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bookViews>
    <workbookView xWindow="0" yWindow="0" windowWidth="28800" windowHeight="12795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/>
</workbook>
</file>

<file path=xl/calcChain.xml><?xml version="1.0" encoding="utf-8"?>
<calcChain xmlns="http://schemas.openxmlformats.org/spreadsheetml/2006/main">
  <c r="A1" i="4" l="1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BD243" i="5" l="1"/>
  <c r="AZ243" i="5"/>
  <c r="BD211" i="5"/>
  <c r="AZ211" i="5"/>
  <c r="BD187" i="5"/>
  <c r="AZ187" i="5"/>
  <c r="BD163" i="5"/>
  <c r="AZ163" i="5"/>
  <c r="BD139" i="5"/>
  <c r="AZ139" i="5"/>
  <c r="BD107" i="5"/>
  <c r="AZ107" i="5"/>
  <c r="BD67" i="5"/>
  <c r="AZ67" i="5"/>
  <c r="BD35" i="5"/>
  <c r="AZ35" i="5"/>
  <c r="BD3" i="5"/>
  <c r="AZ3" i="5"/>
  <c r="AO175" i="5"/>
  <c r="AS175" i="5"/>
  <c r="AZ250" i="5"/>
  <c r="BD250" i="5"/>
  <c r="AZ218" i="5"/>
  <c r="BD218" i="5"/>
  <c r="AZ194" i="5"/>
  <c r="BD194" i="5"/>
  <c r="AZ170" i="5"/>
  <c r="BD170" i="5"/>
  <c r="AZ154" i="5"/>
  <c r="BD154" i="5"/>
  <c r="AZ130" i="5"/>
  <c r="BD130" i="5"/>
  <c r="AZ106" i="5"/>
  <c r="BA106" i="5" s="1"/>
  <c r="BC106" i="5" s="1"/>
  <c r="BD106" i="5"/>
  <c r="AZ74" i="5"/>
  <c r="BD74" i="5"/>
  <c r="AZ50" i="5"/>
  <c r="BD50" i="5"/>
  <c r="AZ34" i="5"/>
  <c r="BD34" i="5"/>
  <c r="AZ10" i="5"/>
  <c r="BD10" i="5"/>
  <c r="AO246" i="5"/>
  <c r="AS246" i="5"/>
  <c r="AO230" i="5"/>
  <c r="AS230" i="5"/>
  <c r="AO150" i="5"/>
  <c r="AS150" i="5"/>
  <c r="AZ256" i="5"/>
  <c r="BD256" i="5"/>
  <c r="AZ248" i="5"/>
  <c r="BD248" i="5"/>
  <c r="AZ240" i="5"/>
  <c r="BD240" i="5"/>
  <c r="AZ232" i="5"/>
  <c r="BD232" i="5"/>
  <c r="AZ224" i="5"/>
  <c r="BD224" i="5"/>
  <c r="AZ216" i="5"/>
  <c r="BD216" i="5"/>
  <c r="AZ208" i="5"/>
  <c r="BD208" i="5"/>
  <c r="AZ200" i="5"/>
  <c r="BD200" i="5"/>
  <c r="AZ192" i="5"/>
  <c r="BD192" i="5"/>
  <c r="AZ184" i="5"/>
  <c r="BD184" i="5"/>
  <c r="AZ176" i="5"/>
  <c r="BD176" i="5"/>
  <c r="AZ168" i="5"/>
  <c r="BD168" i="5"/>
  <c r="AZ160" i="5"/>
  <c r="BD160" i="5"/>
  <c r="AZ152" i="5"/>
  <c r="BD152" i="5"/>
  <c r="AZ144" i="5"/>
  <c r="BD144" i="5"/>
  <c r="AZ136" i="5"/>
  <c r="BD136" i="5"/>
  <c r="AZ128" i="5"/>
  <c r="BD128" i="5"/>
  <c r="AZ120" i="5"/>
  <c r="BD120" i="5"/>
  <c r="AZ112" i="5"/>
  <c r="BD112" i="5"/>
  <c r="AZ104" i="5"/>
  <c r="BD104" i="5"/>
  <c r="AZ96" i="5"/>
  <c r="BD96" i="5"/>
  <c r="AZ88" i="5"/>
  <c r="BD88" i="5"/>
  <c r="AZ80" i="5"/>
  <c r="BD80" i="5"/>
  <c r="AZ72" i="5"/>
  <c r="BD72" i="5"/>
  <c r="AZ64" i="5"/>
  <c r="BD64" i="5"/>
  <c r="AZ56" i="5"/>
  <c r="BD56" i="5"/>
  <c r="AZ48" i="5"/>
  <c r="BD48" i="5"/>
  <c r="AZ40" i="5"/>
  <c r="BD40" i="5"/>
  <c r="AZ32" i="5"/>
  <c r="BD32" i="5"/>
  <c r="AZ24" i="5"/>
  <c r="BD24" i="5"/>
  <c r="AZ16" i="5"/>
  <c r="BD16" i="5"/>
  <c r="AZ8" i="5"/>
  <c r="BD8" i="5"/>
  <c r="AO260" i="5"/>
  <c r="AS260" i="5"/>
  <c r="AO252" i="5"/>
  <c r="AS252" i="5"/>
  <c r="AO244" i="5"/>
  <c r="AS244" i="5"/>
  <c r="AO236" i="5"/>
  <c r="AS236" i="5"/>
  <c r="AO228" i="5"/>
  <c r="AS228" i="5"/>
  <c r="AO220" i="5"/>
  <c r="AS220" i="5"/>
  <c r="AO212" i="5"/>
  <c r="AS212" i="5"/>
  <c r="AO204" i="5"/>
  <c r="AS204" i="5"/>
  <c r="AO196" i="5"/>
  <c r="AS196" i="5"/>
  <c r="AO188" i="5"/>
  <c r="AS188" i="5"/>
  <c r="AO180" i="5"/>
  <c r="AS180" i="5"/>
  <c r="AO172" i="5"/>
  <c r="AS172" i="5"/>
  <c r="AO164" i="5"/>
  <c r="AS164" i="5"/>
  <c r="AO156" i="5"/>
  <c r="AS156" i="5"/>
  <c r="AO148" i="5"/>
  <c r="AS148" i="5"/>
  <c r="AO140" i="5"/>
  <c r="AS140" i="5"/>
  <c r="AO132" i="5"/>
  <c r="AS132" i="5"/>
  <c r="AO124" i="5"/>
  <c r="AS124" i="5"/>
  <c r="AO116" i="5"/>
  <c r="AS116" i="5"/>
  <c r="AO108" i="5"/>
  <c r="AS108" i="5"/>
  <c r="AO100" i="5"/>
  <c r="AS100" i="5"/>
  <c r="AO92" i="5"/>
  <c r="AS92" i="5"/>
  <c r="AO84" i="5"/>
  <c r="AS84" i="5"/>
  <c r="AS76" i="5"/>
  <c r="AO76" i="5"/>
  <c r="AS68" i="5"/>
  <c r="AO68" i="5"/>
  <c r="AS60" i="5"/>
  <c r="AO60" i="5"/>
  <c r="AS52" i="5"/>
  <c r="AO52" i="5"/>
  <c r="AS44" i="5"/>
  <c r="AO44" i="5"/>
  <c r="AS36" i="5"/>
  <c r="AO36" i="5"/>
  <c r="AS28" i="5"/>
  <c r="AO28" i="5"/>
  <c r="AS20" i="5"/>
  <c r="AO20" i="5"/>
  <c r="AS12" i="5"/>
  <c r="AO12" i="5"/>
  <c r="AS4" i="5"/>
  <c r="AO4" i="5"/>
  <c r="AZ239" i="5"/>
  <c r="BD239" i="5"/>
  <c r="AZ175" i="5"/>
  <c r="BA175" i="5" s="1"/>
  <c r="BC175" i="5" s="1"/>
  <c r="BD175" i="5"/>
  <c r="BE175" i="5" s="1"/>
  <c r="BG175" i="5" s="1"/>
  <c r="AZ119" i="5"/>
  <c r="BD119" i="5"/>
  <c r="AZ71" i="5"/>
  <c r="BD71" i="5"/>
  <c r="AZ39" i="5"/>
  <c r="BD39" i="5"/>
  <c r="AZ7" i="5"/>
  <c r="BD7" i="5"/>
  <c r="AS235" i="5"/>
  <c r="AO235" i="5"/>
  <c r="AS219" i="5"/>
  <c r="AT219" i="5" s="1"/>
  <c r="AV219" i="5" s="1"/>
  <c r="AO219" i="5"/>
  <c r="AP219" i="5" s="1"/>
  <c r="AR219" i="5" s="1"/>
  <c r="AS211" i="5"/>
  <c r="AO211" i="5"/>
  <c r="AP211" i="5" s="1"/>
  <c r="AR211" i="5" s="1"/>
  <c r="AS203" i="5"/>
  <c r="AO203" i="5"/>
  <c r="AS195" i="5"/>
  <c r="AT195" i="5" s="1"/>
  <c r="AV195" i="5" s="1"/>
  <c r="AO195" i="5"/>
  <c r="AS187" i="5"/>
  <c r="AT187" i="5" s="1"/>
  <c r="AV187" i="5" s="1"/>
  <c r="AO187" i="5"/>
  <c r="AP187" i="5" s="1"/>
  <c r="AR187" i="5" s="1"/>
  <c r="AS155" i="5"/>
  <c r="AT155" i="5" s="1"/>
  <c r="AV155" i="5" s="1"/>
  <c r="AO155" i="5"/>
  <c r="AS147" i="5"/>
  <c r="AO147" i="5"/>
  <c r="AP147" i="5" s="1"/>
  <c r="AR147" i="5" s="1"/>
  <c r="AS139" i="5"/>
  <c r="AO139" i="5"/>
  <c r="AS131" i="5"/>
  <c r="AO131" i="5"/>
  <c r="AS123" i="5"/>
  <c r="AT123" i="5" s="1"/>
  <c r="AV123" i="5" s="1"/>
  <c r="AO123" i="5"/>
  <c r="AS115" i="5"/>
  <c r="AO115" i="5"/>
  <c r="AP115" i="5" s="1"/>
  <c r="AR115" i="5" s="1"/>
  <c r="AS107" i="5"/>
  <c r="AO107" i="5"/>
  <c r="AS99" i="5"/>
  <c r="AO99" i="5"/>
  <c r="AS91" i="5"/>
  <c r="AT91" i="5" s="1"/>
  <c r="AV91" i="5" s="1"/>
  <c r="AO91" i="5"/>
  <c r="AS83" i="5"/>
  <c r="AO83" i="5"/>
  <c r="AP83" i="5" s="1"/>
  <c r="AR83" i="5" s="1"/>
  <c r="AS75" i="5"/>
  <c r="AT75" i="5" s="1"/>
  <c r="AV75" i="5" s="1"/>
  <c r="AO75" i="5"/>
  <c r="AP75" i="5" s="1"/>
  <c r="AR75" i="5" s="1"/>
  <c r="AS67" i="5"/>
  <c r="AT67" i="5" s="1"/>
  <c r="AV67" i="5" s="1"/>
  <c r="AO67" i="5"/>
  <c r="AP67" i="5" s="1"/>
  <c r="AR67" i="5" s="1"/>
  <c r="AS59" i="5"/>
  <c r="AT59" i="5" s="1"/>
  <c r="AV59" i="5" s="1"/>
  <c r="AO59" i="5"/>
  <c r="AP59" i="5" s="1"/>
  <c r="AS51" i="5"/>
  <c r="AT51" i="5" s="1"/>
  <c r="AV51" i="5" s="1"/>
  <c r="AO51" i="5"/>
  <c r="AP51" i="5" s="1"/>
  <c r="AR51" i="5" s="1"/>
  <c r="AS43" i="5"/>
  <c r="AT43" i="5" s="1"/>
  <c r="AV43" i="5" s="1"/>
  <c r="AO43" i="5"/>
  <c r="AP43" i="5" s="1"/>
  <c r="AR43" i="5" s="1"/>
  <c r="AS35" i="5"/>
  <c r="AT35" i="5" s="1"/>
  <c r="AV35" i="5" s="1"/>
  <c r="AO35" i="5"/>
  <c r="AP35" i="5" s="1"/>
  <c r="AR35" i="5" s="1"/>
  <c r="AS27" i="5"/>
  <c r="AT27" i="5" s="1"/>
  <c r="AV27" i="5" s="1"/>
  <c r="AO27" i="5"/>
  <c r="AP27" i="5" s="1"/>
  <c r="AR27" i="5" s="1"/>
  <c r="AS19" i="5"/>
  <c r="AT19" i="5" s="1"/>
  <c r="AV19" i="5" s="1"/>
  <c r="AO19" i="5"/>
  <c r="AP19" i="5" s="1"/>
  <c r="AR19" i="5" s="1"/>
  <c r="AO11" i="5"/>
  <c r="AS11" i="5"/>
  <c r="AS3" i="5"/>
  <c r="AT3" i="5" s="1"/>
  <c r="AV3" i="5" s="1"/>
  <c r="AO3" i="5"/>
  <c r="AP3" i="5" s="1"/>
  <c r="AZ231" i="5"/>
  <c r="BD231" i="5"/>
  <c r="AZ191" i="5"/>
  <c r="BD191" i="5"/>
  <c r="BE191" i="5" s="1"/>
  <c r="BG191" i="5" s="1"/>
  <c r="AZ159" i="5"/>
  <c r="BD159" i="5"/>
  <c r="AZ127" i="5"/>
  <c r="BD127" i="5"/>
  <c r="AZ95" i="5"/>
  <c r="BA95" i="5" s="1"/>
  <c r="BC95" i="5" s="1"/>
  <c r="BD95" i="5"/>
  <c r="BE95" i="5" s="1"/>
  <c r="BG95" i="5" s="1"/>
  <c r="AZ63" i="5"/>
  <c r="BA63" i="5" s="1"/>
  <c r="BC63" i="5" s="1"/>
  <c r="BD63" i="5"/>
  <c r="BE63" i="5" s="1"/>
  <c r="BG63" i="5" s="1"/>
  <c r="AZ23" i="5"/>
  <c r="BA23" i="5" s="1"/>
  <c r="BC23" i="5" s="1"/>
  <c r="BD23" i="5"/>
  <c r="BE23" i="5" s="1"/>
  <c r="BG23" i="5" s="1"/>
  <c r="AS243" i="5"/>
  <c r="AT243" i="5" s="1"/>
  <c r="AV243" i="5" s="1"/>
  <c r="AO243" i="5"/>
  <c r="AP243" i="5" s="1"/>
  <c r="AR243" i="5" s="1"/>
  <c r="AS179" i="5"/>
  <c r="AT179" i="5" s="1"/>
  <c r="AV179" i="5" s="1"/>
  <c r="AO179" i="5"/>
  <c r="AP179" i="5" s="1"/>
  <c r="AR179" i="5" s="1"/>
  <c r="AZ246" i="5"/>
  <c r="BD246" i="5"/>
  <c r="AZ214" i="5"/>
  <c r="BD214" i="5"/>
  <c r="AZ182" i="5"/>
  <c r="BD182" i="5"/>
  <c r="AZ150" i="5"/>
  <c r="BD150" i="5"/>
  <c r="AZ118" i="5"/>
  <c r="BD118" i="5"/>
  <c r="AZ78" i="5"/>
  <c r="BD78" i="5"/>
  <c r="AZ46" i="5"/>
  <c r="BD46" i="5"/>
  <c r="AZ6" i="5"/>
  <c r="BA6" i="5" s="1"/>
  <c r="BC6" i="5" s="1"/>
  <c r="BD6" i="5"/>
  <c r="BE6" i="5" s="1"/>
  <c r="BG6" i="5" s="1"/>
  <c r="AS242" i="5"/>
  <c r="AO242" i="5"/>
  <c r="AP242" i="5" s="1"/>
  <c r="AR242" i="5" s="1"/>
  <c r="AS226" i="5"/>
  <c r="AO226" i="5"/>
  <c r="AS210" i="5"/>
  <c r="AO210" i="5"/>
  <c r="AP210" i="5" s="1"/>
  <c r="AR210" i="5" s="1"/>
  <c r="AS202" i="5"/>
  <c r="AT202" i="5" s="1"/>
  <c r="AV202" i="5" s="1"/>
  <c r="AO202" i="5"/>
  <c r="AP202" i="5" s="1"/>
  <c r="AR202" i="5" s="1"/>
  <c r="AS194" i="5"/>
  <c r="AO194" i="5"/>
  <c r="AS186" i="5"/>
  <c r="AT186" i="5" s="1"/>
  <c r="AV186" i="5" s="1"/>
  <c r="AO186" i="5"/>
  <c r="AS178" i="5"/>
  <c r="AO178" i="5"/>
  <c r="AP178" i="5" s="1"/>
  <c r="AR178" i="5" s="1"/>
  <c r="AS170" i="5"/>
  <c r="AO170" i="5"/>
  <c r="AS162" i="5"/>
  <c r="AO162" i="5"/>
  <c r="AS146" i="5"/>
  <c r="AT146" i="5" s="1"/>
  <c r="AV146" i="5" s="1"/>
  <c r="AO146" i="5"/>
  <c r="AS138" i="5"/>
  <c r="AO138" i="5"/>
  <c r="AS122" i="5"/>
  <c r="AT122" i="5" s="1"/>
  <c r="AV122" i="5" s="1"/>
  <c r="AO122" i="5"/>
  <c r="AP122" i="5" s="1"/>
  <c r="AR122" i="5" s="1"/>
  <c r="AS114" i="5"/>
  <c r="AT114" i="5" s="1"/>
  <c r="AV114" i="5" s="1"/>
  <c r="AO114" i="5"/>
  <c r="AP114" i="5" s="1"/>
  <c r="AR114" i="5" s="1"/>
  <c r="AS106" i="5"/>
  <c r="AT106" i="5" s="1"/>
  <c r="AV106" i="5" s="1"/>
  <c r="AO106" i="5"/>
  <c r="AP106" i="5" s="1"/>
  <c r="AR106" i="5" s="1"/>
  <c r="AS98" i="5"/>
  <c r="AT98" i="5" s="1"/>
  <c r="AV98" i="5" s="1"/>
  <c r="AO98" i="5"/>
  <c r="AP98" i="5" s="1"/>
  <c r="AR98" i="5" s="1"/>
  <c r="AS90" i="5"/>
  <c r="AT90" i="5" s="1"/>
  <c r="AV90" i="5" s="1"/>
  <c r="AO90" i="5"/>
  <c r="AP90" i="5" s="1"/>
  <c r="AR90" i="5" s="1"/>
  <c r="AS82" i="5"/>
  <c r="AT82" i="5" s="1"/>
  <c r="AV82" i="5" s="1"/>
  <c r="AO82" i="5"/>
  <c r="AP82" i="5" s="1"/>
  <c r="AR82" i="5" s="1"/>
  <c r="AS74" i="5"/>
  <c r="AT74" i="5" s="1"/>
  <c r="AV74" i="5" s="1"/>
  <c r="AO74" i="5"/>
  <c r="AP74" i="5" s="1"/>
  <c r="AR74" i="5" s="1"/>
  <c r="AS66" i="5"/>
  <c r="AT66" i="5" s="1"/>
  <c r="AV66" i="5" s="1"/>
  <c r="AO66" i="5"/>
  <c r="AP66" i="5" s="1"/>
  <c r="AR66" i="5" s="1"/>
  <c r="AS58" i="5"/>
  <c r="AT58" i="5" s="1"/>
  <c r="AV58" i="5" s="1"/>
  <c r="AO58" i="5"/>
  <c r="AP58" i="5" s="1"/>
  <c r="AR58" i="5" s="1"/>
  <c r="AS50" i="5"/>
  <c r="AT50" i="5" s="1"/>
  <c r="AV50" i="5" s="1"/>
  <c r="AO50" i="5"/>
  <c r="AP50" i="5" s="1"/>
  <c r="AR50" i="5" s="1"/>
  <c r="AS42" i="5"/>
  <c r="AT42" i="5" s="1"/>
  <c r="AV42" i="5" s="1"/>
  <c r="AO42" i="5"/>
  <c r="AP42" i="5" s="1"/>
  <c r="AR42" i="5" s="1"/>
  <c r="AS34" i="5"/>
  <c r="AT34" i="5" s="1"/>
  <c r="AV34" i="5" s="1"/>
  <c r="AO34" i="5"/>
  <c r="AP34" i="5" s="1"/>
  <c r="AR34" i="5" s="1"/>
  <c r="AS26" i="5"/>
  <c r="AT26" i="5" s="1"/>
  <c r="AV26" i="5" s="1"/>
  <c r="AO26" i="5"/>
  <c r="AP26" i="5" s="1"/>
  <c r="AR26" i="5" s="1"/>
  <c r="AS18" i="5"/>
  <c r="AT18" i="5" s="1"/>
  <c r="AV18" i="5" s="1"/>
  <c r="AO18" i="5"/>
  <c r="AP18" i="5" s="1"/>
  <c r="AS10" i="5"/>
  <c r="AO10" i="5"/>
  <c r="AZ255" i="5"/>
  <c r="BD255" i="5"/>
  <c r="BE255" i="5" s="1"/>
  <c r="BG255" i="5" s="1"/>
  <c r="AZ223" i="5"/>
  <c r="BA223" i="5" s="1"/>
  <c r="BC223" i="5" s="1"/>
  <c r="BD223" i="5"/>
  <c r="BE223" i="5" s="1"/>
  <c r="BG223" i="5" s="1"/>
  <c r="AZ207" i="5"/>
  <c r="BA207" i="5" s="1"/>
  <c r="BC207" i="5" s="1"/>
  <c r="BD207" i="5"/>
  <c r="BE207" i="5" s="1"/>
  <c r="BG207" i="5" s="1"/>
  <c r="AZ183" i="5"/>
  <c r="BA183" i="5" s="1"/>
  <c r="BC183" i="5" s="1"/>
  <c r="BD183" i="5"/>
  <c r="BE183" i="5" s="1"/>
  <c r="BG183" i="5" s="1"/>
  <c r="AZ151" i="5"/>
  <c r="BD151" i="5"/>
  <c r="AZ135" i="5"/>
  <c r="BD135" i="5"/>
  <c r="AZ103" i="5"/>
  <c r="BD103" i="5"/>
  <c r="AZ79" i="5"/>
  <c r="BA79" i="5" s="1"/>
  <c r="BC79" i="5" s="1"/>
  <c r="BD79" i="5"/>
  <c r="AZ55" i="5"/>
  <c r="BA55" i="5" s="1"/>
  <c r="BC55" i="5" s="1"/>
  <c r="BD55" i="5"/>
  <c r="BE55" i="5" s="1"/>
  <c r="BG55" i="5" s="1"/>
  <c r="AZ31" i="5"/>
  <c r="BA31" i="5" s="1"/>
  <c r="BC31" i="5" s="1"/>
  <c r="BD31" i="5"/>
  <c r="BE31" i="5" s="1"/>
  <c r="BG31" i="5" s="1"/>
  <c r="AZ15" i="5"/>
  <c r="BD15" i="5"/>
  <c r="AS251" i="5"/>
  <c r="AT251" i="5" s="1"/>
  <c r="AV251" i="5" s="1"/>
  <c r="AO251" i="5"/>
  <c r="AP251" i="5" s="1"/>
  <c r="AR251" i="5" s="1"/>
  <c r="AS227" i="5"/>
  <c r="AT227" i="5" s="1"/>
  <c r="AV227" i="5" s="1"/>
  <c r="AO227" i="5"/>
  <c r="AP227" i="5" s="1"/>
  <c r="AR227" i="5" s="1"/>
  <c r="AS163" i="5"/>
  <c r="AT163" i="5" s="1"/>
  <c r="AV163" i="5" s="1"/>
  <c r="AO163" i="5"/>
  <c r="AP163" i="5" s="1"/>
  <c r="AR163" i="5" s="1"/>
  <c r="AZ254" i="5"/>
  <c r="BD254" i="5"/>
  <c r="BE254" i="5" s="1"/>
  <c r="BG254" i="5" s="1"/>
  <c r="AZ238" i="5"/>
  <c r="BD238" i="5"/>
  <c r="BE238" i="5" s="1"/>
  <c r="BG238" i="5" s="1"/>
  <c r="AZ222" i="5"/>
  <c r="BD222" i="5"/>
  <c r="BE222" i="5" s="1"/>
  <c r="BG222" i="5" s="1"/>
  <c r="AZ206" i="5"/>
  <c r="BA206" i="5" s="1"/>
  <c r="BC206" i="5" s="1"/>
  <c r="BD206" i="5"/>
  <c r="AZ190" i="5"/>
  <c r="BD190" i="5"/>
  <c r="BE190" i="5" s="1"/>
  <c r="BG190" i="5" s="1"/>
  <c r="AZ166" i="5"/>
  <c r="BD166" i="5"/>
  <c r="AZ142" i="5"/>
  <c r="BD142" i="5"/>
  <c r="AZ126" i="5"/>
  <c r="BD126" i="5"/>
  <c r="BE126" i="5" s="1"/>
  <c r="BG126" i="5" s="1"/>
  <c r="AZ110" i="5"/>
  <c r="BD110" i="5"/>
  <c r="AZ94" i="5"/>
  <c r="BA94" i="5" s="1"/>
  <c r="BC94" i="5" s="1"/>
  <c r="BD94" i="5"/>
  <c r="BE94" i="5" s="1"/>
  <c r="BG94" i="5" s="1"/>
  <c r="AZ70" i="5"/>
  <c r="BA70" i="5" s="1"/>
  <c r="BC70" i="5" s="1"/>
  <c r="BD70" i="5"/>
  <c r="BE70" i="5" s="1"/>
  <c r="BG70" i="5" s="1"/>
  <c r="AZ54" i="5"/>
  <c r="BA54" i="5" s="1"/>
  <c r="BC54" i="5" s="1"/>
  <c r="BD54" i="5"/>
  <c r="AZ38" i="5"/>
  <c r="BA38" i="5" s="1"/>
  <c r="BC38" i="5" s="1"/>
  <c r="BD38" i="5"/>
  <c r="BE38" i="5" s="1"/>
  <c r="BG38" i="5" s="1"/>
  <c r="AZ22" i="5"/>
  <c r="BA22" i="5" s="1"/>
  <c r="BC22" i="5" s="1"/>
  <c r="BD22" i="5"/>
  <c r="BE22" i="5" s="1"/>
  <c r="BG22" i="5" s="1"/>
  <c r="AS250" i="5"/>
  <c r="AO250" i="5"/>
  <c r="AS218" i="5"/>
  <c r="AT218" i="5" s="1"/>
  <c r="AV218" i="5" s="1"/>
  <c r="AO218" i="5"/>
  <c r="AP218" i="5" s="1"/>
  <c r="AR218" i="5" s="1"/>
  <c r="AS130" i="5"/>
  <c r="AT130" i="5" s="1"/>
  <c r="AV130" i="5" s="1"/>
  <c r="AO130" i="5"/>
  <c r="AP130" i="5" s="1"/>
  <c r="AR130" i="5" s="1"/>
  <c r="BD261" i="5"/>
  <c r="AZ261" i="5"/>
  <c r="BD253" i="5"/>
  <c r="AZ253" i="5"/>
  <c r="BA253" i="5" s="1"/>
  <c r="BC253" i="5" s="1"/>
  <c r="BD245" i="5"/>
  <c r="BE245" i="5" s="1"/>
  <c r="BG245" i="5" s="1"/>
  <c r="AZ245" i="5"/>
  <c r="BA245" i="5" s="1"/>
  <c r="BC245" i="5" s="1"/>
  <c r="BD237" i="5"/>
  <c r="AZ237" i="5"/>
  <c r="BD229" i="5"/>
  <c r="AZ229" i="5"/>
  <c r="BD221" i="5"/>
  <c r="AZ221" i="5"/>
  <c r="BA221" i="5" s="1"/>
  <c r="BC221" i="5" s="1"/>
  <c r="BD213" i="5"/>
  <c r="AZ213" i="5"/>
  <c r="BD205" i="5"/>
  <c r="AZ205" i="5"/>
  <c r="BA205" i="5" s="1"/>
  <c r="BC205" i="5" s="1"/>
  <c r="BD197" i="5"/>
  <c r="AZ197" i="5"/>
  <c r="BD189" i="5"/>
  <c r="AZ189" i="5"/>
  <c r="BD181" i="5"/>
  <c r="BE181" i="5" s="1"/>
  <c r="BG181" i="5" s="1"/>
  <c r="AZ181" i="5"/>
  <c r="BD173" i="5"/>
  <c r="AZ173" i="5"/>
  <c r="BD165" i="5"/>
  <c r="AZ165" i="5"/>
  <c r="BD157" i="5"/>
  <c r="AZ157" i="5"/>
  <c r="BD149" i="5"/>
  <c r="BE149" i="5" s="1"/>
  <c r="BG149" i="5" s="1"/>
  <c r="AZ149" i="5"/>
  <c r="BA149" i="5" s="1"/>
  <c r="BC149" i="5" s="1"/>
  <c r="BD141" i="5"/>
  <c r="AZ141" i="5"/>
  <c r="BD133" i="5"/>
  <c r="AZ133" i="5"/>
  <c r="BD125" i="5"/>
  <c r="AZ125" i="5"/>
  <c r="BD117" i="5"/>
  <c r="BE117" i="5" s="1"/>
  <c r="BG117" i="5" s="1"/>
  <c r="AZ117" i="5"/>
  <c r="BA117" i="5" s="1"/>
  <c r="BC117" i="5" s="1"/>
  <c r="BD109" i="5"/>
  <c r="AZ109" i="5"/>
  <c r="BD101" i="5"/>
  <c r="AZ101" i="5"/>
  <c r="BD93" i="5"/>
  <c r="AZ93" i="5"/>
  <c r="BD85" i="5"/>
  <c r="AZ85" i="5"/>
  <c r="BD77" i="5"/>
  <c r="AZ77" i="5"/>
  <c r="BD69" i="5"/>
  <c r="BE69" i="5" s="1"/>
  <c r="BG69" i="5" s="1"/>
  <c r="AZ69" i="5"/>
  <c r="BA69" i="5" s="1"/>
  <c r="BC69" i="5" s="1"/>
  <c r="BD61" i="5"/>
  <c r="AZ61" i="5"/>
  <c r="BD53" i="5"/>
  <c r="BE53" i="5" s="1"/>
  <c r="BG53" i="5" s="1"/>
  <c r="AZ53" i="5"/>
  <c r="BD45" i="5"/>
  <c r="BE45" i="5" s="1"/>
  <c r="BG45" i="5" s="1"/>
  <c r="AZ45" i="5"/>
  <c r="BD37" i="5"/>
  <c r="BE37" i="5" s="1"/>
  <c r="BG37" i="5" s="1"/>
  <c r="AZ37" i="5"/>
  <c r="BA37" i="5" s="1"/>
  <c r="BC37" i="5" s="1"/>
  <c r="BD29" i="5"/>
  <c r="AZ29" i="5"/>
  <c r="BD21" i="5"/>
  <c r="AZ21" i="5"/>
  <c r="BD13" i="5"/>
  <c r="AZ13" i="5"/>
  <c r="BD5" i="5"/>
  <c r="BE5" i="5" s="1"/>
  <c r="BG5" i="5" s="1"/>
  <c r="AZ5" i="5"/>
  <c r="AS257" i="5"/>
  <c r="AO257" i="5"/>
  <c r="AS249" i="5"/>
  <c r="AT249" i="5" s="1"/>
  <c r="AV249" i="5" s="1"/>
  <c r="AO249" i="5"/>
  <c r="AS241" i="5"/>
  <c r="AT241" i="5" s="1"/>
  <c r="AV241" i="5" s="1"/>
  <c r="AO241" i="5"/>
  <c r="AP241" i="5" s="1"/>
  <c r="AS233" i="5"/>
  <c r="AO233" i="5"/>
  <c r="AS225" i="5"/>
  <c r="AO225" i="5"/>
  <c r="AS217" i="5"/>
  <c r="AT217" i="5" s="1"/>
  <c r="AV217" i="5" s="1"/>
  <c r="AO217" i="5"/>
  <c r="AP217" i="5" s="1"/>
  <c r="AR217" i="5" s="1"/>
  <c r="AS209" i="5"/>
  <c r="AT209" i="5" s="1"/>
  <c r="AV209" i="5" s="1"/>
  <c r="AO209" i="5"/>
  <c r="AP209" i="5" s="1"/>
  <c r="AR209" i="5" s="1"/>
  <c r="AS201" i="5"/>
  <c r="AT201" i="5" s="1"/>
  <c r="AO201" i="5"/>
  <c r="AP201" i="5" s="1"/>
  <c r="AR201" i="5" s="1"/>
  <c r="AS193" i="5"/>
  <c r="AT193" i="5" s="1"/>
  <c r="AV193" i="5" s="1"/>
  <c r="AO193" i="5"/>
  <c r="AP193" i="5" s="1"/>
  <c r="AR193" i="5" s="1"/>
  <c r="AS185" i="5"/>
  <c r="AO185" i="5"/>
  <c r="AS177" i="5"/>
  <c r="AT177" i="5" s="1"/>
  <c r="AV177" i="5" s="1"/>
  <c r="AO177" i="5"/>
  <c r="AP177" i="5" s="1"/>
  <c r="AR177" i="5" s="1"/>
  <c r="AS169" i="5"/>
  <c r="AT169" i="5" s="1"/>
  <c r="AV169" i="5" s="1"/>
  <c r="AO169" i="5"/>
  <c r="AP169" i="5" s="1"/>
  <c r="AR169" i="5" s="1"/>
  <c r="AS161" i="5"/>
  <c r="AT161" i="5" s="1"/>
  <c r="AV161" i="5" s="1"/>
  <c r="AO161" i="5"/>
  <c r="AP161" i="5" s="1"/>
  <c r="AR161" i="5" s="1"/>
  <c r="AS153" i="5"/>
  <c r="AO153" i="5"/>
  <c r="AS145" i="5"/>
  <c r="AO145" i="5"/>
  <c r="AS137" i="5"/>
  <c r="AT137" i="5" s="1"/>
  <c r="AV137" i="5" s="1"/>
  <c r="AO137" i="5"/>
  <c r="AP137" i="5" s="1"/>
  <c r="AR137" i="5" s="1"/>
  <c r="AS129" i="5"/>
  <c r="AT129" i="5" s="1"/>
  <c r="AV129" i="5" s="1"/>
  <c r="AO129" i="5"/>
  <c r="AP129" i="5" s="1"/>
  <c r="AR129" i="5" s="1"/>
  <c r="AS121" i="5"/>
  <c r="AT121" i="5" s="1"/>
  <c r="AV121" i="5" s="1"/>
  <c r="AO121" i="5"/>
  <c r="AP121" i="5" s="1"/>
  <c r="AR121" i="5" s="1"/>
  <c r="AS113" i="5"/>
  <c r="AT113" i="5" s="1"/>
  <c r="AV113" i="5" s="1"/>
  <c r="AO113" i="5"/>
  <c r="AP113" i="5" s="1"/>
  <c r="AR113" i="5" s="1"/>
  <c r="AS105" i="5"/>
  <c r="AT105" i="5" s="1"/>
  <c r="AV105" i="5" s="1"/>
  <c r="AO105" i="5"/>
  <c r="AP105" i="5" s="1"/>
  <c r="AR105" i="5" s="1"/>
  <c r="AS97" i="5"/>
  <c r="AT97" i="5" s="1"/>
  <c r="AV97" i="5" s="1"/>
  <c r="AO97" i="5"/>
  <c r="AP97" i="5" s="1"/>
  <c r="AR97" i="5" s="1"/>
  <c r="AS89" i="5"/>
  <c r="AT89" i="5" s="1"/>
  <c r="AV89" i="5" s="1"/>
  <c r="AO89" i="5"/>
  <c r="AP89" i="5" s="1"/>
  <c r="AR89" i="5" s="1"/>
  <c r="AS81" i="5"/>
  <c r="AT81" i="5" s="1"/>
  <c r="AV81" i="5" s="1"/>
  <c r="AO81" i="5"/>
  <c r="AP81" i="5" s="1"/>
  <c r="AR81" i="5" s="1"/>
  <c r="AO73" i="5"/>
  <c r="AS73" i="5"/>
  <c r="AS65" i="5"/>
  <c r="AT65" i="5" s="1"/>
  <c r="AV65" i="5" s="1"/>
  <c r="AO65" i="5"/>
  <c r="AP65" i="5" s="1"/>
  <c r="AR65" i="5" s="1"/>
  <c r="AS57" i="5"/>
  <c r="AT57" i="5" s="1"/>
  <c r="AV57" i="5" s="1"/>
  <c r="AO57" i="5"/>
  <c r="AP57" i="5" s="1"/>
  <c r="AR57" i="5" s="1"/>
  <c r="AO49" i="5"/>
  <c r="AP49" i="5" s="1"/>
  <c r="AR49" i="5" s="1"/>
  <c r="AS49" i="5"/>
  <c r="AT49" i="5" s="1"/>
  <c r="AV49" i="5" s="1"/>
  <c r="AS41" i="5"/>
  <c r="AT41" i="5" s="1"/>
  <c r="AV41" i="5" s="1"/>
  <c r="AO41" i="5"/>
  <c r="AP41" i="5" s="1"/>
  <c r="AR41" i="5" s="1"/>
  <c r="AO33" i="5"/>
  <c r="AP33" i="5" s="1"/>
  <c r="AR33" i="5" s="1"/>
  <c r="AS33" i="5"/>
  <c r="AT33" i="5" s="1"/>
  <c r="AV33" i="5" s="1"/>
  <c r="AS25" i="5"/>
  <c r="AT25" i="5" s="1"/>
  <c r="AV25" i="5" s="1"/>
  <c r="AO25" i="5"/>
  <c r="AP25" i="5" s="1"/>
  <c r="AR25" i="5" s="1"/>
  <c r="AS17" i="5"/>
  <c r="AT17" i="5" s="1"/>
  <c r="AV17" i="5" s="1"/>
  <c r="AO17" i="5"/>
  <c r="AP17" i="5" s="1"/>
  <c r="AR17" i="5" s="1"/>
  <c r="AO9" i="5"/>
  <c r="AS9" i="5"/>
  <c r="AZ247" i="5"/>
  <c r="BA247" i="5" s="1"/>
  <c r="BC247" i="5" s="1"/>
  <c r="BD247" i="5"/>
  <c r="BE247" i="5" s="1"/>
  <c r="BG247" i="5" s="1"/>
  <c r="AZ215" i="5"/>
  <c r="BA215" i="5" s="1"/>
  <c r="BC215" i="5" s="1"/>
  <c r="BD215" i="5"/>
  <c r="BE215" i="5" s="1"/>
  <c r="BG215" i="5" s="1"/>
  <c r="AZ199" i="5"/>
  <c r="BD199" i="5"/>
  <c r="AZ167" i="5"/>
  <c r="BD167" i="5"/>
  <c r="BE167" i="5" s="1"/>
  <c r="BG167" i="5" s="1"/>
  <c r="AZ143" i="5"/>
  <c r="BA143" i="5" s="1"/>
  <c r="BC143" i="5" s="1"/>
  <c r="BD143" i="5"/>
  <c r="BE143" i="5" s="1"/>
  <c r="BG143" i="5" s="1"/>
  <c r="AZ111" i="5"/>
  <c r="BD111" i="5"/>
  <c r="BE111" i="5" s="1"/>
  <c r="BG111" i="5" s="1"/>
  <c r="AZ87" i="5"/>
  <c r="BD87" i="5"/>
  <c r="BE87" i="5" s="1"/>
  <c r="BG87" i="5" s="1"/>
  <c r="AZ47" i="5"/>
  <c r="BA47" i="5" s="1"/>
  <c r="BC47" i="5" s="1"/>
  <c r="BD47" i="5"/>
  <c r="BE47" i="5" s="1"/>
  <c r="BG47" i="5" s="1"/>
  <c r="AS259" i="5"/>
  <c r="AT259" i="5" s="1"/>
  <c r="AV259" i="5" s="1"/>
  <c r="AO259" i="5"/>
  <c r="AP259" i="5" s="1"/>
  <c r="AR259" i="5" s="1"/>
  <c r="AS171" i="5"/>
  <c r="AO171" i="5"/>
  <c r="AZ262" i="5"/>
  <c r="BA262" i="5" s="1"/>
  <c r="BD262" i="5"/>
  <c r="BE262" i="5" s="1"/>
  <c r="BG262" i="5" s="1"/>
  <c r="AZ230" i="5"/>
  <c r="BD230" i="5"/>
  <c r="BE230" i="5" s="1"/>
  <c r="BG230" i="5" s="1"/>
  <c r="AZ198" i="5"/>
  <c r="BA198" i="5" s="1"/>
  <c r="BC198" i="5" s="1"/>
  <c r="BD198" i="5"/>
  <c r="AZ174" i="5"/>
  <c r="BA174" i="5" s="1"/>
  <c r="BC174" i="5" s="1"/>
  <c r="BD174" i="5"/>
  <c r="BE174" i="5" s="1"/>
  <c r="BG174" i="5" s="1"/>
  <c r="AZ158" i="5"/>
  <c r="BD158" i="5"/>
  <c r="AZ134" i="5"/>
  <c r="BD134" i="5"/>
  <c r="BE134" i="5" s="1"/>
  <c r="BG134" i="5" s="1"/>
  <c r="AZ102" i="5"/>
  <c r="BA102" i="5" s="1"/>
  <c r="BC102" i="5" s="1"/>
  <c r="BD102" i="5"/>
  <c r="BE102" i="5" s="1"/>
  <c r="BG102" i="5" s="1"/>
  <c r="AZ86" i="5"/>
  <c r="BD86" i="5"/>
  <c r="AZ62" i="5"/>
  <c r="BA62" i="5" s="1"/>
  <c r="BC62" i="5" s="1"/>
  <c r="BD62" i="5"/>
  <c r="AZ30" i="5"/>
  <c r="BA30" i="5" s="1"/>
  <c r="BC30" i="5" s="1"/>
  <c r="BD30" i="5"/>
  <c r="BE30" i="5" s="1"/>
  <c r="BG30" i="5" s="1"/>
  <c r="AZ14" i="5"/>
  <c r="BD14" i="5"/>
  <c r="BE14" i="5" s="1"/>
  <c r="BG14" i="5" s="1"/>
  <c r="AS258" i="5"/>
  <c r="AT258" i="5" s="1"/>
  <c r="AV258" i="5" s="1"/>
  <c r="AO258" i="5"/>
  <c r="AS234" i="5"/>
  <c r="AO234" i="5"/>
  <c r="AS154" i="5"/>
  <c r="AT154" i="5" s="1"/>
  <c r="AV154" i="5" s="1"/>
  <c r="AO154" i="5"/>
  <c r="AP154" i="5" s="1"/>
  <c r="AR154" i="5" s="1"/>
  <c r="BD260" i="5"/>
  <c r="AZ260" i="5"/>
  <c r="BD252" i="5"/>
  <c r="BE252" i="5" s="1"/>
  <c r="BG252" i="5" s="1"/>
  <c r="AZ252" i="5"/>
  <c r="BA252" i="5" s="1"/>
  <c r="BC252" i="5" s="1"/>
  <c r="BD244" i="5"/>
  <c r="AZ244" i="5"/>
  <c r="BA244" i="5" s="1"/>
  <c r="BC244" i="5" s="1"/>
  <c r="BD236" i="5"/>
  <c r="AZ236" i="5"/>
  <c r="BD228" i="5"/>
  <c r="AZ228" i="5"/>
  <c r="BD220" i="5"/>
  <c r="BE220" i="5" s="1"/>
  <c r="BG220" i="5" s="1"/>
  <c r="AZ220" i="5"/>
  <c r="BA220" i="5" s="1"/>
  <c r="BC220" i="5" s="1"/>
  <c r="BD212" i="5"/>
  <c r="AZ212" i="5"/>
  <c r="BA212" i="5" s="1"/>
  <c r="BC212" i="5" s="1"/>
  <c r="BD204" i="5"/>
  <c r="AZ204" i="5"/>
  <c r="BA204" i="5" s="1"/>
  <c r="BC204" i="5" s="1"/>
  <c r="BD196" i="5"/>
  <c r="AZ196" i="5"/>
  <c r="BD188" i="5"/>
  <c r="BE188" i="5" s="1"/>
  <c r="BG188" i="5" s="1"/>
  <c r="AZ188" i="5"/>
  <c r="BD180" i="5"/>
  <c r="AZ180" i="5"/>
  <c r="BD172" i="5"/>
  <c r="BE172" i="5" s="1"/>
  <c r="BG172" i="5" s="1"/>
  <c r="AZ172" i="5"/>
  <c r="BA172" i="5" s="1"/>
  <c r="BC172" i="5" s="1"/>
  <c r="BD164" i="5"/>
  <c r="AZ164" i="5"/>
  <c r="BD156" i="5"/>
  <c r="BE156" i="5" s="1"/>
  <c r="BG156" i="5" s="1"/>
  <c r="AZ156" i="5"/>
  <c r="BA156" i="5" s="1"/>
  <c r="BC156" i="5" s="1"/>
  <c r="BD148" i="5"/>
  <c r="AZ148" i="5"/>
  <c r="BA148" i="5" s="1"/>
  <c r="BC148" i="5" s="1"/>
  <c r="BD140" i="5"/>
  <c r="BE140" i="5" s="1"/>
  <c r="BG140" i="5" s="1"/>
  <c r="AZ140" i="5"/>
  <c r="BD132" i="5"/>
  <c r="AZ132" i="5"/>
  <c r="BD124" i="5"/>
  <c r="BE124" i="5" s="1"/>
  <c r="BG124" i="5" s="1"/>
  <c r="AZ124" i="5"/>
  <c r="BD116" i="5"/>
  <c r="AZ116" i="5"/>
  <c r="BA116" i="5" s="1"/>
  <c r="BC116" i="5" s="1"/>
  <c r="BD108" i="5"/>
  <c r="BE108" i="5" s="1"/>
  <c r="BG108" i="5" s="1"/>
  <c r="AZ108" i="5"/>
  <c r="BD100" i="5"/>
  <c r="AZ100" i="5"/>
  <c r="BD92" i="5"/>
  <c r="BE92" i="5" s="1"/>
  <c r="BG92" i="5" s="1"/>
  <c r="AZ92" i="5"/>
  <c r="BA92" i="5" s="1"/>
  <c r="BC92" i="5" s="1"/>
  <c r="BD84" i="5"/>
  <c r="AZ84" i="5"/>
  <c r="BA84" i="5" s="1"/>
  <c r="BC84" i="5" s="1"/>
  <c r="BD76" i="5"/>
  <c r="BE76" i="5" s="1"/>
  <c r="BG76" i="5" s="1"/>
  <c r="AZ76" i="5"/>
  <c r="BD68" i="5"/>
  <c r="AZ68" i="5"/>
  <c r="BD60" i="5"/>
  <c r="BE60" i="5" s="1"/>
  <c r="BG60" i="5" s="1"/>
  <c r="AZ60" i="5"/>
  <c r="BA60" i="5" s="1"/>
  <c r="BD52" i="5"/>
  <c r="AZ52" i="5"/>
  <c r="BD44" i="5"/>
  <c r="BE44" i="5" s="1"/>
  <c r="BG44" i="5" s="1"/>
  <c r="AZ44" i="5"/>
  <c r="BD36" i="5"/>
  <c r="AZ36" i="5"/>
  <c r="BD28" i="5"/>
  <c r="BE28" i="5" s="1"/>
  <c r="BG28" i="5" s="1"/>
  <c r="AZ28" i="5"/>
  <c r="BD20" i="5"/>
  <c r="AZ20" i="5"/>
  <c r="BA20" i="5" s="1"/>
  <c r="BC20" i="5" s="1"/>
  <c r="BD12" i="5"/>
  <c r="BE12" i="5" s="1"/>
  <c r="BG12" i="5" s="1"/>
  <c r="AZ12" i="5"/>
  <c r="BA12" i="5" s="1"/>
  <c r="BC12" i="5" s="1"/>
  <c r="BD4" i="5"/>
  <c r="AZ4" i="5"/>
  <c r="AO256" i="5"/>
  <c r="AP256" i="5" s="1"/>
  <c r="AR256" i="5" s="1"/>
  <c r="AS256" i="5"/>
  <c r="AT256" i="5" s="1"/>
  <c r="AV256" i="5" s="1"/>
  <c r="AO248" i="5"/>
  <c r="AP248" i="5" s="1"/>
  <c r="AR248" i="5" s="1"/>
  <c r="AS248" i="5"/>
  <c r="AT248" i="5" s="1"/>
  <c r="AV248" i="5" s="1"/>
  <c r="AO240" i="5"/>
  <c r="AP240" i="5" s="1"/>
  <c r="AR240" i="5" s="1"/>
  <c r="AS240" i="5"/>
  <c r="AT240" i="5" s="1"/>
  <c r="AV240" i="5" s="1"/>
  <c r="AO232" i="5"/>
  <c r="AS232" i="5"/>
  <c r="AO224" i="5"/>
  <c r="AP224" i="5" s="1"/>
  <c r="AR224" i="5" s="1"/>
  <c r="AS224" i="5"/>
  <c r="AT224" i="5" s="1"/>
  <c r="AV224" i="5" s="1"/>
  <c r="AO216" i="5"/>
  <c r="AP216" i="5" s="1"/>
  <c r="AR216" i="5" s="1"/>
  <c r="AS216" i="5"/>
  <c r="AT216" i="5" s="1"/>
  <c r="AV216" i="5" s="1"/>
  <c r="AO208" i="5"/>
  <c r="AP208" i="5" s="1"/>
  <c r="AR208" i="5" s="1"/>
  <c r="AS208" i="5"/>
  <c r="AT208" i="5" s="1"/>
  <c r="AV208" i="5" s="1"/>
  <c r="AO200" i="5"/>
  <c r="AS200" i="5"/>
  <c r="AO192" i="5"/>
  <c r="AP192" i="5" s="1"/>
  <c r="AR192" i="5" s="1"/>
  <c r="AS192" i="5"/>
  <c r="AT192" i="5" s="1"/>
  <c r="AV192" i="5" s="1"/>
  <c r="AO184" i="5"/>
  <c r="AP184" i="5" s="1"/>
  <c r="AR184" i="5" s="1"/>
  <c r="AS184" i="5"/>
  <c r="AT184" i="5" s="1"/>
  <c r="AV184" i="5" s="1"/>
  <c r="AO176" i="5"/>
  <c r="AP176" i="5" s="1"/>
  <c r="AR176" i="5" s="1"/>
  <c r="AS176" i="5"/>
  <c r="AT176" i="5" s="1"/>
  <c r="AV176" i="5" s="1"/>
  <c r="AO168" i="5"/>
  <c r="AS168" i="5"/>
  <c r="AO160" i="5"/>
  <c r="AP160" i="5" s="1"/>
  <c r="AR160" i="5" s="1"/>
  <c r="AS160" i="5"/>
  <c r="AT160" i="5" s="1"/>
  <c r="AV160" i="5" s="1"/>
  <c r="AO152" i="5"/>
  <c r="AP152" i="5" s="1"/>
  <c r="AR152" i="5" s="1"/>
  <c r="AS152" i="5"/>
  <c r="AT152" i="5" s="1"/>
  <c r="AV152" i="5" s="1"/>
  <c r="AO144" i="5"/>
  <c r="AP144" i="5" s="1"/>
  <c r="AR144" i="5" s="1"/>
  <c r="AS144" i="5"/>
  <c r="AT144" i="5" s="1"/>
  <c r="AV144" i="5" s="1"/>
  <c r="AO136" i="5"/>
  <c r="AS136" i="5"/>
  <c r="AO128" i="5"/>
  <c r="AP128" i="5" s="1"/>
  <c r="AR128" i="5" s="1"/>
  <c r="AS128" i="5"/>
  <c r="AT128" i="5" s="1"/>
  <c r="AV128" i="5" s="1"/>
  <c r="AO120" i="5"/>
  <c r="AP120" i="5" s="1"/>
  <c r="AR120" i="5" s="1"/>
  <c r="AS120" i="5"/>
  <c r="AT120" i="5" s="1"/>
  <c r="AV120" i="5" s="1"/>
  <c r="AO112" i="5"/>
  <c r="AP112" i="5" s="1"/>
  <c r="AR112" i="5" s="1"/>
  <c r="AS112" i="5"/>
  <c r="AT112" i="5" s="1"/>
  <c r="AO104" i="5"/>
  <c r="AS104" i="5"/>
  <c r="AO96" i="5"/>
  <c r="AP96" i="5" s="1"/>
  <c r="AR96" i="5" s="1"/>
  <c r="AS96" i="5"/>
  <c r="AT96" i="5" s="1"/>
  <c r="AV96" i="5" s="1"/>
  <c r="AO88" i="5"/>
  <c r="AP88" i="5" s="1"/>
  <c r="AR88" i="5" s="1"/>
  <c r="AS88" i="5"/>
  <c r="AT88" i="5" s="1"/>
  <c r="AV88" i="5" s="1"/>
  <c r="AS80" i="5"/>
  <c r="AT80" i="5" s="1"/>
  <c r="AV80" i="5" s="1"/>
  <c r="AO80" i="5"/>
  <c r="AP80" i="5" s="1"/>
  <c r="AR80" i="5" s="1"/>
  <c r="AS72" i="5"/>
  <c r="AO72" i="5"/>
  <c r="AS64" i="5"/>
  <c r="AT64" i="5" s="1"/>
  <c r="AV64" i="5" s="1"/>
  <c r="AO64" i="5"/>
  <c r="AP64" i="5" s="1"/>
  <c r="AR64" i="5" s="1"/>
  <c r="AS56" i="5"/>
  <c r="AO56" i="5"/>
  <c r="AP56" i="5" s="1"/>
  <c r="AR56" i="5" s="1"/>
  <c r="AS48" i="5"/>
  <c r="AT48" i="5" s="1"/>
  <c r="AV48" i="5" s="1"/>
  <c r="AO48" i="5"/>
  <c r="AP48" i="5" s="1"/>
  <c r="AR48" i="5" s="1"/>
  <c r="AS40" i="5"/>
  <c r="AO40" i="5"/>
  <c r="AS32" i="5"/>
  <c r="AT32" i="5" s="1"/>
  <c r="AV32" i="5" s="1"/>
  <c r="AO32" i="5"/>
  <c r="AP32" i="5" s="1"/>
  <c r="AR32" i="5" s="1"/>
  <c r="AS24" i="5"/>
  <c r="AO24" i="5"/>
  <c r="AP24" i="5" s="1"/>
  <c r="AR24" i="5" s="1"/>
  <c r="AS16" i="5"/>
  <c r="AT16" i="5" s="1"/>
  <c r="AV16" i="5" s="1"/>
  <c r="AO16" i="5"/>
  <c r="AP16" i="5" s="1"/>
  <c r="AR16" i="5" s="1"/>
  <c r="AS8" i="5"/>
  <c r="AO8" i="5"/>
  <c r="BD227" i="5"/>
  <c r="BE227" i="5" s="1"/>
  <c r="BG227" i="5" s="1"/>
  <c r="AZ227" i="5"/>
  <c r="BA227" i="5" s="1"/>
  <c r="BC227" i="5" s="1"/>
  <c r="BD179" i="5"/>
  <c r="BE179" i="5" s="1"/>
  <c r="BG179" i="5" s="1"/>
  <c r="AZ179" i="5"/>
  <c r="BA179" i="5" s="1"/>
  <c r="BC179" i="5" s="1"/>
  <c r="BD131" i="5"/>
  <c r="BE131" i="5" s="1"/>
  <c r="BG131" i="5" s="1"/>
  <c r="AZ131" i="5"/>
  <c r="BD83" i="5"/>
  <c r="BE83" i="5" s="1"/>
  <c r="BG83" i="5" s="1"/>
  <c r="AZ83" i="5"/>
  <c r="BD43" i="5"/>
  <c r="AZ43" i="5"/>
  <c r="BD11" i="5"/>
  <c r="AZ11" i="5"/>
  <c r="AO239" i="5"/>
  <c r="AP239" i="5" s="1"/>
  <c r="AR239" i="5" s="1"/>
  <c r="AS239" i="5"/>
  <c r="AT239" i="5" s="1"/>
  <c r="AV239" i="5" s="1"/>
  <c r="AO223" i="5"/>
  <c r="AS223" i="5"/>
  <c r="AT223" i="5" s="1"/>
  <c r="AV223" i="5" s="1"/>
  <c r="AO215" i="5"/>
  <c r="AP215" i="5" s="1"/>
  <c r="AR215" i="5" s="1"/>
  <c r="AS215" i="5"/>
  <c r="AO207" i="5"/>
  <c r="AS207" i="5"/>
  <c r="AO199" i="5"/>
  <c r="AP199" i="5" s="1"/>
  <c r="AR199" i="5" s="1"/>
  <c r="AS199" i="5"/>
  <c r="AO191" i="5"/>
  <c r="AS191" i="5"/>
  <c r="AT191" i="5" s="1"/>
  <c r="AV191" i="5" s="1"/>
  <c r="AO159" i="5"/>
  <c r="AP159" i="5" s="1"/>
  <c r="AR159" i="5" s="1"/>
  <c r="AS159" i="5"/>
  <c r="AT159" i="5" s="1"/>
  <c r="AV159" i="5" s="1"/>
  <c r="AO151" i="5"/>
  <c r="AP151" i="5" s="1"/>
  <c r="AR151" i="5" s="1"/>
  <c r="AS151" i="5"/>
  <c r="AT151" i="5" s="1"/>
  <c r="AV151" i="5" s="1"/>
  <c r="AO143" i="5"/>
  <c r="AP143" i="5" s="1"/>
  <c r="AR143" i="5" s="1"/>
  <c r="AS143" i="5"/>
  <c r="AT143" i="5" s="1"/>
  <c r="AV143" i="5" s="1"/>
  <c r="AO135" i="5"/>
  <c r="AP135" i="5" s="1"/>
  <c r="AR135" i="5" s="1"/>
  <c r="AS135" i="5"/>
  <c r="AT135" i="5" s="1"/>
  <c r="AV135" i="5" s="1"/>
  <c r="AO127" i="5"/>
  <c r="AP127" i="5" s="1"/>
  <c r="AR127" i="5" s="1"/>
  <c r="AS127" i="5"/>
  <c r="AT127" i="5" s="1"/>
  <c r="AV127" i="5" s="1"/>
  <c r="AO119" i="5"/>
  <c r="AP119" i="5" s="1"/>
  <c r="AR119" i="5" s="1"/>
  <c r="AS119" i="5"/>
  <c r="AT119" i="5" s="1"/>
  <c r="AV119" i="5" s="1"/>
  <c r="AO111" i="5"/>
  <c r="AP111" i="5" s="1"/>
  <c r="AR111" i="5" s="1"/>
  <c r="AS111" i="5"/>
  <c r="AT111" i="5" s="1"/>
  <c r="AV111" i="5" s="1"/>
  <c r="AO103" i="5"/>
  <c r="AP103" i="5" s="1"/>
  <c r="AR103" i="5" s="1"/>
  <c r="AS103" i="5"/>
  <c r="AT103" i="5" s="1"/>
  <c r="AO95" i="5"/>
  <c r="AP95" i="5" s="1"/>
  <c r="AR95" i="5" s="1"/>
  <c r="AS95" i="5"/>
  <c r="AT95" i="5" s="1"/>
  <c r="AV95" i="5" s="1"/>
  <c r="AO87" i="5"/>
  <c r="AP87" i="5" s="1"/>
  <c r="AR87" i="5" s="1"/>
  <c r="AS87" i="5"/>
  <c r="AT87" i="5" s="1"/>
  <c r="AV87" i="5" s="1"/>
  <c r="AS79" i="5"/>
  <c r="AT79" i="5" s="1"/>
  <c r="AV79" i="5" s="1"/>
  <c r="AO79" i="5"/>
  <c r="AP79" i="5" s="1"/>
  <c r="AR79" i="5" s="1"/>
  <c r="AS71" i="5"/>
  <c r="AT71" i="5" s="1"/>
  <c r="AV71" i="5" s="1"/>
  <c r="AO71" i="5"/>
  <c r="AP71" i="5" s="1"/>
  <c r="AR71" i="5" s="1"/>
  <c r="AS63" i="5"/>
  <c r="AT63" i="5" s="1"/>
  <c r="AV63" i="5" s="1"/>
  <c r="AO63" i="5"/>
  <c r="AP63" i="5" s="1"/>
  <c r="AR63" i="5" s="1"/>
  <c r="AS55" i="5"/>
  <c r="AT55" i="5" s="1"/>
  <c r="AV55" i="5" s="1"/>
  <c r="AO55" i="5"/>
  <c r="AP55" i="5" s="1"/>
  <c r="AR55" i="5" s="1"/>
  <c r="AS47" i="5"/>
  <c r="AT47" i="5" s="1"/>
  <c r="AV47" i="5" s="1"/>
  <c r="AO47" i="5"/>
  <c r="AP47" i="5" s="1"/>
  <c r="AR47" i="5" s="1"/>
  <c r="AS39" i="5"/>
  <c r="AT39" i="5" s="1"/>
  <c r="AV39" i="5" s="1"/>
  <c r="AO39" i="5"/>
  <c r="AP39" i="5" s="1"/>
  <c r="AR39" i="5" s="1"/>
  <c r="AS31" i="5"/>
  <c r="AT31" i="5" s="1"/>
  <c r="AV31" i="5" s="1"/>
  <c r="AO31" i="5"/>
  <c r="AP31" i="5" s="1"/>
  <c r="AR31" i="5" s="1"/>
  <c r="AS23" i="5"/>
  <c r="AT23" i="5" s="1"/>
  <c r="AV23" i="5" s="1"/>
  <c r="AO23" i="5"/>
  <c r="AP23" i="5" s="1"/>
  <c r="AR23" i="5" s="1"/>
  <c r="AS15" i="5"/>
  <c r="AT15" i="5" s="1"/>
  <c r="AV15" i="5" s="1"/>
  <c r="AO15" i="5"/>
  <c r="AP15" i="5" s="1"/>
  <c r="AR15" i="5" s="1"/>
  <c r="AS7" i="5"/>
  <c r="AT7" i="5" s="1"/>
  <c r="AV7" i="5" s="1"/>
  <c r="AO7" i="5"/>
  <c r="AP7" i="5" s="1"/>
  <c r="AR7" i="5" s="1"/>
  <c r="BD259" i="5"/>
  <c r="AZ259" i="5"/>
  <c r="BA259" i="5" s="1"/>
  <c r="BC259" i="5" s="1"/>
  <c r="BD235" i="5"/>
  <c r="AZ235" i="5"/>
  <c r="BD203" i="5"/>
  <c r="AZ203" i="5"/>
  <c r="BA203" i="5" s="1"/>
  <c r="BC203" i="5" s="1"/>
  <c r="BD155" i="5"/>
  <c r="AZ155" i="5"/>
  <c r="BA155" i="5" s="1"/>
  <c r="BC155" i="5" s="1"/>
  <c r="BD123" i="5"/>
  <c r="BE123" i="5" s="1"/>
  <c r="BG123" i="5" s="1"/>
  <c r="AZ123" i="5"/>
  <c r="BA123" i="5" s="1"/>
  <c r="BC123" i="5" s="1"/>
  <c r="BD91" i="5"/>
  <c r="AZ91" i="5"/>
  <c r="BA91" i="5" s="1"/>
  <c r="BC91" i="5" s="1"/>
  <c r="BD59" i="5"/>
  <c r="BE59" i="5" s="1"/>
  <c r="BG59" i="5" s="1"/>
  <c r="AZ59" i="5"/>
  <c r="BA59" i="5" s="1"/>
  <c r="BD27" i="5"/>
  <c r="AZ27" i="5"/>
  <c r="BA27" i="5" s="1"/>
  <c r="BC27" i="5" s="1"/>
  <c r="AO247" i="5"/>
  <c r="AP247" i="5" s="1"/>
  <c r="AR247" i="5" s="1"/>
  <c r="AS247" i="5"/>
  <c r="AT247" i="5" s="1"/>
  <c r="AV247" i="5" s="1"/>
  <c r="AO183" i="5"/>
  <c r="AP183" i="5" s="1"/>
  <c r="AR183" i="5" s="1"/>
  <c r="AS183" i="5"/>
  <c r="AT183" i="5" s="1"/>
  <c r="AV183" i="5" s="1"/>
  <c r="AZ242" i="5"/>
  <c r="BA242" i="5" s="1"/>
  <c r="BC242" i="5" s="1"/>
  <c r="BD242" i="5"/>
  <c r="BE242" i="5" s="1"/>
  <c r="BG242" i="5" s="1"/>
  <c r="AZ210" i="5"/>
  <c r="BA210" i="5" s="1"/>
  <c r="BC210" i="5" s="1"/>
  <c r="BD210" i="5"/>
  <c r="BE210" i="5" s="1"/>
  <c r="BG210" i="5" s="1"/>
  <c r="AZ178" i="5"/>
  <c r="BA178" i="5" s="1"/>
  <c r="BC178" i="5" s="1"/>
  <c r="BD178" i="5"/>
  <c r="BE178" i="5" s="1"/>
  <c r="BG178" i="5" s="1"/>
  <c r="AZ146" i="5"/>
  <c r="BD146" i="5"/>
  <c r="BE146" i="5" s="1"/>
  <c r="BG146" i="5" s="1"/>
  <c r="AZ122" i="5"/>
  <c r="BA122" i="5" s="1"/>
  <c r="BC122" i="5" s="1"/>
  <c r="BD122" i="5"/>
  <c r="AZ90" i="5"/>
  <c r="BD90" i="5"/>
  <c r="BE90" i="5" s="1"/>
  <c r="BG90" i="5" s="1"/>
  <c r="AZ58" i="5"/>
  <c r="BD58" i="5"/>
  <c r="AZ26" i="5"/>
  <c r="BD26" i="5"/>
  <c r="BE26" i="5" s="1"/>
  <c r="BG26" i="5" s="1"/>
  <c r="AO262" i="5"/>
  <c r="AP262" i="5" s="1"/>
  <c r="AR262" i="5" s="1"/>
  <c r="AS262" i="5"/>
  <c r="AT262" i="5" s="1"/>
  <c r="AV262" i="5" s="1"/>
  <c r="AO238" i="5"/>
  <c r="AS238" i="5"/>
  <c r="AO214" i="5"/>
  <c r="AP214" i="5" s="1"/>
  <c r="AR214" i="5" s="1"/>
  <c r="AS214" i="5"/>
  <c r="AT214" i="5" s="1"/>
  <c r="AV214" i="5" s="1"/>
  <c r="AO206" i="5"/>
  <c r="AP206" i="5" s="1"/>
  <c r="AR206" i="5" s="1"/>
  <c r="AS206" i="5"/>
  <c r="AT206" i="5" s="1"/>
  <c r="AV206" i="5" s="1"/>
  <c r="AO198" i="5"/>
  <c r="AP198" i="5" s="1"/>
  <c r="AR198" i="5" s="1"/>
  <c r="AS198" i="5"/>
  <c r="AT198" i="5" s="1"/>
  <c r="AV198" i="5" s="1"/>
  <c r="AO190" i="5"/>
  <c r="AP190" i="5" s="1"/>
  <c r="AR190" i="5" s="1"/>
  <c r="AS190" i="5"/>
  <c r="AT190" i="5" s="1"/>
  <c r="AV190" i="5" s="1"/>
  <c r="AO182" i="5"/>
  <c r="AP182" i="5" s="1"/>
  <c r="AR182" i="5" s="1"/>
  <c r="AS182" i="5"/>
  <c r="AO174" i="5"/>
  <c r="AP174" i="5" s="1"/>
  <c r="AR174" i="5" s="1"/>
  <c r="AS174" i="5"/>
  <c r="AT174" i="5" s="1"/>
  <c r="AV174" i="5" s="1"/>
  <c r="AO166" i="5"/>
  <c r="AP166" i="5" s="1"/>
  <c r="AS166" i="5"/>
  <c r="AO158" i="5"/>
  <c r="AS158" i="5"/>
  <c r="AT158" i="5" s="1"/>
  <c r="AV158" i="5" s="1"/>
  <c r="AO142" i="5"/>
  <c r="AS142" i="5"/>
  <c r="AO126" i="5"/>
  <c r="AS126" i="5"/>
  <c r="AT126" i="5" s="1"/>
  <c r="AV126" i="5" s="1"/>
  <c r="AO118" i="5"/>
  <c r="AP118" i="5" s="1"/>
  <c r="AR118" i="5" s="1"/>
  <c r="AS118" i="5"/>
  <c r="AO110" i="5"/>
  <c r="AS110" i="5"/>
  <c r="AO102" i="5"/>
  <c r="AP102" i="5" s="1"/>
  <c r="AR102" i="5" s="1"/>
  <c r="AS102" i="5"/>
  <c r="AO94" i="5"/>
  <c r="AS94" i="5"/>
  <c r="AT94" i="5" s="1"/>
  <c r="AV94" i="5" s="1"/>
  <c r="AO86" i="5"/>
  <c r="AP86" i="5" s="1"/>
  <c r="AR86" i="5" s="1"/>
  <c r="AS86" i="5"/>
  <c r="AS78" i="5"/>
  <c r="AO78" i="5"/>
  <c r="AS70" i="5"/>
  <c r="AT70" i="5" s="1"/>
  <c r="AV70" i="5" s="1"/>
  <c r="AO70" i="5"/>
  <c r="AS62" i="5"/>
  <c r="AO62" i="5"/>
  <c r="AP62" i="5" s="1"/>
  <c r="AR62" i="5" s="1"/>
  <c r="AS54" i="5"/>
  <c r="AT54" i="5" s="1"/>
  <c r="AV54" i="5" s="1"/>
  <c r="AO54" i="5"/>
  <c r="AS46" i="5"/>
  <c r="AO46" i="5"/>
  <c r="AS38" i="5"/>
  <c r="AT38" i="5" s="1"/>
  <c r="AV38" i="5" s="1"/>
  <c r="AO38" i="5"/>
  <c r="AS30" i="5"/>
  <c r="AO30" i="5"/>
  <c r="AP30" i="5" s="1"/>
  <c r="AR30" i="5" s="1"/>
  <c r="AS22" i="5"/>
  <c r="AT22" i="5" s="1"/>
  <c r="AV22" i="5" s="1"/>
  <c r="AO22" i="5"/>
  <c r="AS14" i="5"/>
  <c r="AO14" i="5"/>
  <c r="AS6" i="5"/>
  <c r="AT6" i="5" s="1"/>
  <c r="AV6" i="5" s="1"/>
  <c r="AO6" i="5"/>
  <c r="BD251" i="5"/>
  <c r="AZ251" i="5"/>
  <c r="BA251" i="5" s="1"/>
  <c r="BC251" i="5" s="1"/>
  <c r="BD219" i="5"/>
  <c r="BE219" i="5" s="1"/>
  <c r="BG219" i="5" s="1"/>
  <c r="AZ219" i="5"/>
  <c r="BA219" i="5" s="1"/>
  <c r="BC219" i="5" s="1"/>
  <c r="BD195" i="5"/>
  <c r="BE195" i="5" s="1"/>
  <c r="BG195" i="5" s="1"/>
  <c r="AZ195" i="5"/>
  <c r="BA195" i="5" s="1"/>
  <c r="BC195" i="5" s="1"/>
  <c r="BD171" i="5"/>
  <c r="AZ171" i="5"/>
  <c r="BD147" i="5"/>
  <c r="BE147" i="5" s="1"/>
  <c r="BG147" i="5" s="1"/>
  <c r="AZ147" i="5"/>
  <c r="BA147" i="5" s="1"/>
  <c r="BC147" i="5" s="1"/>
  <c r="BD115" i="5"/>
  <c r="BE115" i="5" s="1"/>
  <c r="BG115" i="5" s="1"/>
  <c r="AZ115" i="5"/>
  <c r="BA115" i="5" s="1"/>
  <c r="BC115" i="5" s="1"/>
  <c r="BD99" i="5"/>
  <c r="BE99" i="5" s="1"/>
  <c r="BG99" i="5" s="1"/>
  <c r="AZ99" i="5"/>
  <c r="BA99" i="5" s="1"/>
  <c r="BC99" i="5" s="1"/>
  <c r="BD75" i="5"/>
  <c r="AZ75" i="5"/>
  <c r="BD51" i="5"/>
  <c r="BE51" i="5" s="1"/>
  <c r="BG51" i="5" s="1"/>
  <c r="AZ51" i="5"/>
  <c r="BA51" i="5" s="1"/>
  <c r="BC51" i="5" s="1"/>
  <c r="BD19" i="5"/>
  <c r="BE19" i="5" s="1"/>
  <c r="BG19" i="5" s="1"/>
  <c r="AZ19" i="5"/>
  <c r="AO255" i="5"/>
  <c r="AS255" i="5"/>
  <c r="AT255" i="5" s="1"/>
  <c r="AV255" i="5" s="1"/>
  <c r="AO231" i="5"/>
  <c r="AP231" i="5" s="1"/>
  <c r="AR231" i="5" s="1"/>
  <c r="AS231" i="5"/>
  <c r="AT231" i="5" s="1"/>
  <c r="AV231" i="5" s="1"/>
  <c r="AO167" i="5"/>
  <c r="AP167" i="5" s="1"/>
  <c r="AR167" i="5" s="1"/>
  <c r="AS167" i="5"/>
  <c r="AT167" i="5" s="1"/>
  <c r="AV167" i="5" s="1"/>
  <c r="AZ258" i="5"/>
  <c r="BA258" i="5" s="1"/>
  <c r="BC258" i="5" s="1"/>
  <c r="BD258" i="5"/>
  <c r="AZ234" i="5"/>
  <c r="BD234" i="5"/>
  <c r="BE234" i="5" s="1"/>
  <c r="BG234" i="5" s="1"/>
  <c r="AZ226" i="5"/>
  <c r="BA226" i="5" s="1"/>
  <c r="BC226" i="5" s="1"/>
  <c r="BD226" i="5"/>
  <c r="AZ202" i="5"/>
  <c r="BD202" i="5"/>
  <c r="AZ186" i="5"/>
  <c r="BA186" i="5" s="1"/>
  <c r="BC186" i="5" s="1"/>
  <c r="BD186" i="5"/>
  <c r="BE186" i="5" s="1"/>
  <c r="BG186" i="5" s="1"/>
  <c r="AZ162" i="5"/>
  <c r="BD162" i="5"/>
  <c r="AZ138" i="5"/>
  <c r="BA138" i="5" s="1"/>
  <c r="BC138" i="5" s="1"/>
  <c r="BD138" i="5"/>
  <c r="BE138" i="5" s="1"/>
  <c r="BG138" i="5" s="1"/>
  <c r="AZ114" i="5"/>
  <c r="BD114" i="5"/>
  <c r="AZ98" i="5"/>
  <c r="BA98" i="5" s="1"/>
  <c r="BC98" i="5" s="1"/>
  <c r="BD98" i="5"/>
  <c r="BE98" i="5" s="1"/>
  <c r="BG98" i="5" s="1"/>
  <c r="AZ82" i="5"/>
  <c r="BD82" i="5"/>
  <c r="BE82" i="5" s="1"/>
  <c r="BG82" i="5" s="1"/>
  <c r="AZ66" i="5"/>
  <c r="BA66" i="5" s="1"/>
  <c r="BC66" i="5" s="1"/>
  <c r="BD66" i="5"/>
  <c r="BE66" i="5" s="1"/>
  <c r="BG66" i="5" s="1"/>
  <c r="AZ42" i="5"/>
  <c r="BA42" i="5" s="1"/>
  <c r="BC42" i="5" s="1"/>
  <c r="BD42" i="5"/>
  <c r="BE42" i="5" s="1"/>
  <c r="BG42" i="5" s="1"/>
  <c r="AZ18" i="5"/>
  <c r="BD18" i="5"/>
  <c r="AO254" i="5"/>
  <c r="AP254" i="5" s="1"/>
  <c r="AR254" i="5" s="1"/>
  <c r="AS254" i="5"/>
  <c r="AT254" i="5" s="1"/>
  <c r="AV254" i="5" s="1"/>
  <c r="AO222" i="5"/>
  <c r="AP222" i="5" s="1"/>
  <c r="AR222" i="5" s="1"/>
  <c r="AS222" i="5"/>
  <c r="AT222" i="5" s="1"/>
  <c r="AV222" i="5" s="1"/>
  <c r="AO134" i="5"/>
  <c r="AP134" i="5" s="1"/>
  <c r="AR134" i="5" s="1"/>
  <c r="AS134" i="5"/>
  <c r="AT134" i="5" s="1"/>
  <c r="AV134" i="5" s="1"/>
  <c r="AZ257" i="5"/>
  <c r="BA257" i="5" s="1"/>
  <c r="BC257" i="5" s="1"/>
  <c r="BD257" i="5"/>
  <c r="BE257" i="5" s="1"/>
  <c r="BG257" i="5" s="1"/>
  <c r="BD249" i="5"/>
  <c r="BE249" i="5" s="1"/>
  <c r="BG249" i="5" s="1"/>
  <c r="AZ249" i="5"/>
  <c r="BA249" i="5" s="1"/>
  <c r="BC249" i="5" s="1"/>
  <c r="AZ241" i="5"/>
  <c r="BD241" i="5"/>
  <c r="BD233" i="5"/>
  <c r="AZ233" i="5"/>
  <c r="BA233" i="5" s="1"/>
  <c r="BC233" i="5" s="1"/>
  <c r="BD225" i="5"/>
  <c r="BE225" i="5" s="1"/>
  <c r="BG225" i="5" s="1"/>
  <c r="AZ225" i="5"/>
  <c r="BD217" i="5"/>
  <c r="AZ217" i="5"/>
  <c r="BD209" i="5"/>
  <c r="BE209" i="5" s="1"/>
  <c r="BG209" i="5" s="1"/>
  <c r="AZ209" i="5"/>
  <c r="BA209" i="5" s="1"/>
  <c r="BC209" i="5" s="1"/>
  <c r="BD201" i="5"/>
  <c r="AZ201" i="5"/>
  <c r="BA201" i="5" s="1"/>
  <c r="BC201" i="5" s="1"/>
  <c r="BD193" i="5"/>
  <c r="BE193" i="5" s="1"/>
  <c r="BG193" i="5" s="1"/>
  <c r="AZ193" i="5"/>
  <c r="BA193" i="5" s="1"/>
  <c r="BC193" i="5" s="1"/>
  <c r="BD185" i="5"/>
  <c r="AZ185" i="5"/>
  <c r="BD177" i="5"/>
  <c r="BE177" i="5" s="1"/>
  <c r="BG177" i="5" s="1"/>
  <c r="AZ177" i="5"/>
  <c r="BD169" i="5"/>
  <c r="BE169" i="5" s="1"/>
  <c r="BG169" i="5" s="1"/>
  <c r="AZ169" i="5"/>
  <c r="BA169" i="5" s="1"/>
  <c r="BC169" i="5" s="1"/>
  <c r="BD161" i="5"/>
  <c r="BE161" i="5" s="1"/>
  <c r="BG161" i="5" s="1"/>
  <c r="AZ161" i="5"/>
  <c r="BA161" i="5" s="1"/>
  <c r="BC161" i="5" s="1"/>
  <c r="BD153" i="5"/>
  <c r="BE153" i="5" s="1"/>
  <c r="BG153" i="5" s="1"/>
  <c r="AZ153" i="5"/>
  <c r="BA153" i="5" s="1"/>
  <c r="BC153" i="5" s="1"/>
  <c r="BD145" i="5"/>
  <c r="BE145" i="5" s="1"/>
  <c r="BG145" i="5" s="1"/>
  <c r="AZ145" i="5"/>
  <c r="BA145" i="5" s="1"/>
  <c r="BC145" i="5" s="1"/>
  <c r="BD137" i="5"/>
  <c r="AZ137" i="5"/>
  <c r="BD129" i="5"/>
  <c r="AZ129" i="5"/>
  <c r="BD121" i="5"/>
  <c r="AZ121" i="5"/>
  <c r="BD113" i="5"/>
  <c r="BE113" i="5" s="1"/>
  <c r="BG113" i="5" s="1"/>
  <c r="AZ113" i="5"/>
  <c r="BA113" i="5" s="1"/>
  <c r="BC113" i="5" s="1"/>
  <c r="BD105" i="5"/>
  <c r="BE105" i="5" s="1"/>
  <c r="BG105" i="5" s="1"/>
  <c r="AZ105" i="5"/>
  <c r="BA105" i="5" s="1"/>
  <c r="BC105" i="5" s="1"/>
  <c r="BD97" i="5"/>
  <c r="AZ97" i="5"/>
  <c r="BD89" i="5"/>
  <c r="AZ89" i="5"/>
  <c r="BA89" i="5" s="1"/>
  <c r="BC89" i="5" s="1"/>
  <c r="BD81" i="5"/>
  <c r="BE81" i="5" s="1"/>
  <c r="BG81" i="5" s="1"/>
  <c r="AZ81" i="5"/>
  <c r="BA81" i="5" s="1"/>
  <c r="BC81" i="5" s="1"/>
  <c r="BD73" i="5"/>
  <c r="BE73" i="5" s="1"/>
  <c r="BG73" i="5" s="1"/>
  <c r="AZ73" i="5"/>
  <c r="BA73" i="5" s="1"/>
  <c r="BC73" i="5" s="1"/>
  <c r="BD65" i="5"/>
  <c r="BE65" i="5" s="1"/>
  <c r="BG65" i="5" s="1"/>
  <c r="AZ65" i="5"/>
  <c r="BD57" i="5"/>
  <c r="BE57" i="5" s="1"/>
  <c r="BG57" i="5" s="1"/>
  <c r="AZ57" i="5"/>
  <c r="BD49" i="5"/>
  <c r="BE49" i="5" s="1"/>
  <c r="BG49" i="5" s="1"/>
  <c r="AZ49" i="5"/>
  <c r="BA49" i="5" s="1"/>
  <c r="BC49" i="5" s="1"/>
  <c r="BD41" i="5"/>
  <c r="AZ41" i="5"/>
  <c r="BA41" i="5" s="1"/>
  <c r="BC41" i="5" s="1"/>
  <c r="BD33" i="5"/>
  <c r="AZ33" i="5"/>
  <c r="BD25" i="5"/>
  <c r="AZ25" i="5"/>
  <c r="BA25" i="5" s="1"/>
  <c r="BC25" i="5" s="1"/>
  <c r="BD17" i="5"/>
  <c r="AZ17" i="5"/>
  <c r="BD9" i="5"/>
  <c r="BE9" i="5" s="1"/>
  <c r="BG9" i="5" s="1"/>
  <c r="AZ9" i="5"/>
  <c r="BA9" i="5" s="1"/>
  <c r="BC9" i="5" s="1"/>
  <c r="AO261" i="5"/>
  <c r="AP261" i="5" s="1"/>
  <c r="AR261" i="5" s="1"/>
  <c r="AS261" i="5"/>
  <c r="AT261" i="5" s="1"/>
  <c r="AV261" i="5" s="1"/>
  <c r="AO253" i="5"/>
  <c r="AP253" i="5" s="1"/>
  <c r="AR253" i="5" s="1"/>
  <c r="AS253" i="5"/>
  <c r="AT253" i="5" s="1"/>
  <c r="AV253" i="5" s="1"/>
  <c r="AO245" i="5"/>
  <c r="AP245" i="5" s="1"/>
  <c r="AR245" i="5" s="1"/>
  <c r="AS245" i="5"/>
  <c r="AT245" i="5" s="1"/>
  <c r="AV245" i="5" s="1"/>
  <c r="AO237" i="5"/>
  <c r="AP237" i="5" s="1"/>
  <c r="AS237" i="5"/>
  <c r="AT237" i="5" s="1"/>
  <c r="AV237" i="5" s="1"/>
  <c r="AO229" i="5"/>
  <c r="AP229" i="5" s="1"/>
  <c r="AR229" i="5" s="1"/>
  <c r="AS229" i="5"/>
  <c r="AT229" i="5" s="1"/>
  <c r="AV229" i="5" s="1"/>
  <c r="AO221" i="5"/>
  <c r="AS221" i="5"/>
  <c r="AT221" i="5" s="1"/>
  <c r="AV221" i="5" s="1"/>
  <c r="AO213" i="5"/>
  <c r="AP213" i="5" s="1"/>
  <c r="AR213" i="5" s="1"/>
  <c r="AS213" i="5"/>
  <c r="AT213" i="5" s="1"/>
  <c r="AV213" i="5" s="1"/>
  <c r="AO205" i="5"/>
  <c r="AP205" i="5" s="1"/>
  <c r="AR205" i="5" s="1"/>
  <c r="AS205" i="5"/>
  <c r="AT205" i="5" s="1"/>
  <c r="AV205" i="5" s="1"/>
  <c r="AO197" i="5"/>
  <c r="AP197" i="5" s="1"/>
  <c r="AR197" i="5" s="1"/>
  <c r="AS197" i="5"/>
  <c r="AT197" i="5" s="1"/>
  <c r="AV197" i="5" s="1"/>
  <c r="AO189" i="5"/>
  <c r="AP189" i="5" s="1"/>
  <c r="AR189" i="5" s="1"/>
  <c r="AS189" i="5"/>
  <c r="AT189" i="5" s="1"/>
  <c r="AV189" i="5" s="1"/>
  <c r="AO181" i="5"/>
  <c r="AP181" i="5" s="1"/>
  <c r="AR181" i="5" s="1"/>
  <c r="AS181" i="5"/>
  <c r="AT181" i="5" s="1"/>
  <c r="AV181" i="5" s="1"/>
  <c r="AO173" i="5"/>
  <c r="AP173" i="5" s="1"/>
  <c r="AR173" i="5" s="1"/>
  <c r="AS173" i="5"/>
  <c r="AT173" i="5" s="1"/>
  <c r="AV173" i="5" s="1"/>
  <c r="AO165" i="5"/>
  <c r="AP165" i="5" s="1"/>
  <c r="AS165" i="5"/>
  <c r="AT165" i="5" s="1"/>
  <c r="AV165" i="5" s="1"/>
  <c r="AO157" i="5"/>
  <c r="AP157" i="5" s="1"/>
  <c r="AR157" i="5" s="1"/>
  <c r="AS157" i="5"/>
  <c r="AT157" i="5" s="1"/>
  <c r="AV157" i="5" s="1"/>
  <c r="AO149" i="5"/>
  <c r="AS149" i="5"/>
  <c r="AO141" i="5"/>
  <c r="AS141" i="5"/>
  <c r="AT141" i="5" s="1"/>
  <c r="AV141" i="5" s="1"/>
  <c r="AO133" i="5"/>
  <c r="AP133" i="5" s="1"/>
  <c r="AR133" i="5" s="1"/>
  <c r="AS133" i="5"/>
  <c r="AO125" i="5"/>
  <c r="AP125" i="5" s="1"/>
  <c r="AR125" i="5" s="1"/>
  <c r="AS125" i="5"/>
  <c r="AT125" i="5" s="1"/>
  <c r="AV125" i="5" s="1"/>
  <c r="AO117" i="5"/>
  <c r="AS117" i="5"/>
  <c r="AO109" i="5"/>
  <c r="AP109" i="5" s="1"/>
  <c r="AR109" i="5" s="1"/>
  <c r="AS109" i="5"/>
  <c r="AT109" i="5" s="1"/>
  <c r="AO101" i="5"/>
  <c r="AP101" i="5" s="1"/>
  <c r="AR101" i="5" s="1"/>
  <c r="AS101" i="5"/>
  <c r="AT101" i="5" s="1"/>
  <c r="AV101" i="5" s="1"/>
  <c r="AO93" i="5"/>
  <c r="AP93" i="5" s="1"/>
  <c r="AR93" i="5" s="1"/>
  <c r="AS93" i="5"/>
  <c r="AT93" i="5" s="1"/>
  <c r="AV93" i="5" s="1"/>
  <c r="AO85" i="5"/>
  <c r="AS85" i="5"/>
  <c r="AS77" i="5"/>
  <c r="AT77" i="5" s="1"/>
  <c r="AV77" i="5" s="1"/>
  <c r="AO77" i="5"/>
  <c r="AP77" i="5" s="1"/>
  <c r="AR77" i="5" s="1"/>
  <c r="AO69" i="5"/>
  <c r="AP69" i="5" s="1"/>
  <c r="AR69" i="5" s="1"/>
  <c r="AS69" i="5"/>
  <c r="AO61" i="5"/>
  <c r="AS61" i="5"/>
  <c r="AT61" i="5" s="1"/>
  <c r="AV61" i="5" s="1"/>
  <c r="AO53" i="5"/>
  <c r="AS53" i="5"/>
  <c r="AO45" i="5"/>
  <c r="AS45" i="5"/>
  <c r="AT45" i="5" s="1"/>
  <c r="AV45" i="5" s="1"/>
  <c r="AS37" i="5"/>
  <c r="AT37" i="5" s="1"/>
  <c r="AV37" i="5" s="1"/>
  <c r="AO37" i="5"/>
  <c r="AP37" i="5" s="1"/>
  <c r="AR37" i="5" s="1"/>
  <c r="AO29" i="5"/>
  <c r="AS29" i="5"/>
  <c r="AT29" i="5" s="1"/>
  <c r="AV29" i="5" s="1"/>
  <c r="AO21" i="5"/>
  <c r="AS21" i="5"/>
  <c r="AS13" i="5"/>
  <c r="AT13" i="5" s="1"/>
  <c r="AV13" i="5" s="1"/>
  <c r="AO13" i="5"/>
  <c r="AP13" i="5" s="1"/>
  <c r="AR13" i="5" s="1"/>
  <c r="AO5" i="5"/>
  <c r="AP5" i="5" s="1"/>
  <c r="AR5" i="5" s="1"/>
  <c r="AS5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I7" i="5"/>
  <c r="I11" i="5"/>
  <c r="I15" i="5"/>
  <c r="I19" i="5"/>
  <c r="I23" i="5"/>
  <c r="I27" i="5"/>
  <c r="I31" i="5"/>
  <c r="I35" i="5"/>
  <c r="I39" i="5"/>
  <c r="I43" i="5"/>
  <c r="I47" i="5"/>
  <c r="I51" i="5"/>
  <c r="I55" i="5"/>
  <c r="I59" i="5"/>
  <c r="I63" i="5"/>
  <c r="I67" i="5"/>
  <c r="I71" i="5"/>
  <c r="I75" i="5"/>
  <c r="I79" i="5"/>
  <c r="I83" i="5"/>
  <c r="I87" i="5"/>
  <c r="I91" i="5"/>
  <c r="I95" i="5"/>
  <c r="I99" i="5"/>
  <c r="I103" i="5"/>
  <c r="I107" i="5"/>
  <c r="I111" i="5"/>
  <c r="I115" i="5"/>
  <c r="I119" i="5"/>
  <c r="I123" i="5"/>
  <c r="I127" i="5"/>
  <c r="I131" i="5"/>
  <c r="I135" i="5"/>
  <c r="I139" i="5"/>
  <c r="I143" i="5"/>
  <c r="I147" i="5"/>
  <c r="I151" i="5"/>
  <c r="I155" i="5"/>
  <c r="I159" i="5"/>
  <c r="I163" i="5"/>
  <c r="I167" i="5"/>
  <c r="I171" i="5"/>
  <c r="I175" i="5"/>
  <c r="I179" i="5"/>
  <c r="I183" i="5"/>
  <c r="I187" i="5"/>
  <c r="I191" i="5"/>
  <c r="I195" i="5"/>
  <c r="I199" i="5"/>
  <c r="I203" i="5"/>
  <c r="I207" i="5"/>
  <c r="I211" i="5"/>
  <c r="I215" i="5"/>
  <c r="I219" i="5"/>
  <c r="I223" i="5"/>
  <c r="I227" i="5"/>
  <c r="I231" i="5"/>
  <c r="I235" i="5"/>
  <c r="I239" i="5"/>
  <c r="I243" i="5"/>
  <c r="I247" i="5"/>
  <c r="I251" i="5"/>
  <c r="I252" i="5"/>
  <c r="I255" i="5"/>
  <c r="I256" i="5"/>
  <c r="I259" i="5"/>
  <c r="I260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H2" i="5"/>
  <c r="J2" i="5"/>
  <c r="F2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F3" i="4"/>
  <c r="Z3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G2" i="4"/>
  <c r="F2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M75" i="3" s="1"/>
  <c r="L75" i="3"/>
  <c r="L76" i="3"/>
  <c r="L77" i="3"/>
  <c r="L78" i="3"/>
  <c r="L79" i="3"/>
  <c r="L80" i="3"/>
  <c r="L81" i="3"/>
  <c r="L82" i="3"/>
  <c r="M83" i="3" s="1"/>
  <c r="L83" i="3"/>
  <c r="L84" i="3"/>
  <c r="L85" i="3"/>
  <c r="L86" i="3"/>
  <c r="L87" i="3"/>
  <c r="L88" i="3"/>
  <c r="L89" i="3"/>
  <c r="L90" i="3"/>
  <c r="M91" i="3" s="1"/>
  <c r="L91" i="3"/>
  <c r="L92" i="3"/>
  <c r="L93" i="3"/>
  <c r="L94" i="3"/>
  <c r="L95" i="3"/>
  <c r="L96" i="3"/>
  <c r="L97" i="3"/>
  <c r="L98" i="3"/>
  <c r="M99" i="3" s="1"/>
  <c r="L99" i="3"/>
  <c r="L100" i="3"/>
  <c r="L101" i="3"/>
  <c r="L102" i="3"/>
  <c r="L103" i="3"/>
  <c r="L104" i="3"/>
  <c r="L105" i="3"/>
  <c r="L106" i="3"/>
  <c r="M107" i="3" s="1"/>
  <c r="L107" i="3"/>
  <c r="L108" i="3"/>
  <c r="L109" i="3"/>
  <c r="L110" i="3"/>
  <c r="L111" i="3"/>
  <c r="L112" i="3"/>
  <c r="L113" i="3"/>
  <c r="L114" i="3"/>
  <c r="M115" i="3" s="1"/>
  <c r="L115" i="3"/>
  <c r="L116" i="3"/>
  <c r="L117" i="3"/>
  <c r="L118" i="3"/>
  <c r="L119" i="3"/>
  <c r="L120" i="3"/>
  <c r="L121" i="3"/>
  <c r="L122" i="3"/>
  <c r="M123" i="3" s="1"/>
  <c r="L123" i="3"/>
  <c r="L124" i="3"/>
  <c r="L125" i="3"/>
  <c r="L126" i="3"/>
  <c r="L127" i="3"/>
  <c r="L128" i="3"/>
  <c r="L129" i="3"/>
  <c r="L130" i="3"/>
  <c r="M131" i="3" s="1"/>
  <c r="L131" i="3"/>
  <c r="L132" i="3"/>
  <c r="L133" i="3"/>
  <c r="L134" i="3"/>
  <c r="L135" i="3"/>
  <c r="L136" i="3"/>
  <c r="L137" i="3"/>
  <c r="L138" i="3"/>
  <c r="M139" i="3" s="1"/>
  <c r="L139" i="3"/>
  <c r="L140" i="3"/>
  <c r="L141" i="3"/>
  <c r="L142" i="3"/>
  <c r="L143" i="3"/>
  <c r="L144" i="3"/>
  <c r="L145" i="3"/>
  <c r="L146" i="3"/>
  <c r="M147" i="3" s="1"/>
  <c r="L147" i="3"/>
  <c r="L148" i="3"/>
  <c r="L149" i="3"/>
  <c r="L150" i="3"/>
  <c r="L151" i="3"/>
  <c r="L152" i="3"/>
  <c r="L153" i="3"/>
  <c r="L154" i="3"/>
  <c r="M155" i="3" s="1"/>
  <c r="L155" i="3"/>
  <c r="L156" i="3"/>
  <c r="L157" i="3"/>
  <c r="L158" i="3"/>
  <c r="L159" i="3"/>
  <c r="L160" i="3"/>
  <c r="L161" i="3"/>
  <c r="L162" i="3"/>
  <c r="M163" i="3" s="1"/>
  <c r="L163" i="3"/>
  <c r="L164" i="3"/>
  <c r="L165" i="3"/>
  <c r="L166" i="3"/>
  <c r="L167" i="3"/>
  <c r="L168" i="3"/>
  <c r="L169" i="3"/>
  <c r="L170" i="3"/>
  <c r="M171" i="3" s="1"/>
  <c r="L171" i="3"/>
  <c r="L172" i="3"/>
  <c r="L173" i="3"/>
  <c r="L174" i="3"/>
  <c r="L175" i="3"/>
  <c r="L176" i="3"/>
  <c r="L177" i="3"/>
  <c r="L178" i="3"/>
  <c r="M179" i="3" s="1"/>
  <c r="L179" i="3"/>
  <c r="L180" i="3"/>
  <c r="L181" i="3"/>
  <c r="L182" i="3"/>
  <c r="L183" i="3"/>
  <c r="L184" i="3"/>
  <c r="L185" i="3"/>
  <c r="L186" i="3"/>
  <c r="M187" i="3" s="1"/>
  <c r="L187" i="3"/>
  <c r="L188" i="3"/>
  <c r="L189" i="3"/>
  <c r="L190" i="3"/>
  <c r="L191" i="3"/>
  <c r="L192" i="3"/>
  <c r="L193" i="3"/>
  <c r="L194" i="3"/>
  <c r="M195" i="3" s="1"/>
  <c r="L195" i="3"/>
  <c r="L196" i="3"/>
  <c r="L197" i="3"/>
  <c r="L198" i="3"/>
  <c r="L199" i="3"/>
  <c r="L200" i="3"/>
  <c r="L201" i="3"/>
  <c r="L202" i="3"/>
  <c r="M203" i="3" s="1"/>
  <c r="L203" i="3"/>
  <c r="L204" i="3"/>
  <c r="L205" i="3"/>
  <c r="L206" i="3"/>
  <c r="L207" i="3"/>
  <c r="L208" i="3"/>
  <c r="L209" i="3"/>
  <c r="L210" i="3"/>
  <c r="M211" i="3" s="1"/>
  <c r="L211" i="3"/>
  <c r="L212" i="3"/>
  <c r="L213" i="3"/>
  <c r="L214" i="3"/>
  <c r="L215" i="3"/>
  <c r="L216" i="3"/>
  <c r="L217" i="3"/>
  <c r="L218" i="3"/>
  <c r="M219" i="3" s="1"/>
  <c r="L219" i="3"/>
  <c r="L220" i="3"/>
  <c r="L221" i="3"/>
  <c r="L222" i="3"/>
  <c r="L223" i="3"/>
  <c r="L224" i="3"/>
  <c r="L225" i="3"/>
  <c r="L226" i="3"/>
  <c r="M227" i="3" s="1"/>
  <c r="L227" i="3"/>
  <c r="L228" i="3"/>
  <c r="L229" i="3"/>
  <c r="L230" i="3"/>
  <c r="L231" i="3"/>
  <c r="L232" i="3"/>
  <c r="L233" i="3"/>
  <c r="L234" i="3"/>
  <c r="M235" i="3" s="1"/>
  <c r="L235" i="3"/>
  <c r="L236" i="3"/>
  <c r="L237" i="3"/>
  <c r="L238" i="3"/>
  <c r="L239" i="3"/>
  <c r="L240" i="3"/>
  <c r="L241" i="3"/>
  <c r="L242" i="3"/>
  <c r="M243" i="3" s="1"/>
  <c r="L243" i="3"/>
  <c r="L244" i="3"/>
  <c r="L245" i="3"/>
  <c r="L246" i="3"/>
  <c r="L247" i="3"/>
  <c r="L248" i="3"/>
  <c r="L249" i="3"/>
  <c r="L250" i="3"/>
  <c r="M251" i="3" s="1"/>
  <c r="L251" i="3"/>
  <c r="L252" i="3"/>
  <c r="L253" i="3"/>
  <c r="L254" i="3"/>
  <c r="L255" i="3"/>
  <c r="L256" i="3"/>
  <c r="L257" i="3"/>
  <c r="L258" i="3"/>
  <c r="M259" i="3" s="1"/>
  <c r="L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I7" i="3" s="1"/>
  <c r="H7" i="3"/>
  <c r="H8" i="3"/>
  <c r="H9" i="3"/>
  <c r="H10" i="3"/>
  <c r="H11" i="3"/>
  <c r="H12" i="3"/>
  <c r="H13" i="3"/>
  <c r="H14" i="3"/>
  <c r="I15" i="3" s="1"/>
  <c r="H15" i="3"/>
  <c r="H16" i="3"/>
  <c r="H17" i="3"/>
  <c r="H18" i="3"/>
  <c r="H19" i="3"/>
  <c r="H20" i="3"/>
  <c r="H21" i="3"/>
  <c r="H22" i="3"/>
  <c r="I23" i="3" s="1"/>
  <c r="H23" i="3"/>
  <c r="H24" i="3"/>
  <c r="H25" i="3"/>
  <c r="H26" i="3"/>
  <c r="H27" i="3"/>
  <c r="H28" i="3"/>
  <c r="H29" i="3"/>
  <c r="H30" i="3"/>
  <c r="I31" i="3" s="1"/>
  <c r="H31" i="3"/>
  <c r="H32" i="3"/>
  <c r="H33" i="3"/>
  <c r="H34" i="3"/>
  <c r="H35" i="3"/>
  <c r="H36" i="3"/>
  <c r="H37" i="3"/>
  <c r="H38" i="3"/>
  <c r="I39" i="3" s="1"/>
  <c r="H39" i="3"/>
  <c r="H40" i="3"/>
  <c r="H41" i="3"/>
  <c r="H42" i="3"/>
  <c r="H43" i="3"/>
  <c r="H44" i="3"/>
  <c r="H45" i="3"/>
  <c r="H46" i="3"/>
  <c r="I47" i="3" s="1"/>
  <c r="H47" i="3"/>
  <c r="H48" i="3"/>
  <c r="H49" i="3"/>
  <c r="H50" i="3"/>
  <c r="H51" i="3"/>
  <c r="H52" i="3"/>
  <c r="H53" i="3"/>
  <c r="H54" i="3"/>
  <c r="I55" i="3" s="1"/>
  <c r="H55" i="3"/>
  <c r="H56" i="3"/>
  <c r="H57" i="3"/>
  <c r="H58" i="3"/>
  <c r="H59" i="3"/>
  <c r="H60" i="3"/>
  <c r="H61" i="3"/>
  <c r="H62" i="3"/>
  <c r="I63" i="3" s="1"/>
  <c r="H63" i="3"/>
  <c r="H64" i="3"/>
  <c r="H65" i="3"/>
  <c r="H66" i="3"/>
  <c r="H67" i="3"/>
  <c r="H68" i="3"/>
  <c r="H69" i="3"/>
  <c r="H70" i="3"/>
  <c r="I71" i="3" s="1"/>
  <c r="H71" i="3"/>
  <c r="H72" i="3"/>
  <c r="H73" i="3"/>
  <c r="H74" i="3"/>
  <c r="H75" i="3"/>
  <c r="H76" i="3"/>
  <c r="H77" i="3"/>
  <c r="H78" i="3"/>
  <c r="I79" i="3" s="1"/>
  <c r="H79" i="3"/>
  <c r="H80" i="3"/>
  <c r="H81" i="3"/>
  <c r="H82" i="3"/>
  <c r="H83" i="3"/>
  <c r="H84" i="3"/>
  <c r="H85" i="3"/>
  <c r="H86" i="3"/>
  <c r="I87" i="3" s="1"/>
  <c r="H87" i="3"/>
  <c r="H88" i="3"/>
  <c r="H89" i="3"/>
  <c r="H90" i="3"/>
  <c r="H91" i="3"/>
  <c r="H92" i="3"/>
  <c r="H93" i="3"/>
  <c r="H94" i="3"/>
  <c r="I95" i="3" s="1"/>
  <c r="H95" i="3"/>
  <c r="H96" i="3"/>
  <c r="H97" i="3"/>
  <c r="H98" i="3"/>
  <c r="H99" i="3"/>
  <c r="H100" i="3"/>
  <c r="H101" i="3"/>
  <c r="H102" i="3"/>
  <c r="I103" i="3" s="1"/>
  <c r="H103" i="3"/>
  <c r="H104" i="3"/>
  <c r="H105" i="3"/>
  <c r="H106" i="3"/>
  <c r="H107" i="3"/>
  <c r="H108" i="3"/>
  <c r="H109" i="3"/>
  <c r="H110" i="3"/>
  <c r="I111" i="3" s="1"/>
  <c r="H111" i="3"/>
  <c r="H112" i="3"/>
  <c r="H113" i="3"/>
  <c r="H114" i="3"/>
  <c r="H115" i="3"/>
  <c r="H116" i="3"/>
  <c r="H117" i="3"/>
  <c r="H118" i="3"/>
  <c r="I119" i="3" s="1"/>
  <c r="H119" i="3"/>
  <c r="H120" i="3"/>
  <c r="H121" i="3"/>
  <c r="H122" i="3"/>
  <c r="H123" i="3"/>
  <c r="H124" i="3"/>
  <c r="H125" i="3"/>
  <c r="H126" i="3"/>
  <c r="I127" i="3" s="1"/>
  <c r="H127" i="3"/>
  <c r="H128" i="3"/>
  <c r="H129" i="3"/>
  <c r="H130" i="3"/>
  <c r="H131" i="3"/>
  <c r="H132" i="3"/>
  <c r="H133" i="3"/>
  <c r="H134" i="3"/>
  <c r="I135" i="3" s="1"/>
  <c r="H135" i="3"/>
  <c r="H136" i="3"/>
  <c r="H137" i="3"/>
  <c r="H138" i="3"/>
  <c r="H139" i="3"/>
  <c r="H140" i="3"/>
  <c r="H141" i="3"/>
  <c r="H142" i="3"/>
  <c r="I143" i="3" s="1"/>
  <c r="H143" i="3"/>
  <c r="H144" i="3"/>
  <c r="H145" i="3"/>
  <c r="H146" i="3"/>
  <c r="H147" i="3"/>
  <c r="H148" i="3"/>
  <c r="H149" i="3"/>
  <c r="H150" i="3"/>
  <c r="I151" i="3" s="1"/>
  <c r="H151" i="3"/>
  <c r="H152" i="3"/>
  <c r="H153" i="3"/>
  <c r="H154" i="3"/>
  <c r="H155" i="3"/>
  <c r="H156" i="3"/>
  <c r="H157" i="3"/>
  <c r="H158" i="3"/>
  <c r="I159" i="3" s="1"/>
  <c r="H159" i="3"/>
  <c r="H160" i="3"/>
  <c r="H161" i="3"/>
  <c r="H162" i="3"/>
  <c r="H163" i="3"/>
  <c r="H164" i="3"/>
  <c r="H165" i="3"/>
  <c r="H166" i="3"/>
  <c r="I167" i="3" s="1"/>
  <c r="H167" i="3"/>
  <c r="H168" i="3"/>
  <c r="H169" i="3"/>
  <c r="H170" i="3"/>
  <c r="H171" i="3"/>
  <c r="H172" i="3"/>
  <c r="H173" i="3"/>
  <c r="H174" i="3"/>
  <c r="I175" i="3" s="1"/>
  <c r="H175" i="3"/>
  <c r="H176" i="3"/>
  <c r="H177" i="3"/>
  <c r="H178" i="3"/>
  <c r="H179" i="3"/>
  <c r="H180" i="3"/>
  <c r="H181" i="3"/>
  <c r="H182" i="3"/>
  <c r="I183" i="3" s="1"/>
  <c r="H183" i="3"/>
  <c r="H184" i="3"/>
  <c r="H185" i="3"/>
  <c r="H186" i="3"/>
  <c r="H187" i="3"/>
  <c r="H188" i="3"/>
  <c r="H189" i="3"/>
  <c r="H190" i="3"/>
  <c r="I191" i="3" s="1"/>
  <c r="H191" i="3"/>
  <c r="H192" i="3"/>
  <c r="H193" i="3"/>
  <c r="H194" i="3"/>
  <c r="H195" i="3"/>
  <c r="H196" i="3"/>
  <c r="H197" i="3"/>
  <c r="H198" i="3"/>
  <c r="I199" i="3" s="1"/>
  <c r="H199" i="3"/>
  <c r="H200" i="3"/>
  <c r="H201" i="3"/>
  <c r="H202" i="3"/>
  <c r="H203" i="3"/>
  <c r="H204" i="3"/>
  <c r="H205" i="3"/>
  <c r="H206" i="3"/>
  <c r="I207" i="3" s="1"/>
  <c r="H207" i="3"/>
  <c r="H208" i="3"/>
  <c r="H209" i="3"/>
  <c r="H210" i="3"/>
  <c r="H211" i="3"/>
  <c r="H212" i="3"/>
  <c r="H213" i="3"/>
  <c r="H214" i="3"/>
  <c r="I215" i="3" s="1"/>
  <c r="H215" i="3"/>
  <c r="H216" i="3"/>
  <c r="H217" i="3"/>
  <c r="H218" i="3"/>
  <c r="H219" i="3"/>
  <c r="H220" i="3"/>
  <c r="H221" i="3"/>
  <c r="H222" i="3"/>
  <c r="I223" i="3" s="1"/>
  <c r="H223" i="3"/>
  <c r="H224" i="3"/>
  <c r="H225" i="3"/>
  <c r="H226" i="3"/>
  <c r="H227" i="3"/>
  <c r="H228" i="3"/>
  <c r="H229" i="3"/>
  <c r="H230" i="3"/>
  <c r="I231" i="3" s="1"/>
  <c r="H231" i="3"/>
  <c r="H232" i="3"/>
  <c r="H233" i="3"/>
  <c r="H234" i="3"/>
  <c r="H235" i="3"/>
  <c r="H236" i="3"/>
  <c r="H237" i="3"/>
  <c r="H238" i="3"/>
  <c r="I239" i="3" s="1"/>
  <c r="H239" i="3"/>
  <c r="H240" i="3"/>
  <c r="H241" i="3"/>
  <c r="H242" i="3"/>
  <c r="H243" i="3"/>
  <c r="H244" i="3"/>
  <c r="H245" i="3"/>
  <c r="H246" i="3"/>
  <c r="I247" i="3" s="1"/>
  <c r="H247" i="3"/>
  <c r="H248" i="3"/>
  <c r="H249" i="3"/>
  <c r="H250" i="3"/>
  <c r="H251" i="3"/>
  <c r="H252" i="3"/>
  <c r="H253" i="3"/>
  <c r="H254" i="3"/>
  <c r="I255" i="3" s="1"/>
  <c r="H255" i="3"/>
  <c r="H256" i="3"/>
  <c r="H257" i="3"/>
  <c r="H258" i="3"/>
  <c r="H259" i="3"/>
  <c r="H260" i="3"/>
  <c r="H261" i="3"/>
  <c r="H262" i="3"/>
  <c r="I263" i="3" s="1"/>
  <c r="H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 s="1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33" i="5" l="1"/>
  <c r="BG33" i="5" s="1"/>
  <c r="BE97" i="5"/>
  <c r="BG97" i="5" s="1"/>
  <c r="BE129" i="5"/>
  <c r="BG129" i="5" s="1"/>
  <c r="AP9" i="5"/>
  <c r="AR9" i="5" s="1"/>
  <c r="AP73" i="5"/>
  <c r="AT233" i="5"/>
  <c r="AV233" i="5" s="1"/>
  <c r="BE133" i="5"/>
  <c r="BG133" i="5" s="1"/>
  <c r="BE165" i="5"/>
  <c r="BG165" i="5" s="1"/>
  <c r="BE229" i="5"/>
  <c r="BG229" i="5" s="1"/>
  <c r="AT10" i="5"/>
  <c r="AV10" i="5" s="1"/>
  <c r="AT226" i="5"/>
  <c r="AV226" i="5" s="1"/>
  <c r="AP11" i="5"/>
  <c r="AR11" i="5" s="1"/>
  <c r="AT107" i="5"/>
  <c r="AV107" i="5" s="1"/>
  <c r="AT139" i="5"/>
  <c r="AV139" i="5" s="1"/>
  <c r="AT235" i="5"/>
  <c r="AV235" i="5" s="1"/>
  <c r="BA235" i="5"/>
  <c r="BC235" i="5" s="1"/>
  <c r="AT207" i="5"/>
  <c r="BA11" i="5"/>
  <c r="AP234" i="5"/>
  <c r="AR234" i="5" s="1"/>
  <c r="BE158" i="5"/>
  <c r="BG158" i="5" s="1"/>
  <c r="AP145" i="5"/>
  <c r="AR145" i="5" s="1"/>
  <c r="AP194" i="5"/>
  <c r="AR194" i="5" s="1"/>
  <c r="BE118" i="5"/>
  <c r="BG118" i="5" s="1"/>
  <c r="BE7" i="5"/>
  <c r="BG7" i="5" s="1"/>
  <c r="BA202" i="5"/>
  <c r="BC202" i="5" s="1"/>
  <c r="BE77" i="5"/>
  <c r="BG77" i="5" s="1"/>
  <c r="BE237" i="5"/>
  <c r="BG237" i="5" s="1"/>
  <c r="AT203" i="5"/>
  <c r="AV203" i="5" s="1"/>
  <c r="AT85" i="5"/>
  <c r="AV85" i="5" s="1"/>
  <c r="AT117" i="5"/>
  <c r="AV117" i="5" s="1"/>
  <c r="AT149" i="5"/>
  <c r="AV149" i="5" s="1"/>
  <c r="BE241" i="5"/>
  <c r="BG241" i="5" s="1"/>
  <c r="BA75" i="5"/>
  <c r="BA171" i="5"/>
  <c r="BC171" i="5" s="1"/>
  <c r="AT142" i="5"/>
  <c r="AV142" i="5" s="1"/>
  <c r="BA43" i="5"/>
  <c r="BC43" i="5" s="1"/>
  <c r="AP185" i="5"/>
  <c r="AR185" i="5" s="1"/>
  <c r="BE135" i="5"/>
  <c r="BG135" i="5" s="1"/>
  <c r="BE231" i="5"/>
  <c r="BG231" i="5" s="1"/>
  <c r="BE39" i="5"/>
  <c r="BG39" i="5" s="1"/>
  <c r="AP21" i="5"/>
  <c r="AR21" i="5" s="1"/>
  <c r="AP53" i="5"/>
  <c r="AR53" i="5" s="1"/>
  <c r="BE17" i="5"/>
  <c r="BG17" i="5" s="1"/>
  <c r="BA58" i="5"/>
  <c r="BC58" i="5" s="1"/>
  <c r="AT171" i="5"/>
  <c r="AV171" i="5" s="1"/>
  <c r="BE21" i="5"/>
  <c r="BG21" i="5" s="1"/>
  <c r="BE213" i="5"/>
  <c r="BG213" i="5" s="1"/>
  <c r="BA57" i="5"/>
  <c r="BC57" i="5" s="1"/>
  <c r="AP14" i="5"/>
  <c r="AR14" i="5" s="1"/>
  <c r="AP46" i="5"/>
  <c r="AR46" i="5" s="1"/>
  <c r="AP78" i="5"/>
  <c r="AR78" i="5" s="1"/>
  <c r="AT110" i="5"/>
  <c r="AT238" i="5"/>
  <c r="AV238" i="5" s="1"/>
  <c r="AP40" i="5"/>
  <c r="AR40" i="5" s="1"/>
  <c r="BA36" i="5"/>
  <c r="BC36" i="5" s="1"/>
  <c r="BA68" i="5"/>
  <c r="BC68" i="5" s="1"/>
  <c r="BA164" i="5"/>
  <c r="BC164" i="5" s="1"/>
  <c r="BA228" i="5"/>
  <c r="BC228" i="5" s="1"/>
  <c r="AP225" i="5"/>
  <c r="AR225" i="5" s="1"/>
  <c r="AP250" i="5"/>
  <c r="AR250" i="5" s="1"/>
  <c r="AP138" i="5"/>
  <c r="AR138" i="5" s="1"/>
  <c r="BE71" i="5"/>
  <c r="BG71" i="5" s="1"/>
  <c r="BE121" i="5"/>
  <c r="BG121" i="5" s="1"/>
  <c r="BE217" i="5"/>
  <c r="BG217" i="5" s="1"/>
  <c r="BA162" i="5"/>
  <c r="BC162" i="5" s="1"/>
  <c r="AT8" i="5"/>
  <c r="AV8" i="5" s="1"/>
  <c r="AT72" i="5"/>
  <c r="AV72" i="5" s="1"/>
  <c r="AP104" i="5"/>
  <c r="AR104" i="5" s="1"/>
  <c r="AP136" i="5"/>
  <c r="AR136" i="5" s="1"/>
  <c r="AP168" i="5"/>
  <c r="AR168" i="5" s="1"/>
  <c r="AP200" i="5"/>
  <c r="AR200" i="5" s="1"/>
  <c r="AP232" i="5"/>
  <c r="AR232" i="5" s="1"/>
  <c r="BE93" i="5"/>
  <c r="BG93" i="5" s="1"/>
  <c r="BA33" i="5"/>
  <c r="BC33" i="5" s="1"/>
  <c r="BA129" i="5"/>
  <c r="BC129" i="5" s="1"/>
  <c r="AT9" i="5"/>
  <c r="AV9" i="5" s="1"/>
  <c r="AT73" i="5"/>
  <c r="AV73" i="5" s="1"/>
  <c r="AP195" i="5"/>
  <c r="AR195" i="5" s="1"/>
  <c r="BE202" i="5"/>
  <c r="BG202" i="5" s="1"/>
  <c r="BA13" i="5"/>
  <c r="AP162" i="5"/>
  <c r="AR162" i="5" s="1"/>
  <c r="AP203" i="5"/>
  <c r="AR203" i="5" s="1"/>
  <c r="AT234" i="5"/>
  <c r="AV234" i="5" s="1"/>
  <c r="BA199" i="5"/>
  <c r="BC199" i="5" s="1"/>
  <c r="AT145" i="5"/>
  <c r="AV145" i="5" s="1"/>
  <c r="BA103" i="5"/>
  <c r="BC103" i="5" s="1"/>
  <c r="AP171" i="5"/>
  <c r="AR171" i="5" s="1"/>
  <c r="BA213" i="5"/>
  <c r="BC213" i="5" s="1"/>
  <c r="AP85" i="5"/>
  <c r="AR85" i="5" s="1"/>
  <c r="AP117" i="5"/>
  <c r="AR117" i="5" s="1"/>
  <c r="AP149" i="5"/>
  <c r="AR149" i="5" s="1"/>
  <c r="BA241" i="5"/>
  <c r="BC241" i="5" s="1"/>
  <c r="BE75" i="5"/>
  <c r="BG75" i="5" s="1"/>
  <c r="BE171" i="5"/>
  <c r="BG171" i="5" s="1"/>
  <c r="AP142" i="5"/>
  <c r="AR142" i="5" s="1"/>
  <c r="BE43" i="5"/>
  <c r="BG43" i="5" s="1"/>
  <c r="AT185" i="5"/>
  <c r="AV185" i="5" s="1"/>
  <c r="BE85" i="5"/>
  <c r="BG85" i="5" s="1"/>
  <c r="AT211" i="5"/>
  <c r="AV211" i="5" s="1"/>
  <c r="BA39" i="5"/>
  <c r="BC39" i="5" s="1"/>
  <c r="BA121" i="5"/>
  <c r="BC121" i="5" s="1"/>
  <c r="BA217" i="5"/>
  <c r="BC217" i="5" s="1"/>
  <c r="BE162" i="5"/>
  <c r="BG162" i="5" s="1"/>
  <c r="BA83" i="5"/>
  <c r="BC83" i="5" s="1"/>
  <c r="AP8" i="5"/>
  <c r="AR8" i="5" s="1"/>
  <c r="AP72" i="5"/>
  <c r="AR72" i="5" s="1"/>
  <c r="AT104" i="5"/>
  <c r="AV104" i="5" s="1"/>
  <c r="AT136" i="5"/>
  <c r="AV136" i="5" s="1"/>
  <c r="AT168" i="5"/>
  <c r="AV168" i="5" s="1"/>
  <c r="AT200" i="5"/>
  <c r="AV200" i="5" s="1"/>
  <c r="AT232" i="5"/>
  <c r="AV232" i="5" s="1"/>
  <c r="BE198" i="5"/>
  <c r="BG198" i="5" s="1"/>
  <c r="BA61" i="5"/>
  <c r="BC61" i="5" s="1"/>
  <c r="BA93" i="5"/>
  <c r="BC93" i="5" s="1"/>
  <c r="BA157" i="5"/>
  <c r="BC157" i="5" s="1"/>
  <c r="BE182" i="5"/>
  <c r="BG182" i="5" s="1"/>
  <c r="AP99" i="5"/>
  <c r="AR99" i="5" s="1"/>
  <c r="AP131" i="5"/>
  <c r="AR131" i="5" s="1"/>
  <c r="AD262" i="5"/>
  <c r="AE262" i="5" s="1"/>
  <c r="AH262" i="5"/>
  <c r="AI262" i="5" s="1"/>
  <c r="AD254" i="5"/>
  <c r="AH254" i="5"/>
  <c r="AD246" i="5"/>
  <c r="AH246" i="5"/>
  <c r="AD238" i="5"/>
  <c r="AH238" i="5"/>
  <c r="AD230" i="5"/>
  <c r="AH230" i="5"/>
  <c r="AD222" i="5"/>
  <c r="AH222" i="5"/>
  <c r="AD214" i="5"/>
  <c r="AH214" i="5"/>
  <c r="AD206" i="5"/>
  <c r="AH206" i="5"/>
  <c r="AD198" i="5"/>
  <c r="AH198" i="5"/>
  <c r="AD190" i="5"/>
  <c r="AH190" i="5"/>
  <c r="AD182" i="5"/>
  <c r="AH182" i="5"/>
  <c r="AD174" i="5"/>
  <c r="AH174" i="5"/>
  <c r="AD166" i="5"/>
  <c r="AH166" i="5"/>
  <c r="AD158" i="5"/>
  <c r="AH158" i="5"/>
  <c r="AD150" i="5"/>
  <c r="AH150" i="5"/>
  <c r="AD142" i="5"/>
  <c r="AH142" i="5"/>
  <c r="AD134" i="5"/>
  <c r="AH134" i="5"/>
  <c r="AD126" i="5"/>
  <c r="AH126" i="5"/>
  <c r="AD118" i="5"/>
  <c r="AH118" i="5"/>
  <c r="AD110" i="5"/>
  <c r="AH110" i="5"/>
  <c r="AD102" i="5"/>
  <c r="AH102" i="5"/>
  <c r="AD94" i="5"/>
  <c r="AH94" i="5"/>
  <c r="AD86" i="5"/>
  <c r="AH86" i="5"/>
  <c r="AD78" i="5"/>
  <c r="AH78" i="5"/>
  <c r="AD70" i="5"/>
  <c r="AH70" i="5"/>
  <c r="AD62" i="5"/>
  <c r="AH62" i="5"/>
  <c r="AD54" i="5"/>
  <c r="AH54" i="5"/>
  <c r="AD46" i="5"/>
  <c r="AH46" i="5"/>
  <c r="AD38" i="5"/>
  <c r="AH38" i="5"/>
  <c r="AD30" i="5"/>
  <c r="AH30" i="5"/>
  <c r="AD22" i="5"/>
  <c r="AH22" i="5"/>
  <c r="AD14" i="5"/>
  <c r="AH14" i="5"/>
  <c r="AD6" i="5"/>
  <c r="AH6" i="5"/>
  <c r="AT5" i="5"/>
  <c r="AV5" i="5" s="1"/>
  <c r="AT69" i="5"/>
  <c r="AV69" i="5" s="1"/>
  <c r="AT133" i="5"/>
  <c r="AV133" i="5" s="1"/>
  <c r="BA65" i="5"/>
  <c r="BC65" i="5" s="1"/>
  <c r="BA97" i="5"/>
  <c r="BC97" i="5" s="1"/>
  <c r="BA225" i="5"/>
  <c r="BC225" i="5" s="1"/>
  <c r="BE18" i="5"/>
  <c r="BG18" i="5" s="1"/>
  <c r="BE258" i="5"/>
  <c r="BG258" i="5" s="1"/>
  <c r="BA18" i="5"/>
  <c r="BA19" i="5"/>
  <c r="BC19" i="5" s="1"/>
  <c r="AP22" i="5"/>
  <c r="AR22" i="5" s="1"/>
  <c r="AP54" i="5"/>
  <c r="AR54" i="5" s="1"/>
  <c r="AT86" i="5"/>
  <c r="AV86" i="5" s="1"/>
  <c r="AT118" i="5"/>
  <c r="AV118" i="5" s="1"/>
  <c r="AT166" i="5"/>
  <c r="AV166" i="5" s="1"/>
  <c r="BE122" i="5"/>
  <c r="BG122" i="5" s="1"/>
  <c r="AT199" i="5"/>
  <c r="AV199" i="5" s="1"/>
  <c r="BA131" i="5"/>
  <c r="BC131" i="5" s="1"/>
  <c r="AP233" i="5"/>
  <c r="AR233" i="5" s="1"/>
  <c r="BA4" i="5"/>
  <c r="BC4" i="5" s="1"/>
  <c r="BA5" i="5"/>
  <c r="BC5" i="5" s="1"/>
  <c r="BA100" i="5"/>
  <c r="BC100" i="5" s="1"/>
  <c r="BA101" i="5"/>
  <c r="BC101" i="5" s="1"/>
  <c r="BA132" i="5"/>
  <c r="BC132" i="5" s="1"/>
  <c r="BA133" i="5"/>
  <c r="BC133" i="5" s="1"/>
  <c r="BA165" i="5"/>
  <c r="BC165" i="5" s="1"/>
  <c r="BA196" i="5"/>
  <c r="BC196" i="5" s="1"/>
  <c r="BA197" i="5"/>
  <c r="BC197" i="5" s="1"/>
  <c r="BA229" i="5"/>
  <c r="BC229" i="5" s="1"/>
  <c r="BA260" i="5"/>
  <c r="BC260" i="5" s="1"/>
  <c r="BA261" i="5"/>
  <c r="BC261" i="5" s="1"/>
  <c r="BE166" i="5"/>
  <c r="BG166" i="5" s="1"/>
  <c r="AP10" i="5"/>
  <c r="AR10" i="5" s="1"/>
  <c r="AP146" i="5"/>
  <c r="AR146" i="5" s="1"/>
  <c r="AP186" i="5"/>
  <c r="AR186" i="5" s="1"/>
  <c r="AP226" i="5"/>
  <c r="AR226" i="5" s="1"/>
  <c r="BE78" i="5"/>
  <c r="BG78" i="5" s="1"/>
  <c r="BE214" i="5"/>
  <c r="BG214" i="5" s="1"/>
  <c r="AT11" i="5"/>
  <c r="AV11" i="5" s="1"/>
  <c r="AP107" i="5"/>
  <c r="AR107" i="5" s="1"/>
  <c r="AP139" i="5"/>
  <c r="AR139" i="5" s="1"/>
  <c r="AP235" i="5"/>
  <c r="AR235" i="5" s="1"/>
  <c r="AP12" i="5"/>
  <c r="AP44" i="5"/>
  <c r="AR44" i="5" s="1"/>
  <c r="AP76" i="5"/>
  <c r="AT108" i="5"/>
  <c r="AV108" i="5" s="1"/>
  <c r="AT140" i="5"/>
  <c r="AV140" i="5" s="1"/>
  <c r="AT172" i="5"/>
  <c r="AV172" i="5" s="1"/>
  <c r="AT204" i="5"/>
  <c r="AV204" i="5" s="1"/>
  <c r="AT236" i="5"/>
  <c r="AV236" i="5" s="1"/>
  <c r="BE8" i="5"/>
  <c r="BG8" i="5" s="1"/>
  <c r="BE40" i="5"/>
  <c r="BG40" i="5" s="1"/>
  <c r="BE72" i="5"/>
  <c r="BG72" i="5" s="1"/>
  <c r="BE103" i="5"/>
  <c r="BG103" i="5" s="1"/>
  <c r="BE104" i="5"/>
  <c r="BG104" i="5" s="1"/>
  <c r="BE136" i="5"/>
  <c r="BG136" i="5" s="1"/>
  <c r="BE168" i="5"/>
  <c r="BG168" i="5" s="1"/>
  <c r="BE199" i="5"/>
  <c r="BG199" i="5" s="1"/>
  <c r="BE200" i="5"/>
  <c r="BG200" i="5" s="1"/>
  <c r="BE232" i="5"/>
  <c r="BG232" i="5" s="1"/>
  <c r="AT150" i="5"/>
  <c r="AV150" i="5" s="1"/>
  <c r="BE34" i="5"/>
  <c r="BG34" i="5" s="1"/>
  <c r="BE130" i="5"/>
  <c r="BG130" i="5" s="1"/>
  <c r="BE218" i="5"/>
  <c r="BG218" i="5" s="1"/>
  <c r="BA34" i="5"/>
  <c r="BC34" i="5" s="1"/>
  <c r="BA35" i="5"/>
  <c r="BC35" i="5" s="1"/>
  <c r="BA163" i="5"/>
  <c r="BC163" i="5" s="1"/>
  <c r="J14" i="8"/>
  <c r="G13" i="8" a="1"/>
  <c r="G13" i="8" s="1"/>
  <c r="J13" i="8"/>
  <c r="AD261" i="5"/>
  <c r="AE261" i="5" s="1"/>
  <c r="AG261" i="5" s="1"/>
  <c r="AH261" i="5"/>
  <c r="AI261" i="5" s="1"/>
  <c r="AK261" i="5" s="1"/>
  <c r="AD253" i="5"/>
  <c r="AH253" i="5"/>
  <c r="AI253" i="5" s="1"/>
  <c r="AK253" i="5" s="1"/>
  <c r="AD245" i="5"/>
  <c r="AH245" i="5"/>
  <c r="AI245" i="5" s="1"/>
  <c r="AK245" i="5" s="1"/>
  <c r="AD237" i="5"/>
  <c r="AE237" i="5" s="1"/>
  <c r="AG237" i="5" s="1"/>
  <c r="AH237" i="5"/>
  <c r="AI237" i="5" s="1"/>
  <c r="AK237" i="5" s="1"/>
  <c r="AD229" i="5"/>
  <c r="AE229" i="5" s="1"/>
  <c r="AG229" i="5" s="1"/>
  <c r="AH229" i="5"/>
  <c r="AD221" i="5"/>
  <c r="AE221" i="5" s="1"/>
  <c r="AG221" i="5" s="1"/>
  <c r="AH221" i="5"/>
  <c r="AD213" i="5"/>
  <c r="AE213" i="5" s="1"/>
  <c r="AG213" i="5" s="1"/>
  <c r="AH213" i="5"/>
  <c r="AD205" i="5"/>
  <c r="AE205" i="5" s="1"/>
  <c r="AG205" i="5" s="1"/>
  <c r="AH205" i="5"/>
  <c r="AD197" i="5"/>
  <c r="AE197" i="5" s="1"/>
  <c r="AG197" i="5" s="1"/>
  <c r="AH197" i="5"/>
  <c r="AD189" i="5"/>
  <c r="AE189" i="5" s="1"/>
  <c r="AG189" i="5" s="1"/>
  <c r="AH189" i="5"/>
  <c r="AD181" i="5"/>
  <c r="AE181" i="5" s="1"/>
  <c r="AG181" i="5" s="1"/>
  <c r="AH181" i="5"/>
  <c r="AI181" i="5" s="1"/>
  <c r="AK181" i="5" s="1"/>
  <c r="AD173" i="5"/>
  <c r="AH173" i="5"/>
  <c r="AI173" i="5" s="1"/>
  <c r="AK173" i="5" s="1"/>
  <c r="AD165" i="5"/>
  <c r="AE165" i="5" s="1"/>
  <c r="AH165" i="5"/>
  <c r="AD157" i="5"/>
  <c r="AE157" i="5" s="1"/>
  <c r="AH157" i="5"/>
  <c r="AI157" i="5" s="1"/>
  <c r="AK157" i="5" s="1"/>
  <c r="AD149" i="5"/>
  <c r="AE149" i="5" s="1"/>
  <c r="AG149" i="5" s="1"/>
  <c r="AH149" i="5"/>
  <c r="AD141" i="5"/>
  <c r="AE141" i="5" s="1"/>
  <c r="AG141" i="5" s="1"/>
  <c r="AH141" i="5"/>
  <c r="AD133" i="5"/>
  <c r="AH133" i="5"/>
  <c r="AD125" i="5"/>
  <c r="AH125" i="5"/>
  <c r="AD117" i="5"/>
  <c r="AH117" i="5"/>
  <c r="AI117" i="5" s="1"/>
  <c r="AD109" i="5"/>
  <c r="AH109" i="5"/>
  <c r="AD101" i="5"/>
  <c r="AH101" i="5"/>
  <c r="AD93" i="5"/>
  <c r="AE93" i="5" s="1"/>
  <c r="AG93" i="5" s="1"/>
  <c r="AH93" i="5"/>
  <c r="AD85" i="5"/>
  <c r="AE85" i="5" s="1"/>
  <c r="AG85" i="5" s="1"/>
  <c r="AH85" i="5"/>
  <c r="AI85" i="5" s="1"/>
  <c r="AK85" i="5" s="1"/>
  <c r="AD77" i="5"/>
  <c r="AE77" i="5" s="1"/>
  <c r="AG77" i="5" s="1"/>
  <c r="AH77" i="5"/>
  <c r="AI77" i="5" s="1"/>
  <c r="AK77" i="5" s="1"/>
  <c r="AD69" i="5"/>
  <c r="AE69" i="5" s="1"/>
  <c r="AG69" i="5" s="1"/>
  <c r="AH69" i="5"/>
  <c r="AI69" i="5" s="1"/>
  <c r="AK69" i="5" s="1"/>
  <c r="AD61" i="5"/>
  <c r="AH61" i="5"/>
  <c r="AI61" i="5" s="1"/>
  <c r="AK61" i="5" s="1"/>
  <c r="AD53" i="5"/>
  <c r="AE53" i="5" s="1"/>
  <c r="AH53" i="5"/>
  <c r="AI53" i="5" s="1"/>
  <c r="AK53" i="5" s="1"/>
  <c r="AD45" i="5"/>
  <c r="AE45" i="5" s="1"/>
  <c r="AG45" i="5" s="1"/>
  <c r="AH45" i="5"/>
  <c r="AD37" i="5"/>
  <c r="AH37" i="5"/>
  <c r="AD29" i="5"/>
  <c r="AH29" i="5"/>
  <c r="AI29" i="5" s="1"/>
  <c r="AK29" i="5" s="1"/>
  <c r="AD21" i="5"/>
  <c r="AH21" i="5"/>
  <c r="AI21" i="5" s="1"/>
  <c r="AK21" i="5" s="1"/>
  <c r="AD13" i="5"/>
  <c r="AH13" i="5"/>
  <c r="AI13" i="5" s="1"/>
  <c r="AD5" i="5"/>
  <c r="AE5" i="5" s="1"/>
  <c r="AH5" i="5"/>
  <c r="BE203" i="5"/>
  <c r="BG203" i="5" s="1"/>
  <c r="BE204" i="5"/>
  <c r="BG204" i="5" s="1"/>
  <c r="BE235" i="5"/>
  <c r="BG235" i="5" s="1"/>
  <c r="BE236" i="5"/>
  <c r="BG236" i="5" s="1"/>
  <c r="BA166" i="5"/>
  <c r="BA167" i="5"/>
  <c r="BC167" i="5" s="1"/>
  <c r="BE101" i="5"/>
  <c r="BG101" i="5" s="1"/>
  <c r="BE197" i="5"/>
  <c r="BG197" i="5" s="1"/>
  <c r="BE261" i="5"/>
  <c r="BG261" i="5" s="1"/>
  <c r="BA78" i="5"/>
  <c r="BC78" i="5" s="1"/>
  <c r="BA214" i="5"/>
  <c r="BC214" i="5" s="1"/>
  <c r="BA158" i="5"/>
  <c r="BC158" i="5" s="1"/>
  <c r="BA159" i="5"/>
  <c r="BC159" i="5" s="1"/>
  <c r="BA118" i="5"/>
  <c r="BC118" i="5" s="1"/>
  <c r="BA119" i="5"/>
  <c r="BC119" i="5" s="1"/>
  <c r="AT12" i="5"/>
  <c r="AV12" i="5" s="1"/>
  <c r="AT44" i="5"/>
  <c r="AV44" i="5" s="1"/>
  <c r="AT76" i="5"/>
  <c r="AV76" i="5" s="1"/>
  <c r="AP108" i="5"/>
  <c r="AR108" i="5" s="1"/>
  <c r="AP140" i="5"/>
  <c r="AR140" i="5" s="1"/>
  <c r="AP172" i="5"/>
  <c r="AP204" i="5"/>
  <c r="AR204" i="5" s="1"/>
  <c r="AP236" i="5"/>
  <c r="AR236" i="5" s="1"/>
  <c r="BA8" i="5"/>
  <c r="BC8" i="5" s="1"/>
  <c r="BA40" i="5"/>
  <c r="BC40" i="5" s="1"/>
  <c r="BA72" i="5"/>
  <c r="BC72" i="5" s="1"/>
  <c r="BA104" i="5"/>
  <c r="BC104" i="5" s="1"/>
  <c r="BA136" i="5"/>
  <c r="BC136" i="5" s="1"/>
  <c r="BA168" i="5"/>
  <c r="BC168" i="5" s="1"/>
  <c r="BA200" i="5"/>
  <c r="BC200" i="5" s="1"/>
  <c r="BA232" i="5"/>
  <c r="BC232" i="5" s="1"/>
  <c r="AP150" i="5"/>
  <c r="AR150" i="5" s="1"/>
  <c r="BA130" i="5"/>
  <c r="BC130" i="5" s="1"/>
  <c r="BA218" i="5"/>
  <c r="BC218" i="5" s="1"/>
  <c r="BE35" i="5"/>
  <c r="BG35" i="5" s="1"/>
  <c r="BE163" i="5"/>
  <c r="BG163" i="5" s="1"/>
  <c r="AD260" i="5"/>
  <c r="AE260" i="5" s="1"/>
  <c r="AG260" i="5" s="1"/>
  <c r="AH260" i="5"/>
  <c r="AI260" i="5" s="1"/>
  <c r="AD252" i="5"/>
  <c r="AH252" i="5"/>
  <c r="AI252" i="5" s="1"/>
  <c r="AK252" i="5" s="1"/>
  <c r="AD244" i="5"/>
  <c r="AE244" i="5" s="1"/>
  <c r="AG244" i="5" s="1"/>
  <c r="AH244" i="5"/>
  <c r="AD236" i="5"/>
  <c r="AH236" i="5"/>
  <c r="AD228" i="5"/>
  <c r="AE228" i="5" s="1"/>
  <c r="AH228" i="5"/>
  <c r="AD220" i="5"/>
  <c r="AE220" i="5" s="1"/>
  <c r="AG220" i="5" s="1"/>
  <c r="AH220" i="5"/>
  <c r="AD212" i="5"/>
  <c r="AH212" i="5"/>
  <c r="AD204" i="5"/>
  <c r="AH204" i="5"/>
  <c r="AD196" i="5"/>
  <c r="AE196" i="5" s="1"/>
  <c r="AG196" i="5" s="1"/>
  <c r="AH196" i="5"/>
  <c r="AD188" i="5"/>
  <c r="AE188" i="5" s="1"/>
  <c r="AH188" i="5"/>
  <c r="AD180" i="5"/>
  <c r="AE180" i="5" s="1"/>
  <c r="AG180" i="5" s="1"/>
  <c r="AH180" i="5"/>
  <c r="AD172" i="5"/>
  <c r="AH172" i="5"/>
  <c r="AD164" i="5"/>
  <c r="AH164" i="5"/>
  <c r="AD156" i="5"/>
  <c r="AE156" i="5" s="1"/>
  <c r="AG156" i="5" s="1"/>
  <c r="AH156" i="5"/>
  <c r="AI156" i="5" s="1"/>
  <c r="AK156" i="5" s="1"/>
  <c r="AD148" i="5"/>
  <c r="AE148" i="5" s="1"/>
  <c r="AH148" i="5"/>
  <c r="AD140" i="5"/>
  <c r="AH140" i="5"/>
  <c r="AD132" i="5"/>
  <c r="AE132" i="5" s="1"/>
  <c r="AG132" i="5" s="1"/>
  <c r="AH132" i="5"/>
  <c r="AD124" i="5"/>
  <c r="AE124" i="5" s="1"/>
  <c r="AG124" i="5" s="1"/>
  <c r="AH124" i="5"/>
  <c r="AD116" i="5"/>
  <c r="AE116" i="5" s="1"/>
  <c r="AG116" i="5" s="1"/>
  <c r="AH116" i="5"/>
  <c r="AD108" i="5"/>
  <c r="AH108" i="5"/>
  <c r="AD100" i="5"/>
  <c r="AE100" i="5" s="1"/>
  <c r="AG100" i="5" s="1"/>
  <c r="AH100" i="5"/>
  <c r="AD92" i="5"/>
  <c r="AH92" i="5"/>
  <c r="AD84" i="5"/>
  <c r="AE84" i="5" s="1"/>
  <c r="AG84" i="5" s="1"/>
  <c r="AH84" i="5"/>
  <c r="AD76" i="5"/>
  <c r="AH76" i="5"/>
  <c r="AD68" i="5"/>
  <c r="AH68" i="5"/>
  <c r="AI68" i="5" s="1"/>
  <c r="AK68" i="5" s="1"/>
  <c r="AD60" i="5"/>
  <c r="AH60" i="5"/>
  <c r="AI60" i="5" s="1"/>
  <c r="AK60" i="5" s="1"/>
  <c r="AD52" i="5"/>
  <c r="AE52" i="5" s="1"/>
  <c r="AH52" i="5"/>
  <c r="AD44" i="5"/>
  <c r="AH44" i="5"/>
  <c r="AD36" i="5"/>
  <c r="AE36" i="5" s="1"/>
  <c r="AG36" i="5" s="1"/>
  <c r="AH36" i="5"/>
  <c r="AD28" i="5"/>
  <c r="AE28" i="5" s="1"/>
  <c r="AG28" i="5" s="1"/>
  <c r="AH28" i="5"/>
  <c r="AI28" i="5" s="1"/>
  <c r="AK28" i="5" s="1"/>
  <c r="AD20" i="5"/>
  <c r="AE20" i="5" s="1"/>
  <c r="AG20" i="5" s="1"/>
  <c r="AH20" i="5"/>
  <c r="AD12" i="5"/>
  <c r="AH12" i="5"/>
  <c r="AD4" i="5"/>
  <c r="AE4" i="5" s="1"/>
  <c r="AG4" i="5" s="1"/>
  <c r="AH4" i="5"/>
  <c r="BA137" i="5"/>
  <c r="BC137" i="5" s="1"/>
  <c r="BE114" i="5"/>
  <c r="BG114" i="5" s="1"/>
  <c r="BC11" i="5"/>
  <c r="BE61" i="5"/>
  <c r="BG61" i="5" s="1"/>
  <c r="BE62" i="5"/>
  <c r="BG62" i="5" s="1"/>
  <c r="BA44" i="5"/>
  <c r="BC44" i="5" s="1"/>
  <c r="BA45" i="5"/>
  <c r="BC45" i="5" s="1"/>
  <c r="BA76" i="5"/>
  <c r="BC76" i="5" s="1"/>
  <c r="BA77" i="5"/>
  <c r="BC77" i="5" s="1"/>
  <c r="BA108" i="5"/>
  <c r="BC108" i="5" s="1"/>
  <c r="BA109" i="5"/>
  <c r="BC109" i="5" s="1"/>
  <c r="BA140" i="5"/>
  <c r="BC140" i="5" s="1"/>
  <c r="BA141" i="5"/>
  <c r="BC141" i="5" s="1"/>
  <c r="BA173" i="5"/>
  <c r="BC173" i="5" s="1"/>
  <c r="BA236" i="5"/>
  <c r="BC236" i="5" s="1"/>
  <c r="BA237" i="5"/>
  <c r="BC237" i="5" s="1"/>
  <c r="BE110" i="5"/>
  <c r="BG110" i="5" s="1"/>
  <c r="BE246" i="5"/>
  <c r="BG246" i="5" s="1"/>
  <c r="AP20" i="5"/>
  <c r="AR20" i="5" s="1"/>
  <c r="AP52" i="5"/>
  <c r="AR52" i="5" s="1"/>
  <c r="AT84" i="5"/>
  <c r="AV84" i="5" s="1"/>
  <c r="AT116" i="5"/>
  <c r="AV116" i="5" s="1"/>
  <c r="AT148" i="5"/>
  <c r="AV148" i="5" s="1"/>
  <c r="AT180" i="5"/>
  <c r="AV180" i="5" s="1"/>
  <c r="AT212" i="5"/>
  <c r="AV212" i="5" s="1"/>
  <c r="AT244" i="5"/>
  <c r="AV244" i="5" s="1"/>
  <c r="BE15" i="5"/>
  <c r="BG15" i="5" s="1"/>
  <c r="BE16" i="5"/>
  <c r="BG16" i="5" s="1"/>
  <c r="BE48" i="5"/>
  <c r="BG48" i="5" s="1"/>
  <c r="BE79" i="5"/>
  <c r="BG79" i="5" s="1"/>
  <c r="BE80" i="5"/>
  <c r="BG80" i="5" s="1"/>
  <c r="BE112" i="5"/>
  <c r="BG112" i="5" s="1"/>
  <c r="BE144" i="5"/>
  <c r="BG144" i="5" s="1"/>
  <c r="BE176" i="5"/>
  <c r="BG176" i="5" s="1"/>
  <c r="BE208" i="5"/>
  <c r="BG208" i="5" s="1"/>
  <c r="BE240" i="5"/>
  <c r="BG240" i="5" s="1"/>
  <c r="AT230" i="5"/>
  <c r="AV230" i="5" s="1"/>
  <c r="BE50" i="5"/>
  <c r="BG50" i="5" s="1"/>
  <c r="BE154" i="5"/>
  <c r="BG154" i="5" s="1"/>
  <c r="BE250" i="5"/>
  <c r="BG250" i="5" s="1"/>
  <c r="BA67" i="5"/>
  <c r="BC67" i="5" s="1"/>
  <c r="BA187" i="5"/>
  <c r="BC187" i="5" s="1"/>
  <c r="AD259" i="5"/>
  <c r="AH259" i="5"/>
  <c r="AD251" i="5"/>
  <c r="AH251" i="5"/>
  <c r="AI251" i="5" s="1"/>
  <c r="AK251" i="5" s="1"/>
  <c r="AD243" i="5"/>
  <c r="AE243" i="5" s="1"/>
  <c r="AG243" i="5" s="1"/>
  <c r="AH243" i="5"/>
  <c r="AI243" i="5" s="1"/>
  <c r="AK243" i="5" s="1"/>
  <c r="AD235" i="5"/>
  <c r="AH235" i="5"/>
  <c r="AD227" i="5"/>
  <c r="AH227" i="5"/>
  <c r="AD219" i="5"/>
  <c r="AE219" i="5" s="1"/>
  <c r="AG219" i="5" s="1"/>
  <c r="AH219" i="5"/>
  <c r="AI219" i="5" s="1"/>
  <c r="AK219" i="5" s="1"/>
  <c r="AD211" i="5"/>
  <c r="AH211" i="5"/>
  <c r="AI211" i="5" s="1"/>
  <c r="AK211" i="5" s="1"/>
  <c r="AD203" i="5"/>
  <c r="AH203" i="5"/>
  <c r="AD195" i="5"/>
  <c r="AH195" i="5"/>
  <c r="AD187" i="5"/>
  <c r="AE187" i="5" s="1"/>
  <c r="AG187" i="5" s="1"/>
  <c r="AH187" i="5"/>
  <c r="AI187" i="5" s="1"/>
  <c r="AK187" i="5" s="1"/>
  <c r="AD179" i="5"/>
  <c r="AE179" i="5" s="1"/>
  <c r="AG179" i="5" s="1"/>
  <c r="AH179" i="5"/>
  <c r="AI179" i="5" s="1"/>
  <c r="AK179" i="5" s="1"/>
  <c r="AD171" i="5"/>
  <c r="AH171" i="5"/>
  <c r="AD163" i="5"/>
  <c r="AH163" i="5"/>
  <c r="AD155" i="5"/>
  <c r="AE155" i="5" s="1"/>
  <c r="AG155" i="5" s="1"/>
  <c r="AH155" i="5"/>
  <c r="AI155" i="5" s="1"/>
  <c r="AK155" i="5" s="1"/>
  <c r="AD147" i="5"/>
  <c r="AE147" i="5" s="1"/>
  <c r="AG147" i="5" s="1"/>
  <c r="AH147" i="5"/>
  <c r="AI147" i="5" s="1"/>
  <c r="AK147" i="5" s="1"/>
  <c r="AD139" i="5"/>
  <c r="AH139" i="5"/>
  <c r="AD131" i="5"/>
  <c r="AH131" i="5"/>
  <c r="AD123" i="5"/>
  <c r="AE123" i="5" s="1"/>
  <c r="AG123" i="5" s="1"/>
  <c r="AH123" i="5"/>
  <c r="AI123" i="5" s="1"/>
  <c r="AK123" i="5" s="1"/>
  <c r="AD115" i="5"/>
  <c r="AE115" i="5" s="1"/>
  <c r="AH115" i="5"/>
  <c r="AI115" i="5" s="1"/>
  <c r="AK115" i="5" s="1"/>
  <c r="AD107" i="5"/>
  <c r="AH107" i="5"/>
  <c r="AD99" i="5"/>
  <c r="AH99" i="5"/>
  <c r="AD91" i="5"/>
  <c r="AH91" i="5"/>
  <c r="AI91" i="5" s="1"/>
  <c r="AD83" i="5"/>
  <c r="AE83" i="5" s="1"/>
  <c r="AG83" i="5" s="1"/>
  <c r="AH83" i="5"/>
  <c r="AI83" i="5" s="1"/>
  <c r="AK83" i="5" s="1"/>
  <c r="AD75" i="5"/>
  <c r="AH75" i="5"/>
  <c r="AD67" i="5"/>
  <c r="AH67" i="5"/>
  <c r="AD59" i="5"/>
  <c r="AH59" i="5"/>
  <c r="AI59" i="5" s="1"/>
  <c r="AK59" i="5" s="1"/>
  <c r="AD51" i="5"/>
  <c r="AE51" i="5" s="1"/>
  <c r="AG51" i="5" s="1"/>
  <c r="AH51" i="5"/>
  <c r="AI51" i="5" s="1"/>
  <c r="AK51" i="5" s="1"/>
  <c r="AD43" i="5"/>
  <c r="AH43" i="5"/>
  <c r="AD35" i="5"/>
  <c r="AH35" i="5"/>
  <c r="AD27" i="5"/>
  <c r="AE27" i="5" s="1"/>
  <c r="AG27" i="5" s="1"/>
  <c r="AH27" i="5"/>
  <c r="AI27" i="5" s="1"/>
  <c r="AK27" i="5" s="1"/>
  <c r="AD19" i="5"/>
  <c r="AE19" i="5" s="1"/>
  <c r="AG19" i="5" s="1"/>
  <c r="AH19" i="5"/>
  <c r="AI19" i="5" s="1"/>
  <c r="AK19" i="5" s="1"/>
  <c r="AD11" i="5"/>
  <c r="AH11" i="5"/>
  <c r="AD3" i="5"/>
  <c r="AH3" i="5"/>
  <c r="AP45" i="5"/>
  <c r="AR45" i="5" s="1"/>
  <c r="AP141" i="5"/>
  <c r="AR141" i="5" s="1"/>
  <c r="BE41" i="5"/>
  <c r="BG41" i="5" s="1"/>
  <c r="BE137" i="5"/>
  <c r="BG137" i="5" s="1"/>
  <c r="BE201" i="5"/>
  <c r="BG201" i="5" s="1"/>
  <c r="BE233" i="5"/>
  <c r="BG233" i="5" s="1"/>
  <c r="BA114" i="5"/>
  <c r="BC114" i="5" s="1"/>
  <c r="BE251" i="5"/>
  <c r="BG251" i="5" s="1"/>
  <c r="AT30" i="5"/>
  <c r="AV30" i="5" s="1"/>
  <c r="AT62" i="5"/>
  <c r="AV62" i="5" s="1"/>
  <c r="AP94" i="5"/>
  <c r="AR94" i="5" s="1"/>
  <c r="AP126" i="5"/>
  <c r="AR126" i="5" s="1"/>
  <c r="BA26" i="5"/>
  <c r="BC26" i="5" s="1"/>
  <c r="BA146" i="5"/>
  <c r="BC146" i="5" s="1"/>
  <c r="BE91" i="5"/>
  <c r="BG91" i="5" s="1"/>
  <c r="AP207" i="5"/>
  <c r="AR207" i="5" s="1"/>
  <c r="BE11" i="5"/>
  <c r="BG11" i="5" s="1"/>
  <c r="AT24" i="5"/>
  <c r="AV24" i="5" s="1"/>
  <c r="AT56" i="5"/>
  <c r="AV56" i="5" s="1"/>
  <c r="BE20" i="5"/>
  <c r="BG20" i="5" s="1"/>
  <c r="BE52" i="5"/>
  <c r="BG52" i="5" s="1"/>
  <c r="BE84" i="5"/>
  <c r="BG84" i="5" s="1"/>
  <c r="BE116" i="5"/>
  <c r="BG116" i="5" s="1"/>
  <c r="BE148" i="5"/>
  <c r="BG148" i="5" s="1"/>
  <c r="BE180" i="5"/>
  <c r="BG180" i="5" s="1"/>
  <c r="BE212" i="5"/>
  <c r="BG212" i="5" s="1"/>
  <c r="BE243" i="5"/>
  <c r="BG243" i="5" s="1"/>
  <c r="BE244" i="5"/>
  <c r="BG244" i="5" s="1"/>
  <c r="BA86" i="5"/>
  <c r="BC86" i="5" s="1"/>
  <c r="BA87" i="5"/>
  <c r="BC87" i="5" s="1"/>
  <c r="BE13" i="5"/>
  <c r="BG13" i="5" s="1"/>
  <c r="BE109" i="5"/>
  <c r="BG109" i="5" s="1"/>
  <c r="BE141" i="5"/>
  <c r="BG141" i="5" s="1"/>
  <c r="BE173" i="5"/>
  <c r="BG173" i="5" s="1"/>
  <c r="BE205" i="5"/>
  <c r="BG205" i="5" s="1"/>
  <c r="BA14" i="5"/>
  <c r="BC14" i="5" s="1"/>
  <c r="BA15" i="5"/>
  <c r="BC15" i="5" s="1"/>
  <c r="AT162" i="5"/>
  <c r="AV162" i="5" s="1"/>
  <c r="AT194" i="5"/>
  <c r="AV194" i="5" s="1"/>
  <c r="AT242" i="5"/>
  <c r="AV242" i="5" s="1"/>
  <c r="BA246" i="5"/>
  <c r="BC246" i="5" s="1"/>
  <c r="BA190" i="5"/>
  <c r="BC190" i="5" s="1"/>
  <c r="BA191" i="5"/>
  <c r="BC191" i="5" s="1"/>
  <c r="AT83" i="5"/>
  <c r="AV83" i="5" s="1"/>
  <c r="AT115" i="5"/>
  <c r="AV115" i="5" s="1"/>
  <c r="AT147" i="5"/>
  <c r="AV147" i="5" s="1"/>
  <c r="BA7" i="5"/>
  <c r="BC7" i="5" s="1"/>
  <c r="AT20" i="5"/>
  <c r="AV20" i="5" s="1"/>
  <c r="AT52" i="5"/>
  <c r="AV52" i="5" s="1"/>
  <c r="AP84" i="5"/>
  <c r="AR84" i="5" s="1"/>
  <c r="AP116" i="5"/>
  <c r="AR116" i="5" s="1"/>
  <c r="AP148" i="5"/>
  <c r="AR148" i="5" s="1"/>
  <c r="AP180" i="5"/>
  <c r="AR180" i="5" s="1"/>
  <c r="AP212" i="5"/>
  <c r="AR212" i="5" s="1"/>
  <c r="AP244" i="5"/>
  <c r="AR244" i="5" s="1"/>
  <c r="BA16" i="5"/>
  <c r="BC16" i="5" s="1"/>
  <c r="BA48" i="5"/>
  <c r="BC48" i="5" s="1"/>
  <c r="BA80" i="5"/>
  <c r="BC80" i="5" s="1"/>
  <c r="BA112" i="5"/>
  <c r="BC112" i="5" s="1"/>
  <c r="BA144" i="5"/>
  <c r="BC144" i="5" s="1"/>
  <c r="BA176" i="5"/>
  <c r="BC176" i="5" s="1"/>
  <c r="BA208" i="5"/>
  <c r="BC208" i="5" s="1"/>
  <c r="BA240" i="5"/>
  <c r="BC240" i="5" s="1"/>
  <c r="AP230" i="5"/>
  <c r="BA50" i="5"/>
  <c r="BC50" i="5" s="1"/>
  <c r="BA154" i="5"/>
  <c r="BC154" i="5" s="1"/>
  <c r="BA250" i="5"/>
  <c r="BC250" i="5" s="1"/>
  <c r="BE67" i="5"/>
  <c r="BG67" i="5" s="1"/>
  <c r="BE187" i="5"/>
  <c r="BG187" i="5" s="1"/>
  <c r="E12" i="9" a="1"/>
  <c r="E12" i="9" s="1"/>
  <c r="H13" i="9"/>
  <c r="H12" i="9"/>
  <c r="AH258" i="5"/>
  <c r="AD258" i="5"/>
  <c r="AH250" i="5"/>
  <c r="AI250" i="5" s="1"/>
  <c r="AK250" i="5" s="1"/>
  <c r="AD250" i="5"/>
  <c r="AE250" i="5" s="1"/>
  <c r="AH242" i="5"/>
  <c r="AD242" i="5"/>
  <c r="AH234" i="5"/>
  <c r="AI234" i="5" s="1"/>
  <c r="AK234" i="5" s="1"/>
  <c r="AD234" i="5"/>
  <c r="AE234" i="5" s="1"/>
  <c r="AG234" i="5" s="1"/>
  <c r="AH226" i="5"/>
  <c r="AD226" i="5"/>
  <c r="AH218" i="5"/>
  <c r="AI218" i="5" s="1"/>
  <c r="AK218" i="5" s="1"/>
  <c r="AD218" i="5"/>
  <c r="AE218" i="5" s="1"/>
  <c r="AH210" i="5"/>
  <c r="AD210" i="5"/>
  <c r="AH202" i="5"/>
  <c r="AI202" i="5" s="1"/>
  <c r="AK202" i="5" s="1"/>
  <c r="AD202" i="5"/>
  <c r="AE202" i="5" s="1"/>
  <c r="AG202" i="5" s="1"/>
  <c r="AH194" i="5"/>
  <c r="AD194" i="5"/>
  <c r="AH186" i="5"/>
  <c r="AI186" i="5" s="1"/>
  <c r="AK186" i="5" s="1"/>
  <c r="AD186" i="5"/>
  <c r="AE186" i="5" s="1"/>
  <c r="AG186" i="5" s="1"/>
  <c r="AH178" i="5"/>
  <c r="AD178" i="5"/>
  <c r="AH170" i="5"/>
  <c r="AI170" i="5" s="1"/>
  <c r="AK170" i="5" s="1"/>
  <c r="AD170" i="5"/>
  <c r="AE170" i="5" s="1"/>
  <c r="AG170" i="5" s="1"/>
  <c r="AH162" i="5"/>
  <c r="AD162" i="5"/>
  <c r="AH154" i="5"/>
  <c r="AI154" i="5" s="1"/>
  <c r="AD154" i="5"/>
  <c r="AE154" i="5" s="1"/>
  <c r="AG154" i="5" s="1"/>
  <c r="AH146" i="5"/>
  <c r="AD146" i="5"/>
  <c r="AH138" i="5"/>
  <c r="AI138" i="5" s="1"/>
  <c r="AD138" i="5"/>
  <c r="AE138" i="5" s="1"/>
  <c r="AH130" i="5"/>
  <c r="AD130" i="5"/>
  <c r="AH122" i="5"/>
  <c r="AI122" i="5" s="1"/>
  <c r="AK122" i="5" s="1"/>
  <c r="AD122" i="5"/>
  <c r="AE122" i="5" s="1"/>
  <c r="AG122" i="5" s="1"/>
  <c r="AH114" i="5"/>
  <c r="AD114" i="5"/>
  <c r="AH106" i="5"/>
  <c r="AI106" i="5" s="1"/>
  <c r="AK106" i="5" s="1"/>
  <c r="AD106" i="5"/>
  <c r="AE106" i="5" s="1"/>
  <c r="AG106" i="5" s="1"/>
  <c r="AH98" i="5"/>
  <c r="AD98" i="5"/>
  <c r="AH90" i="5"/>
  <c r="AI90" i="5" s="1"/>
  <c r="AK90" i="5" s="1"/>
  <c r="AD90" i="5"/>
  <c r="AE90" i="5" s="1"/>
  <c r="AG90" i="5" s="1"/>
  <c r="AH82" i="5"/>
  <c r="AD82" i="5"/>
  <c r="AH74" i="5"/>
  <c r="AI74" i="5" s="1"/>
  <c r="AK74" i="5" s="1"/>
  <c r="AD74" i="5"/>
  <c r="AE74" i="5" s="1"/>
  <c r="AG74" i="5" s="1"/>
  <c r="AH66" i="5"/>
  <c r="AD66" i="5"/>
  <c r="AH58" i="5"/>
  <c r="AI58" i="5" s="1"/>
  <c r="AK58" i="5" s="1"/>
  <c r="AD58" i="5"/>
  <c r="AE58" i="5" s="1"/>
  <c r="AG58" i="5" s="1"/>
  <c r="AH50" i="5"/>
  <c r="AD50" i="5"/>
  <c r="AH42" i="5"/>
  <c r="AI42" i="5" s="1"/>
  <c r="AK42" i="5" s="1"/>
  <c r="AD42" i="5"/>
  <c r="AE42" i="5" s="1"/>
  <c r="AG42" i="5" s="1"/>
  <c r="AH34" i="5"/>
  <c r="AD34" i="5"/>
  <c r="AH26" i="5"/>
  <c r="AI26" i="5" s="1"/>
  <c r="AK26" i="5" s="1"/>
  <c r="AD26" i="5"/>
  <c r="AE26" i="5" s="1"/>
  <c r="AG26" i="5" s="1"/>
  <c r="AH18" i="5"/>
  <c r="AD18" i="5"/>
  <c r="AH10" i="5"/>
  <c r="AI10" i="5" s="1"/>
  <c r="AK10" i="5" s="1"/>
  <c r="AD10" i="5"/>
  <c r="AE10" i="5" s="1"/>
  <c r="AT21" i="5"/>
  <c r="AV21" i="5" s="1"/>
  <c r="AT53" i="5"/>
  <c r="AV53" i="5" s="1"/>
  <c r="BA17" i="5"/>
  <c r="BC17" i="5" s="1"/>
  <c r="BA177" i="5"/>
  <c r="BC177" i="5" s="1"/>
  <c r="BE226" i="5"/>
  <c r="BG226" i="5" s="1"/>
  <c r="AP6" i="5"/>
  <c r="AR6" i="5" s="1"/>
  <c r="AP38" i="5"/>
  <c r="AR38" i="5" s="1"/>
  <c r="AP70" i="5"/>
  <c r="AR70" i="5" s="1"/>
  <c r="AT102" i="5"/>
  <c r="AV102" i="5" s="1"/>
  <c r="AT182" i="5"/>
  <c r="AV182" i="5" s="1"/>
  <c r="BE58" i="5"/>
  <c r="BG58" i="5" s="1"/>
  <c r="AT215" i="5"/>
  <c r="AV215" i="5" s="1"/>
  <c r="BC60" i="5"/>
  <c r="AP258" i="5"/>
  <c r="AR258" i="5" s="1"/>
  <c r="BE86" i="5"/>
  <c r="BG86" i="5" s="1"/>
  <c r="AP153" i="5"/>
  <c r="AR153" i="5" s="1"/>
  <c r="AP249" i="5"/>
  <c r="AR249" i="5" s="1"/>
  <c r="BA21" i="5"/>
  <c r="BC21" i="5" s="1"/>
  <c r="BA52" i="5"/>
  <c r="BC52" i="5" s="1"/>
  <c r="BA53" i="5"/>
  <c r="BA85" i="5"/>
  <c r="BC85" i="5" s="1"/>
  <c r="BA180" i="5"/>
  <c r="BC180" i="5" s="1"/>
  <c r="BA181" i="5"/>
  <c r="BC181" i="5" s="1"/>
  <c r="BE54" i="5"/>
  <c r="BG54" i="5" s="1"/>
  <c r="BE206" i="5"/>
  <c r="BG206" i="5" s="1"/>
  <c r="AP170" i="5"/>
  <c r="AR170" i="5" s="1"/>
  <c r="BE150" i="5"/>
  <c r="BG150" i="5" s="1"/>
  <c r="AP91" i="5"/>
  <c r="AR91" i="5" s="1"/>
  <c r="AP123" i="5"/>
  <c r="AR123" i="5" s="1"/>
  <c r="AP155" i="5"/>
  <c r="AR155" i="5" s="1"/>
  <c r="BE239" i="5"/>
  <c r="BG239" i="5" s="1"/>
  <c r="AP28" i="5"/>
  <c r="AR28" i="5" s="1"/>
  <c r="AP60" i="5"/>
  <c r="AT92" i="5"/>
  <c r="AV92" i="5" s="1"/>
  <c r="AT124" i="5"/>
  <c r="AV124" i="5" s="1"/>
  <c r="AT156" i="5"/>
  <c r="AV156" i="5" s="1"/>
  <c r="AT188" i="5"/>
  <c r="AV188" i="5" s="1"/>
  <c r="AT220" i="5"/>
  <c r="AV220" i="5" s="1"/>
  <c r="AT252" i="5"/>
  <c r="AV252" i="5" s="1"/>
  <c r="BE24" i="5"/>
  <c r="BG24" i="5" s="1"/>
  <c r="BE56" i="5"/>
  <c r="BG56" i="5" s="1"/>
  <c r="BE88" i="5"/>
  <c r="BG88" i="5" s="1"/>
  <c r="BE119" i="5"/>
  <c r="BG119" i="5" s="1"/>
  <c r="BE120" i="5"/>
  <c r="BG120" i="5" s="1"/>
  <c r="BE151" i="5"/>
  <c r="BG151" i="5" s="1"/>
  <c r="BE152" i="5"/>
  <c r="BG152" i="5" s="1"/>
  <c r="BE184" i="5"/>
  <c r="BG184" i="5" s="1"/>
  <c r="BE216" i="5"/>
  <c r="BG216" i="5" s="1"/>
  <c r="BE248" i="5"/>
  <c r="BG248" i="5" s="1"/>
  <c r="AT246" i="5"/>
  <c r="AV246" i="5" s="1"/>
  <c r="BE74" i="5"/>
  <c r="BG74" i="5" s="1"/>
  <c r="BE170" i="5"/>
  <c r="BG170" i="5" s="1"/>
  <c r="AT175" i="5"/>
  <c r="AV175" i="5" s="1"/>
  <c r="BA107" i="5"/>
  <c r="BC107" i="5" s="1"/>
  <c r="BA211" i="5"/>
  <c r="BC211" i="5" s="1"/>
  <c r="AD2" i="5"/>
  <c r="AH2" i="5"/>
  <c r="AH257" i="5"/>
  <c r="AD257" i="5"/>
  <c r="AE257" i="5" s="1"/>
  <c r="AH249" i="5"/>
  <c r="AD249" i="5"/>
  <c r="AH241" i="5"/>
  <c r="AD241" i="5"/>
  <c r="AH233" i="5"/>
  <c r="AD233" i="5"/>
  <c r="AH225" i="5"/>
  <c r="AD225" i="5"/>
  <c r="AE225" i="5" s="1"/>
  <c r="AG225" i="5" s="1"/>
  <c r="AH217" i="5"/>
  <c r="AD217" i="5"/>
  <c r="AH209" i="5"/>
  <c r="AD209" i="5"/>
  <c r="AH201" i="5"/>
  <c r="AD201" i="5"/>
  <c r="AH193" i="5"/>
  <c r="AD193" i="5"/>
  <c r="AE193" i="5" s="1"/>
  <c r="AG193" i="5" s="1"/>
  <c r="AH185" i="5"/>
  <c r="AD185" i="5"/>
  <c r="AH177" i="5"/>
  <c r="AI177" i="5" s="1"/>
  <c r="AK177" i="5" s="1"/>
  <c r="AD177" i="5"/>
  <c r="AH169" i="5"/>
  <c r="AD169" i="5"/>
  <c r="AH161" i="5"/>
  <c r="AI161" i="5" s="1"/>
  <c r="AK161" i="5" s="1"/>
  <c r="AD161" i="5"/>
  <c r="AE161" i="5" s="1"/>
  <c r="AG161" i="5" s="1"/>
  <c r="AH153" i="5"/>
  <c r="AD153" i="5"/>
  <c r="AH145" i="5"/>
  <c r="AD145" i="5"/>
  <c r="AH137" i="5"/>
  <c r="AD137" i="5"/>
  <c r="AH129" i="5"/>
  <c r="AD129" i="5"/>
  <c r="AE129" i="5" s="1"/>
  <c r="AG129" i="5" s="1"/>
  <c r="AH121" i="5"/>
  <c r="AD121" i="5"/>
  <c r="AH113" i="5"/>
  <c r="AI113" i="5" s="1"/>
  <c r="AD113" i="5"/>
  <c r="AH105" i="5"/>
  <c r="AD105" i="5"/>
  <c r="AH97" i="5"/>
  <c r="AD97" i="5"/>
  <c r="AE97" i="5" s="1"/>
  <c r="AG97" i="5" s="1"/>
  <c r="AH89" i="5"/>
  <c r="AD89" i="5"/>
  <c r="AH81" i="5"/>
  <c r="AI81" i="5" s="1"/>
  <c r="AK81" i="5" s="1"/>
  <c r="AD81" i="5"/>
  <c r="AH73" i="5"/>
  <c r="AD73" i="5"/>
  <c r="AH65" i="5"/>
  <c r="AD65" i="5"/>
  <c r="AE65" i="5" s="1"/>
  <c r="AG65" i="5" s="1"/>
  <c r="AH57" i="5"/>
  <c r="AD57" i="5"/>
  <c r="AH49" i="5"/>
  <c r="AD49" i="5"/>
  <c r="AH41" i="5"/>
  <c r="AD41" i="5"/>
  <c r="AH33" i="5"/>
  <c r="AI33" i="5" s="1"/>
  <c r="AK33" i="5" s="1"/>
  <c r="AD33" i="5"/>
  <c r="AE33" i="5" s="1"/>
  <c r="AG33" i="5" s="1"/>
  <c r="AH25" i="5"/>
  <c r="AD25" i="5"/>
  <c r="AH17" i="5"/>
  <c r="AI17" i="5" s="1"/>
  <c r="AK17" i="5" s="1"/>
  <c r="AD17" i="5"/>
  <c r="AH9" i="5"/>
  <c r="AD9" i="5"/>
  <c r="BA110" i="5"/>
  <c r="BC110" i="5" s="1"/>
  <c r="BA111" i="5"/>
  <c r="BC111" i="5" s="1"/>
  <c r="AT153" i="5"/>
  <c r="AV153" i="5" s="1"/>
  <c r="BA134" i="5"/>
  <c r="BC134" i="5" s="1"/>
  <c r="BA135" i="5"/>
  <c r="BC135" i="5" s="1"/>
  <c r="AT170" i="5"/>
  <c r="AV170" i="5" s="1"/>
  <c r="BA230" i="5"/>
  <c r="BC230" i="5" s="1"/>
  <c r="BA231" i="5"/>
  <c r="BC231" i="5" s="1"/>
  <c r="BA238" i="5"/>
  <c r="BC238" i="5" s="1"/>
  <c r="BA239" i="5"/>
  <c r="AT28" i="5"/>
  <c r="AV28" i="5" s="1"/>
  <c r="AT60" i="5"/>
  <c r="AV60" i="5" s="1"/>
  <c r="AP92" i="5"/>
  <c r="AR92" i="5" s="1"/>
  <c r="AP124" i="5"/>
  <c r="AR124" i="5" s="1"/>
  <c r="AP156" i="5"/>
  <c r="AR156" i="5" s="1"/>
  <c r="AP188" i="5"/>
  <c r="AR188" i="5" s="1"/>
  <c r="AP220" i="5"/>
  <c r="AR220" i="5" s="1"/>
  <c r="AP252" i="5"/>
  <c r="AR252" i="5" s="1"/>
  <c r="BA24" i="5"/>
  <c r="BC24" i="5" s="1"/>
  <c r="BA56" i="5"/>
  <c r="BC56" i="5" s="1"/>
  <c r="BA88" i="5"/>
  <c r="BC88" i="5" s="1"/>
  <c r="BA120" i="5"/>
  <c r="BC120" i="5" s="1"/>
  <c r="BA152" i="5"/>
  <c r="BC152" i="5" s="1"/>
  <c r="BA184" i="5"/>
  <c r="BC184" i="5" s="1"/>
  <c r="BA216" i="5"/>
  <c r="BC216" i="5" s="1"/>
  <c r="BA248" i="5"/>
  <c r="BC248" i="5" s="1"/>
  <c r="AP246" i="5"/>
  <c r="AR246" i="5" s="1"/>
  <c r="BA74" i="5"/>
  <c r="BC74" i="5" s="1"/>
  <c r="BA170" i="5"/>
  <c r="BC170" i="5" s="1"/>
  <c r="AP175" i="5"/>
  <c r="AR175" i="5" s="1"/>
  <c r="BE107" i="5"/>
  <c r="BG107" i="5" s="1"/>
  <c r="BE211" i="5"/>
  <c r="BG211" i="5" s="1"/>
  <c r="AZ2" i="5"/>
  <c r="BD2" i="5"/>
  <c r="AH256" i="5"/>
  <c r="AD256" i="5"/>
  <c r="AH248" i="5"/>
  <c r="AD248" i="5"/>
  <c r="AH240" i="5"/>
  <c r="AD240" i="5"/>
  <c r="AH232" i="5"/>
  <c r="AD232" i="5"/>
  <c r="AH224" i="5"/>
  <c r="AD224" i="5"/>
  <c r="AH216" i="5"/>
  <c r="AD216" i="5"/>
  <c r="AH208" i="5"/>
  <c r="AD208" i="5"/>
  <c r="AH200" i="5"/>
  <c r="AD200" i="5"/>
  <c r="AH192" i="5"/>
  <c r="AD192" i="5"/>
  <c r="AH184" i="5"/>
  <c r="AD184" i="5"/>
  <c r="AH176" i="5"/>
  <c r="AD176" i="5"/>
  <c r="AH168" i="5"/>
  <c r="AD168" i="5"/>
  <c r="AH160" i="5"/>
  <c r="AI160" i="5" s="1"/>
  <c r="AK160" i="5" s="1"/>
  <c r="AD160" i="5"/>
  <c r="AH152" i="5"/>
  <c r="AD152" i="5"/>
  <c r="AH144" i="5"/>
  <c r="AD144" i="5"/>
  <c r="AH136" i="5"/>
  <c r="AD136" i="5"/>
  <c r="AE136" i="5" s="1"/>
  <c r="AG136" i="5" s="1"/>
  <c r="AH128" i="5"/>
  <c r="AD128" i="5"/>
  <c r="AH120" i="5"/>
  <c r="AD120" i="5"/>
  <c r="AH112" i="5"/>
  <c r="AD112" i="5"/>
  <c r="AH104" i="5"/>
  <c r="AD104" i="5"/>
  <c r="AH96" i="5"/>
  <c r="AD96" i="5"/>
  <c r="AH88" i="5"/>
  <c r="AD88" i="5"/>
  <c r="AH80" i="5"/>
  <c r="AD80" i="5"/>
  <c r="AH72" i="5"/>
  <c r="AD72" i="5"/>
  <c r="AE72" i="5" s="1"/>
  <c r="AH64" i="5"/>
  <c r="AD64" i="5"/>
  <c r="AH56" i="5"/>
  <c r="AD56" i="5"/>
  <c r="AH48" i="5"/>
  <c r="AD48" i="5"/>
  <c r="AH40" i="5"/>
  <c r="AD40" i="5"/>
  <c r="AE40" i="5" s="1"/>
  <c r="AG40" i="5" s="1"/>
  <c r="AH32" i="5"/>
  <c r="AI32" i="5" s="1"/>
  <c r="AK32" i="5" s="1"/>
  <c r="AD32" i="5"/>
  <c r="AH24" i="5"/>
  <c r="AD24" i="5"/>
  <c r="AH16" i="5"/>
  <c r="AD16" i="5"/>
  <c r="AH8" i="5"/>
  <c r="AD8" i="5"/>
  <c r="AE8" i="5" s="1"/>
  <c r="AG8" i="5" s="1"/>
  <c r="BA185" i="5"/>
  <c r="BC185" i="5" s="1"/>
  <c r="AP257" i="5"/>
  <c r="AR257" i="5" s="1"/>
  <c r="BA28" i="5"/>
  <c r="BC28" i="5" s="1"/>
  <c r="BA29" i="5"/>
  <c r="BC29" i="5" s="1"/>
  <c r="BA124" i="5"/>
  <c r="BC124" i="5" s="1"/>
  <c r="BA125" i="5"/>
  <c r="BC125" i="5" s="1"/>
  <c r="BA188" i="5"/>
  <c r="BC188" i="5" s="1"/>
  <c r="BA189" i="5"/>
  <c r="BC189" i="5" s="1"/>
  <c r="BE142" i="5"/>
  <c r="BG142" i="5" s="1"/>
  <c r="BE46" i="5"/>
  <c r="BG46" i="5" s="1"/>
  <c r="AP4" i="5"/>
  <c r="AR4" i="5" s="1"/>
  <c r="AP36" i="5"/>
  <c r="AR36" i="5" s="1"/>
  <c r="AP68" i="5"/>
  <c r="AR68" i="5" s="1"/>
  <c r="AT100" i="5"/>
  <c r="AV100" i="5" s="1"/>
  <c r="AT132" i="5"/>
  <c r="AV132" i="5" s="1"/>
  <c r="AT164" i="5"/>
  <c r="AV164" i="5" s="1"/>
  <c r="AT196" i="5"/>
  <c r="AV196" i="5" s="1"/>
  <c r="AT228" i="5"/>
  <c r="AV228" i="5" s="1"/>
  <c r="AT260" i="5"/>
  <c r="AV260" i="5" s="1"/>
  <c r="BE32" i="5"/>
  <c r="BG32" i="5" s="1"/>
  <c r="BE64" i="5"/>
  <c r="BG64" i="5" s="1"/>
  <c r="BE96" i="5"/>
  <c r="BG96" i="5" s="1"/>
  <c r="BE127" i="5"/>
  <c r="BG127" i="5" s="1"/>
  <c r="BE128" i="5"/>
  <c r="BG128" i="5" s="1"/>
  <c r="BE159" i="5"/>
  <c r="BG159" i="5" s="1"/>
  <c r="BE160" i="5"/>
  <c r="BG160" i="5" s="1"/>
  <c r="BE192" i="5"/>
  <c r="BG192" i="5" s="1"/>
  <c r="BE224" i="5"/>
  <c r="BG224" i="5" s="1"/>
  <c r="BE256" i="5"/>
  <c r="BG256" i="5" s="1"/>
  <c r="BE10" i="5"/>
  <c r="BG10" i="5" s="1"/>
  <c r="BE106" i="5"/>
  <c r="BG106" i="5" s="1"/>
  <c r="BE194" i="5"/>
  <c r="BG194" i="5" s="1"/>
  <c r="BA3" i="5"/>
  <c r="BA139" i="5"/>
  <c r="BC139" i="5" s="1"/>
  <c r="BA243" i="5"/>
  <c r="BC243" i="5" s="1"/>
  <c r="H21" i="7" a="1"/>
  <c r="H21" i="7" s="1"/>
  <c r="T12" i="2"/>
  <c r="T4" i="2"/>
  <c r="S6" i="2"/>
  <c r="T11" i="2"/>
  <c r="H33" i="7" s="1"/>
  <c r="S14" i="2"/>
  <c r="S5" i="2"/>
  <c r="T10" i="2"/>
  <c r="S13" i="2"/>
  <c r="G35" i="7" s="1"/>
  <c r="S4" i="2"/>
  <c r="G26" i="7" s="1"/>
  <c r="T9" i="2"/>
  <c r="S12" i="2"/>
  <c r="S7" i="2"/>
  <c r="G29" i="7" s="1"/>
  <c r="T8" i="2"/>
  <c r="H30" i="7" s="1"/>
  <c r="S11" i="2"/>
  <c r="G33" i="7" s="1"/>
  <c r="K22" i="7"/>
  <c r="K21" i="7"/>
  <c r="T7" i="2"/>
  <c r="H29" i="7" s="1"/>
  <c r="S10" i="2"/>
  <c r="T14" i="2"/>
  <c r="T6" i="2"/>
  <c r="H28" i="7" s="1"/>
  <c r="S9" i="2"/>
  <c r="G31" i="7" s="1"/>
  <c r="T13" i="2"/>
  <c r="H35" i="7" s="1"/>
  <c r="T5" i="2"/>
  <c r="H27" i="7" s="1"/>
  <c r="S8" i="2"/>
  <c r="G30" i="7" s="1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O2" i="5"/>
  <c r="AS2" i="5"/>
  <c r="AD255" i="5"/>
  <c r="AH255" i="5"/>
  <c r="AI255" i="5" s="1"/>
  <c r="AK255" i="5" s="1"/>
  <c r="AD247" i="5"/>
  <c r="AH247" i="5"/>
  <c r="AI247" i="5" s="1"/>
  <c r="AK247" i="5" s="1"/>
  <c r="AD239" i="5"/>
  <c r="AH239" i="5"/>
  <c r="AI239" i="5" s="1"/>
  <c r="AD231" i="5"/>
  <c r="AH231" i="5"/>
  <c r="AI231" i="5" s="1"/>
  <c r="AK231" i="5" s="1"/>
  <c r="AD223" i="5"/>
  <c r="AH223" i="5"/>
  <c r="AI223" i="5" s="1"/>
  <c r="AK223" i="5" s="1"/>
  <c r="AD215" i="5"/>
  <c r="AH215" i="5"/>
  <c r="AI215" i="5" s="1"/>
  <c r="AK215" i="5" s="1"/>
  <c r="AD207" i="5"/>
  <c r="AH207" i="5"/>
  <c r="AI207" i="5" s="1"/>
  <c r="AD199" i="5"/>
  <c r="AH199" i="5"/>
  <c r="AI199" i="5" s="1"/>
  <c r="AK199" i="5" s="1"/>
  <c r="AD191" i="5"/>
  <c r="AH191" i="5"/>
  <c r="AI191" i="5" s="1"/>
  <c r="AK191" i="5" s="1"/>
  <c r="AD183" i="5"/>
  <c r="AE183" i="5" s="1"/>
  <c r="AG183" i="5" s="1"/>
  <c r="AH183" i="5"/>
  <c r="AI183" i="5" s="1"/>
  <c r="AK183" i="5" s="1"/>
  <c r="AD175" i="5"/>
  <c r="AE175" i="5" s="1"/>
  <c r="AG175" i="5" s="1"/>
  <c r="AH175" i="5"/>
  <c r="AI175" i="5" s="1"/>
  <c r="AK175" i="5" s="1"/>
  <c r="AD167" i="5"/>
  <c r="AH167" i="5"/>
  <c r="AI167" i="5" s="1"/>
  <c r="AK167" i="5" s="1"/>
  <c r="AD159" i="5"/>
  <c r="AH159" i="5"/>
  <c r="AI159" i="5" s="1"/>
  <c r="AK159" i="5" s="1"/>
  <c r="AD151" i="5"/>
  <c r="AE151" i="5" s="1"/>
  <c r="AG151" i="5" s="1"/>
  <c r="AH151" i="5"/>
  <c r="AI151" i="5" s="1"/>
  <c r="AK151" i="5" s="1"/>
  <c r="AD143" i="5"/>
  <c r="AH143" i="5"/>
  <c r="AI143" i="5" s="1"/>
  <c r="AK143" i="5" s="1"/>
  <c r="AD135" i="5"/>
  <c r="AE135" i="5" s="1"/>
  <c r="AG135" i="5" s="1"/>
  <c r="AH135" i="5"/>
  <c r="AI135" i="5" s="1"/>
  <c r="AK135" i="5" s="1"/>
  <c r="AD127" i="5"/>
  <c r="AE127" i="5" s="1"/>
  <c r="AH127" i="5"/>
  <c r="AI127" i="5" s="1"/>
  <c r="AK127" i="5" s="1"/>
  <c r="AD119" i="5"/>
  <c r="AE119" i="5" s="1"/>
  <c r="AG119" i="5" s="1"/>
  <c r="AH119" i="5"/>
  <c r="AI119" i="5" s="1"/>
  <c r="AK119" i="5" s="1"/>
  <c r="AD111" i="5"/>
  <c r="AH111" i="5"/>
  <c r="AI111" i="5" s="1"/>
  <c r="AK111" i="5" s="1"/>
  <c r="AD103" i="5"/>
  <c r="AH103" i="5"/>
  <c r="AI103" i="5" s="1"/>
  <c r="AK103" i="5" s="1"/>
  <c r="AD95" i="5"/>
  <c r="AE95" i="5" s="1"/>
  <c r="AG95" i="5" s="1"/>
  <c r="AH95" i="5"/>
  <c r="AI95" i="5" s="1"/>
  <c r="AK95" i="5" s="1"/>
  <c r="AD87" i="5"/>
  <c r="AH87" i="5"/>
  <c r="AI87" i="5" s="1"/>
  <c r="AK87" i="5" s="1"/>
  <c r="AD79" i="5"/>
  <c r="AE79" i="5" s="1"/>
  <c r="AG79" i="5" s="1"/>
  <c r="AH79" i="5"/>
  <c r="AI79" i="5" s="1"/>
  <c r="AK79" i="5" s="1"/>
  <c r="AD71" i="5"/>
  <c r="AE71" i="5" s="1"/>
  <c r="AG71" i="5" s="1"/>
  <c r="AH71" i="5"/>
  <c r="AI71" i="5" s="1"/>
  <c r="AK71" i="5" s="1"/>
  <c r="AD63" i="5"/>
  <c r="AE63" i="5" s="1"/>
  <c r="AG63" i="5" s="1"/>
  <c r="AH63" i="5"/>
  <c r="AI63" i="5" s="1"/>
  <c r="AK63" i="5" s="1"/>
  <c r="AD55" i="5"/>
  <c r="AE55" i="5" s="1"/>
  <c r="AH55" i="5"/>
  <c r="AI55" i="5" s="1"/>
  <c r="AK55" i="5" s="1"/>
  <c r="AD47" i="5"/>
  <c r="AE47" i="5" s="1"/>
  <c r="AG47" i="5" s="1"/>
  <c r="AH47" i="5"/>
  <c r="AI47" i="5" s="1"/>
  <c r="AK47" i="5" s="1"/>
  <c r="AD39" i="5"/>
  <c r="AE39" i="5" s="1"/>
  <c r="AG39" i="5" s="1"/>
  <c r="AH39" i="5"/>
  <c r="AI39" i="5" s="1"/>
  <c r="AK39" i="5" s="1"/>
  <c r="AD31" i="5"/>
  <c r="AH31" i="5"/>
  <c r="AI31" i="5" s="1"/>
  <c r="AK31" i="5" s="1"/>
  <c r="AD23" i="5"/>
  <c r="AH23" i="5"/>
  <c r="AI23" i="5" s="1"/>
  <c r="AK23" i="5" s="1"/>
  <c r="AD15" i="5"/>
  <c r="AH15" i="5"/>
  <c r="AI15" i="5" s="1"/>
  <c r="AK15" i="5" s="1"/>
  <c r="AD7" i="5"/>
  <c r="AE7" i="5" s="1"/>
  <c r="AH7" i="5"/>
  <c r="AI7" i="5" s="1"/>
  <c r="AK7" i="5" s="1"/>
  <c r="AP29" i="5"/>
  <c r="AR29" i="5" s="1"/>
  <c r="AP61" i="5"/>
  <c r="AR61" i="5" s="1"/>
  <c r="AP221" i="5"/>
  <c r="AR221" i="5" s="1"/>
  <c r="BE25" i="5"/>
  <c r="BG25" i="5" s="1"/>
  <c r="BE89" i="5"/>
  <c r="BG89" i="5" s="1"/>
  <c r="BE185" i="5"/>
  <c r="BG185" i="5" s="1"/>
  <c r="BA82" i="5"/>
  <c r="BC82" i="5" s="1"/>
  <c r="BA234" i="5"/>
  <c r="BC234" i="5" s="1"/>
  <c r="AP255" i="5"/>
  <c r="AR255" i="5" s="1"/>
  <c r="AT14" i="5"/>
  <c r="AV14" i="5" s="1"/>
  <c r="AT46" i="5"/>
  <c r="AV46" i="5" s="1"/>
  <c r="AT78" i="5"/>
  <c r="AV78" i="5" s="1"/>
  <c r="AP110" i="5"/>
  <c r="AR110" i="5" s="1"/>
  <c r="AP158" i="5"/>
  <c r="AR158" i="5" s="1"/>
  <c r="AP238" i="5"/>
  <c r="AR238" i="5" s="1"/>
  <c r="BA90" i="5"/>
  <c r="BC90" i="5" s="1"/>
  <c r="BE27" i="5"/>
  <c r="BG27" i="5" s="1"/>
  <c r="BE155" i="5"/>
  <c r="BG155" i="5" s="1"/>
  <c r="AP191" i="5"/>
  <c r="AR191" i="5" s="1"/>
  <c r="AP223" i="5"/>
  <c r="AR223" i="5" s="1"/>
  <c r="AT40" i="5"/>
  <c r="AV40" i="5" s="1"/>
  <c r="BE4" i="5"/>
  <c r="BG4" i="5" s="1"/>
  <c r="BE36" i="5"/>
  <c r="BG36" i="5" s="1"/>
  <c r="BE68" i="5"/>
  <c r="BG68" i="5" s="1"/>
  <c r="BE100" i="5"/>
  <c r="BG100" i="5" s="1"/>
  <c r="BE132" i="5"/>
  <c r="BG132" i="5" s="1"/>
  <c r="BE164" i="5"/>
  <c r="BG164" i="5" s="1"/>
  <c r="BE196" i="5"/>
  <c r="BG196" i="5" s="1"/>
  <c r="BE228" i="5"/>
  <c r="BG228" i="5" s="1"/>
  <c r="BE259" i="5"/>
  <c r="BG259" i="5" s="1"/>
  <c r="BE260" i="5"/>
  <c r="BG260" i="5" s="1"/>
  <c r="AT225" i="5"/>
  <c r="AV225" i="5" s="1"/>
  <c r="AT257" i="5"/>
  <c r="BE29" i="5"/>
  <c r="BG29" i="5" s="1"/>
  <c r="BE125" i="5"/>
  <c r="BG125" i="5" s="1"/>
  <c r="BE157" i="5"/>
  <c r="BG157" i="5" s="1"/>
  <c r="BE189" i="5"/>
  <c r="BG189" i="5" s="1"/>
  <c r="BE221" i="5"/>
  <c r="BG221" i="5" s="1"/>
  <c r="BE253" i="5"/>
  <c r="BG253" i="5" s="1"/>
  <c r="AT250" i="5"/>
  <c r="AV250" i="5" s="1"/>
  <c r="BA142" i="5"/>
  <c r="BC142" i="5" s="1"/>
  <c r="BA222" i="5"/>
  <c r="BC222" i="5" s="1"/>
  <c r="BA150" i="5"/>
  <c r="BC150" i="5" s="1"/>
  <c r="BA151" i="5"/>
  <c r="BC151" i="5" s="1"/>
  <c r="BA254" i="5"/>
  <c r="BC254" i="5" s="1"/>
  <c r="BA255" i="5"/>
  <c r="BC255" i="5" s="1"/>
  <c r="AT138" i="5"/>
  <c r="AV138" i="5" s="1"/>
  <c r="AT178" i="5"/>
  <c r="AV178" i="5" s="1"/>
  <c r="AT210" i="5"/>
  <c r="AV210" i="5" s="1"/>
  <c r="BA46" i="5"/>
  <c r="BC46" i="5" s="1"/>
  <c r="BA182" i="5"/>
  <c r="BC182" i="5" s="1"/>
  <c r="BA126" i="5"/>
  <c r="BC126" i="5" s="1"/>
  <c r="BA127" i="5"/>
  <c r="BC127" i="5" s="1"/>
  <c r="AT99" i="5"/>
  <c r="AV99" i="5" s="1"/>
  <c r="AT131" i="5"/>
  <c r="AV131" i="5" s="1"/>
  <c r="BA71" i="5"/>
  <c r="BC71" i="5" s="1"/>
  <c r="AT4" i="5"/>
  <c r="AV4" i="5" s="1"/>
  <c r="AT36" i="5"/>
  <c r="AV36" i="5" s="1"/>
  <c r="AT68" i="5"/>
  <c r="AV68" i="5" s="1"/>
  <c r="AP100" i="5"/>
  <c r="AR100" i="5" s="1"/>
  <c r="AP132" i="5"/>
  <c r="AR132" i="5" s="1"/>
  <c r="AP164" i="5"/>
  <c r="AR164" i="5" s="1"/>
  <c r="AP196" i="5"/>
  <c r="AR196" i="5" s="1"/>
  <c r="AP228" i="5"/>
  <c r="AR228" i="5" s="1"/>
  <c r="AP260" i="5"/>
  <c r="AR260" i="5" s="1"/>
  <c r="BA32" i="5"/>
  <c r="BC32" i="5" s="1"/>
  <c r="BA64" i="5"/>
  <c r="BC64" i="5" s="1"/>
  <c r="BA96" i="5"/>
  <c r="BC96" i="5" s="1"/>
  <c r="BA128" i="5"/>
  <c r="BC128" i="5" s="1"/>
  <c r="BA160" i="5"/>
  <c r="BC160" i="5" s="1"/>
  <c r="BA192" i="5"/>
  <c r="BC192" i="5" s="1"/>
  <c r="BA224" i="5"/>
  <c r="BC224" i="5" s="1"/>
  <c r="BA256" i="5"/>
  <c r="BC256" i="5" s="1"/>
  <c r="BA10" i="5"/>
  <c r="BC10" i="5" s="1"/>
  <c r="BA194" i="5"/>
  <c r="BC194" i="5" s="1"/>
  <c r="BE3" i="5"/>
  <c r="BG3" i="5" s="1"/>
  <c r="BE139" i="5"/>
  <c r="BG139" i="5" s="1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 s="1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AK223" i="4"/>
  <c r="AO223" i="4"/>
  <c r="AK183" i="4"/>
  <c r="AO183" i="4"/>
  <c r="AK143" i="4"/>
  <c r="AO143" i="4"/>
  <c r="AK71" i="4"/>
  <c r="AO71" i="4"/>
  <c r="AO23" i="4"/>
  <c r="AK23" i="4"/>
  <c r="AK262" i="4"/>
  <c r="AL262" i="4" s="1"/>
  <c r="AO262" i="4"/>
  <c r="AP262" i="4" s="1"/>
  <c r="AK254" i="4"/>
  <c r="AO254" i="4"/>
  <c r="AK246" i="4"/>
  <c r="AO246" i="4"/>
  <c r="AO238" i="4"/>
  <c r="AK238" i="4"/>
  <c r="AK230" i="4"/>
  <c r="AO230" i="4"/>
  <c r="AO222" i="4"/>
  <c r="AK222" i="4"/>
  <c r="AK214" i="4"/>
  <c r="AO214" i="4"/>
  <c r="AK206" i="4"/>
  <c r="AO206" i="4"/>
  <c r="AK198" i="4"/>
  <c r="AO198" i="4"/>
  <c r="AK190" i="4"/>
  <c r="AO190" i="4"/>
  <c r="AO182" i="4"/>
  <c r="AK182" i="4"/>
  <c r="AO174" i="4"/>
  <c r="AK174" i="4"/>
  <c r="AK166" i="4"/>
  <c r="AO166" i="4"/>
  <c r="AK158" i="4"/>
  <c r="AO158" i="4"/>
  <c r="AO150" i="4"/>
  <c r="AK150" i="4"/>
  <c r="AK142" i="4"/>
  <c r="AO142" i="4"/>
  <c r="AK134" i="4"/>
  <c r="AO134" i="4"/>
  <c r="AO126" i="4"/>
  <c r="AK126" i="4"/>
  <c r="AK118" i="4"/>
  <c r="AO118" i="4"/>
  <c r="AO110" i="4"/>
  <c r="AK110" i="4"/>
  <c r="AK102" i="4"/>
  <c r="AO102" i="4"/>
  <c r="AK94" i="4"/>
  <c r="AO94" i="4"/>
  <c r="AO86" i="4"/>
  <c r="AK86" i="4"/>
  <c r="AK78" i="4"/>
  <c r="AO78" i="4"/>
  <c r="AK70" i="4"/>
  <c r="AO70" i="4"/>
  <c r="AO62" i="4"/>
  <c r="AK62" i="4"/>
  <c r="AK54" i="4"/>
  <c r="AO54" i="4"/>
  <c r="AO46" i="4"/>
  <c r="AK46" i="4"/>
  <c r="AK38" i="4"/>
  <c r="AO38" i="4"/>
  <c r="AK30" i="4"/>
  <c r="AO30" i="4"/>
  <c r="AO22" i="4"/>
  <c r="AK22" i="4"/>
  <c r="AK14" i="4"/>
  <c r="AO14" i="4"/>
  <c r="AK6" i="4"/>
  <c r="AO6" i="4"/>
  <c r="AK261" i="4"/>
  <c r="AO261" i="4"/>
  <c r="AO253" i="4"/>
  <c r="AK253" i="4"/>
  <c r="AO245" i="4"/>
  <c r="AK245" i="4"/>
  <c r="AK237" i="4"/>
  <c r="AO237" i="4"/>
  <c r="AO229" i="4"/>
  <c r="AK229" i="4"/>
  <c r="AK221" i="4"/>
  <c r="AO221" i="4"/>
  <c r="AO213" i="4"/>
  <c r="AK213" i="4"/>
  <c r="AO205" i="4"/>
  <c r="AK205" i="4"/>
  <c r="AK197" i="4"/>
  <c r="AO197" i="4"/>
  <c r="AK189" i="4"/>
  <c r="AO189" i="4"/>
  <c r="AO181" i="4"/>
  <c r="AK181" i="4"/>
  <c r="AK173" i="4"/>
  <c r="AO173" i="4"/>
  <c r="AO165" i="4"/>
  <c r="AK165" i="4"/>
  <c r="AO157" i="4"/>
  <c r="AK157" i="4"/>
  <c r="AO149" i="4"/>
  <c r="AK149" i="4"/>
  <c r="AO141" i="4"/>
  <c r="AK141" i="4"/>
  <c r="AO133" i="4"/>
  <c r="AK133" i="4"/>
  <c r="AO125" i="4"/>
  <c r="AK125" i="4"/>
  <c r="AO117" i="4"/>
  <c r="AK117" i="4"/>
  <c r="AO109" i="4"/>
  <c r="AK109" i="4"/>
  <c r="AO101" i="4"/>
  <c r="AK101" i="4"/>
  <c r="AO93" i="4"/>
  <c r="AK93" i="4"/>
  <c r="AO85" i="4"/>
  <c r="AK85" i="4"/>
  <c r="AO77" i="4"/>
  <c r="AK77" i="4"/>
  <c r="AO69" i="4"/>
  <c r="AK69" i="4"/>
  <c r="AO61" i="4"/>
  <c r="AK61" i="4"/>
  <c r="AO53" i="4"/>
  <c r="AK53" i="4"/>
  <c r="AO45" i="4"/>
  <c r="AK45" i="4"/>
  <c r="AO37" i="4"/>
  <c r="AK37" i="4"/>
  <c r="AO29" i="4"/>
  <c r="AK29" i="4"/>
  <c r="AO21" i="4"/>
  <c r="AK21" i="4"/>
  <c r="AO13" i="4"/>
  <c r="AK13" i="4"/>
  <c r="AO5" i="4"/>
  <c r="AK5" i="4"/>
  <c r="AK215" i="4"/>
  <c r="AO215" i="4"/>
  <c r="AK175" i="4"/>
  <c r="AO175" i="4"/>
  <c r="AK135" i="4"/>
  <c r="AO135" i="4"/>
  <c r="AK95" i="4"/>
  <c r="AO95" i="4"/>
  <c r="AO47" i="4"/>
  <c r="AK47" i="4"/>
  <c r="AO260" i="4"/>
  <c r="AK260" i="4"/>
  <c r="AO252" i="4"/>
  <c r="AK252" i="4"/>
  <c r="AO244" i="4"/>
  <c r="AK244" i="4"/>
  <c r="AO236" i="4"/>
  <c r="AK236" i="4"/>
  <c r="AK228" i="4"/>
  <c r="AO228" i="4"/>
  <c r="AO220" i="4"/>
  <c r="AK220" i="4"/>
  <c r="AO212" i="4"/>
  <c r="AK212" i="4"/>
  <c r="AO204" i="4"/>
  <c r="AK204" i="4"/>
  <c r="AO196" i="4"/>
  <c r="AK196" i="4"/>
  <c r="AK188" i="4"/>
  <c r="AO188" i="4"/>
  <c r="AO180" i="4"/>
  <c r="AK180" i="4"/>
  <c r="AO172" i="4"/>
  <c r="AK172" i="4"/>
  <c r="AO164" i="4"/>
  <c r="AK164" i="4"/>
  <c r="AO156" i="4"/>
  <c r="AK156" i="4"/>
  <c r="AO148" i="4"/>
  <c r="AK148" i="4"/>
  <c r="AO140" i="4"/>
  <c r="AK140" i="4"/>
  <c r="AO132" i="4"/>
  <c r="AK132" i="4"/>
  <c r="AO124" i="4"/>
  <c r="AK124" i="4"/>
  <c r="AO116" i="4"/>
  <c r="AK116" i="4"/>
  <c r="AO108" i="4"/>
  <c r="AK108" i="4"/>
  <c r="AO100" i="4"/>
  <c r="AK100" i="4"/>
  <c r="AO92" i="4"/>
  <c r="AK92" i="4"/>
  <c r="AO84" i="4"/>
  <c r="AK84" i="4"/>
  <c r="AO76" i="4"/>
  <c r="AK76" i="4"/>
  <c r="AO68" i="4"/>
  <c r="AK68" i="4"/>
  <c r="AO60" i="4"/>
  <c r="AK60" i="4"/>
  <c r="AO52" i="4"/>
  <c r="AK52" i="4"/>
  <c r="AO44" i="4"/>
  <c r="AK44" i="4"/>
  <c r="AO36" i="4"/>
  <c r="AK36" i="4"/>
  <c r="AO28" i="4"/>
  <c r="AK28" i="4"/>
  <c r="AO20" i="4"/>
  <c r="AK20" i="4"/>
  <c r="AO12" i="4"/>
  <c r="AK12" i="4"/>
  <c r="AO4" i="4"/>
  <c r="AK4" i="4"/>
  <c r="AK231" i="4"/>
  <c r="AO231" i="4"/>
  <c r="AK167" i="4"/>
  <c r="AO167" i="4"/>
  <c r="AO103" i="4"/>
  <c r="AK103" i="4"/>
  <c r="AK55" i="4"/>
  <c r="AO55" i="4"/>
  <c r="AK7" i="4"/>
  <c r="AO7" i="4"/>
  <c r="AK2" i="4"/>
  <c r="AM2" i="4" s="1"/>
  <c r="AO2" i="4"/>
  <c r="AQ2" i="4" s="1"/>
  <c r="AO259" i="4"/>
  <c r="AK259" i="4"/>
  <c r="AO251" i="4"/>
  <c r="AK251" i="4"/>
  <c r="AO243" i="4"/>
  <c r="AK243" i="4"/>
  <c r="AO235" i="4"/>
  <c r="AK235" i="4"/>
  <c r="AO227" i="4"/>
  <c r="AK227" i="4"/>
  <c r="AO219" i="4"/>
  <c r="AK219" i="4"/>
  <c r="AO211" i="4"/>
  <c r="AK211" i="4"/>
  <c r="AO203" i="4"/>
  <c r="AK203" i="4"/>
  <c r="AO195" i="4"/>
  <c r="AK195" i="4"/>
  <c r="AO187" i="4"/>
  <c r="AK187" i="4"/>
  <c r="AO179" i="4"/>
  <c r="AK179" i="4"/>
  <c r="AO171" i="4"/>
  <c r="AK171" i="4"/>
  <c r="AO163" i="4"/>
  <c r="AK163" i="4"/>
  <c r="AO155" i="4"/>
  <c r="AK155" i="4"/>
  <c r="AO147" i="4"/>
  <c r="AK147" i="4"/>
  <c r="AO139" i="4"/>
  <c r="AK139" i="4"/>
  <c r="AO131" i="4"/>
  <c r="AK131" i="4"/>
  <c r="AO123" i="4"/>
  <c r="AK123" i="4"/>
  <c r="AO115" i="4"/>
  <c r="AK115" i="4"/>
  <c r="AO107" i="4"/>
  <c r="AK107" i="4"/>
  <c r="AO99" i="4"/>
  <c r="AK99" i="4"/>
  <c r="AO91" i="4"/>
  <c r="AK91" i="4"/>
  <c r="AO83" i="4"/>
  <c r="AK83" i="4"/>
  <c r="AO75" i="4"/>
  <c r="AK75" i="4"/>
  <c r="AO67" i="4"/>
  <c r="AK67" i="4"/>
  <c r="AO59" i="4"/>
  <c r="AK59" i="4"/>
  <c r="AO51" i="4"/>
  <c r="AK51" i="4"/>
  <c r="AO43" i="4"/>
  <c r="AK43" i="4"/>
  <c r="AO35" i="4"/>
  <c r="AK35" i="4"/>
  <c r="AO27" i="4"/>
  <c r="AK27" i="4"/>
  <c r="AO19" i="4"/>
  <c r="AK19" i="4"/>
  <c r="AO11" i="4"/>
  <c r="AK11" i="4"/>
  <c r="AO3" i="4"/>
  <c r="AK3" i="4"/>
  <c r="AK255" i="4"/>
  <c r="AO255" i="4"/>
  <c r="AK207" i="4"/>
  <c r="AO207" i="4"/>
  <c r="AK159" i="4"/>
  <c r="AO159" i="4"/>
  <c r="AK119" i="4"/>
  <c r="AO119" i="4"/>
  <c r="AK79" i="4"/>
  <c r="AO79" i="4"/>
  <c r="AK31" i="4"/>
  <c r="AO31" i="4"/>
  <c r="AO258" i="4"/>
  <c r="AK258" i="4"/>
  <c r="AO250" i="4"/>
  <c r="AK250" i="4"/>
  <c r="AO242" i="4"/>
  <c r="AK242" i="4"/>
  <c r="AO234" i="4"/>
  <c r="AK234" i="4"/>
  <c r="AO226" i="4"/>
  <c r="AK226" i="4"/>
  <c r="AO218" i="4"/>
  <c r="AK218" i="4"/>
  <c r="AO210" i="4"/>
  <c r="AK210" i="4"/>
  <c r="AO202" i="4"/>
  <c r="AK202" i="4"/>
  <c r="AO194" i="4"/>
  <c r="AK194" i="4"/>
  <c r="AO186" i="4"/>
  <c r="AK186" i="4"/>
  <c r="AO178" i="4"/>
  <c r="AK178" i="4"/>
  <c r="AO170" i="4"/>
  <c r="AK170" i="4"/>
  <c r="AO162" i="4"/>
  <c r="AK162" i="4"/>
  <c r="AO154" i="4"/>
  <c r="AK154" i="4"/>
  <c r="AO146" i="4"/>
  <c r="AK146" i="4"/>
  <c r="AO138" i="4"/>
  <c r="AK138" i="4"/>
  <c r="AO130" i="4"/>
  <c r="AK130" i="4"/>
  <c r="AO122" i="4"/>
  <c r="AK122" i="4"/>
  <c r="AO114" i="4"/>
  <c r="AK114" i="4"/>
  <c r="AO106" i="4"/>
  <c r="AK106" i="4"/>
  <c r="AO98" i="4"/>
  <c r="AK98" i="4"/>
  <c r="AO90" i="4"/>
  <c r="AK90" i="4"/>
  <c r="AO82" i="4"/>
  <c r="AK82" i="4"/>
  <c r="AO74" i="4"/>
  <c r="AK74" i="4"/>
  <c r="AO66" i="4"/>
  <c r="AK66" i="4"/>
  <c r="AO58" i="4"/>
  <c r="AK58" i="4"/>
  <c r="AO50" i="4"/>
  <c r="AK50" i="4"/>
  <c r="AO42" i="4"/>
  <c r="AK42" i="4"/>
  <c r="AO34" i="4"/>
  <c r="AK34" i="4"/>
  <c r="AO26" i="4"/>
  <c r="AK26" i="4"/>
  <c r="AO18" i="4"/>
  <c r="AK18" i="4"/>
  <c r="AO10" i="4"/>
  <c r="AK10" i="4"/>
  <c r="AK247" i="4"/>
  <c r="AO247" i="4"/>
  <c r="AK191" i="4"/>
  <c r="AO191" i="4"/>
  <c r="AO127" i="4"/>
  <c r="AK127" i="4"/>
  <c r="AO63" i="4"/>
  <c r="AK63" i="4"/>
  <c r="AK15" i="4"/>
  <c r="AO15" i="4"/>
  <c r="AO257" i="4"/>
  <c r="AK257" i="4"/>
  <c r="AO249" i="4"/>
  <c r="AK249" i="4"/>
  <c r="AO241" i="4"/>
  <c r="AK241" i="4"/>
  <c r="AO233" i="4"/>
  <c r="AK233" i="4"/>
  <c r="AO225" i="4"/>
  <c r="AK225" i="4"/>
  <c r="AO217" i="4"/>
  <c r="AK217" i="4"/>
  <c r="AO209" i="4"/>
  <c r="AK209" i="4"/>
  <c r="AO201" i="4"/>
  <c r="AK201" i="4"/>
  <c r="AO193" i="4"/>
  <c r="AK193" i="4"/>
  <c r="AO185" i="4"/>
  <c r="AK185" i="4"/>
  <c r="AO177" i="4"/>
  <c r="AK177" i="4"/>
  <c r="AO169" i="4"/>
  <c r="AK169" i="4"/>
  <c r="AO161" i="4"/>
  <c r="AK161" i="4"/>
  <c r="AO153" i="4"/>
  <c r="AK153" i="4"/>
  <c r="AO145" i="4"/>
  <c r="AK145" i="4"/>
  <c r="AO137" i="4"/>
  <c r="AK137" i="4"/>
  <c r="AO129" i="4"/>
  <c r="AK129" i="4"/>
  <c r="AO121" i="4"/>
  <c r="AK121" i="4"/>
  <c r="AO113" i="4"/>
  <c r="AK113" i="4"/>
  <c r="AO105" i="4"/>
  <c r="AK105" i="4"/>
  <c r="AO97" i="4"/>
  <c r="AK97" i="4"/>
  <c r="AO89" i="4"/>
  <c r="AK89" i="4"/>
  <c r="AO81" i="4"/>
  <c r="AK81" i="4"/>
  <c r="AO73" i="4"/>
  <c r="AK73" i="4"/>
  <c r="AO65" i="4"/>
  <c r="AK65" i="4"/>
  <c r="AO57" i="4"/>
  <c r="AK57" i="4"/>
  <c r="AO49" i="4"/>
  <c r="AK49" i="4"/>
  <c r="AO41" i="4"/>
  <c r="AK41" i="4"/>
  <c r="AO33" i="4"/>
  <c r="AK33" i="4"/>
  <c r="AO25" i="4"/>
  <c r="AK25" i="4"/>
  <c r="AO17" i="4"/>
  <c r="AK17" i="4"/>
  <c r="AO9" i="4"/>
  <c r="AK9" i="4"/>
  <c r="AK239" i="4"/>
  <c r="AO239" i="4"/>
  <c r="AK199" i="4"/>
  <c r="AO199" i="4"/>
  <c r="AO151" i="4"/>
  <c r="AK151" i="4"/>
  <c r="AO111" i="4"/>
  <c r="AK111" i="4"/>
  <c r="AO87" i="4"/>
  <c r="AK87" i="4"/>
  <c r="AO39" i="4"/>
  <c r="AK39" i="4"/>
  <c r="AK256" i="4"/>
  <c r="AO256" i="4"/>
  <c r="AK248" i="4"/>
  <c r="AO248" i="4"/>
  <c r="AK240" i="4"/>
  <c r="AO240" i="4"/>
  <c r="AK232" i="4"/>
  <c r="AO232" i="4"/>
  <c r="AK224" i="4"/>
  <c r="AO224" i="4"/>
  <c r="AK216" i="4"/>
  <c r="AO216" i="4"/>
  <c r="AK208" i="4"/>
  <c r="AO208" i="4"/>
  <c r="AK200" i="4"/>
  <c r="AO200" i="4"/>
  <c r="AK192" i="4"/>
  <c r="AO192" i="4"/>
  <c r="AK184" i="4"/>
  <c r="AO184" i="4"/>
  <c r="AK176" i="4"/>
  <c r="AO176" i="4"/>
  <c r="AK168" i="4"/>
  <c r="AO168" i="4"/>
  <c r="AK160" i="4"/>
  <c r="AO160" i="4"/>
  <c r="AO152" i="4"/>
  <c r="AK152" i="4"/>
  <c r="AO144" i="4"/>
  <c r="AK144" i="4"/>
  <c r="AK136" i="4"/>
  <c r="AO136" i="4"/>
  <c r="AO128" i="4"/>
  <c r="AK128" i="4"/>
  <c r="AK120" i="4"/>
  <c r="AO120" i="4"/>
  <c r="AO112" i="4"/>
  <c r="AK112" i="4"/>
  <c r="AO104" i="4"/>
  <c r="AK104" i="4"/>
  <c r="AK96" i="4"/>
  <c r="AO96" i="4"/>
  <c r="AO88" i="4"/>
  <c r="AK88" i="4"/>
  <c r="AO80" i="4"/>
  <c r="AK80" i="4"/>
  <c r="AK72" i="4"/>
  <c r="AO72" i="4"/>
  <c r="AO64" i="4"/>
  <c r="AK64" i="4"/>
  <c r="AK56" i="4"/>
  <c r="AO56" i="4"/>
  <c r="AO48" i="4"/>
  <c r="AK48" i="4"/>
  <c r="AO40" i="4"/>
  <c r="AK40" i="4"/>
  <c r="AK32" i="4"/>
  <c r="AO32" i="4"/>
  <c r="AO24" i="4"/>
  <c r="AK24" i="4"/>
  <c r="AO16" i="4"/>
  <c r="AK16" i="4"/>
  <c r="AK8" i="4"/>
  <c r="AO8" i="4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AA4" i="3" s="1"/>
  <c r="H18" i="8" s="1"/>
  <c r="H34" i="7"/>
  <c r="G34" i="7"/>
  <c r="H32" i="7"/>
  <c r="G32" i="7"/>
  <c r="AA4" i="5"/>
  <c r="D4" i="9" s="1"/>
  <c r="Z4" i="5"/>
  <c r="C4" i="9" s="1"/>
  <c r="H31" i="7"/>
  <c r="K3" i="5"/>
  <c r="AA6" i="5"/>
  <c r="D6" i="9" s="1"/>
  <c r="Z6" i="5"/>
  <c r="C6" i="9" s="1"/>
  <c r="H26" i="7"/>
  <c r="I3" i="5"/>
  <c r="AA5" i="5"/>
  <c r="D5" i="9" s="1"/>
  <c r="Z5" i="5"/>
  <c r="C5" i="9" s="1"/>
  <c r="G27" i="7"/>
  <c r="G23" i="5"/>
  <c r="G15" i="5"/>
  <c r="G7" i="5"/>
  <c r="G36" i="7"/>
  <c r="H36" i="7"/>
  <c r="G28" i="7"/>
  <c r="AD243" i="4"/>
  <c r="Z243" i="4"/>
  <c r="AD179" i="4"/>
  <c r="Z179" i="4"/>
  <c r="AD99" i="4"/>
  <c r="Z99" i="4"/>
  <c r="AD27" i="4"/>
  <c r="Z27" i="4"/>
  <c r="Z258" i="4"/>
  <c r="AD258" i="4"/>
  <c r="Z250" i="4"/>
  <c r="AD250" i="4"/>
  <c r="Z242" i="4"/>
  <c r="AD242" i="4"/>
  <c r="Z234" i="4"/>
  <c r="AD234" i="4"/>
  <c r="Z226" i="4"/>
  <c r="AD226" i="4"/>
  <c r="Z218" i="4"/>
  <c r="AD218" i="4"/>
  <c r="Z210" i="4"/>
  <c r="AD210" i="4"/>
  <c r="Z202" i="4"/>
  <c r="AD202" i="4"/>
  <c r="Z194" i="4"/>
  <c r="AD194" i="4"/>
  <c r="Z186" i="4"/>
  <c r="AD186" i="4"/>
  <c r="Z178" i="4"/>
  <c r="AD178" i="4"/>
  <c r="Z170" i="4"/>
  <c r="AD170" i="4"/>
  <c r="Z162" i="4"/>
  <c r="AD162" i="4"/>
  <c r="Z154" i="4"/>
  <c r="AD154" i="4"/>
  <c r="Z146" i="4"/>
  <c r="AD146" i="4"/>
  <c r="Z138" i="4"/>
  <c r="AD138" i="4"/>
  <c r="Z130" i="4"/>
  <c r="AD130" i="4"/>
  <c r="Z122" i="4"/>
  <c r="AD122" i="4"/>
  <c r="Z114" i="4"/>
  <c r="AD114" i="4"/>
  <c r="Z106" i="4"/>
  <c r="AD106" i="4"/>
  <c r="Z98" i="4"/>
  <c r="AD98" i="4"/>
  <c r="Z90" i="4"/>
  <c r="AD90" i="4"/>
  <c r="Z82" i="4"/>
  <c r="AD82" i="4"/>
  <c r="Z74" i="4"/>
  <c r="AD74" i="4"/>
  <c r="Z66" i="4"/>
  <c r="AD66" i="4"/>
  <c r="Z58" i="4"/>
  <c r="AD58" i="4"/>
  <c r="Z50" i="4"/>
  <c r="AD50" i="4"/>
  <c r="Z42" i="4"/>
  <c r="AD42" i="4"/>
  <c r="Z34" i="4"/>
  <c r="AD34" i="4"/>
  <c r="Z26" i="4"/>
  <c r="AD26" i="4"/>
  <c r="Z18" i="4"/>
  <c r="AD18" i="4"/>
  <c r="Z10" i="4"/>
  <c r="AD10" i="4"/>
  <c r="Z257" i="4"/>
  <c r="AD257" i="4"/>
  <c r="Z249" i="4"/>
  <c r="AD249" i="4"/>
  <c r="Z241" i="4"/>
  <c r="AD241" i="4"/>
  <c r="Z233" i="4"/>
  <c r="AD233" i="4"/>
  <c r="Z225" i="4"/>
  <c r="AD225" i="4"/>
  <c r="AE225" i="4" s="1"/>
  <c r="AG225" i="4" s="1"/>
  <c r="Z217" i="4"/>
  <c r="AD217" i="4"/>
  <c r="Z209" i="4"/>
  <c r="AD209" i="4"/>
  <c r="AE209" i="4" s="1"/>
  <c r="AG209" i="4" s="1"/>
  <c r="Z201" i="4"/>
  <c r="AD201" i="4"/>
  <c r="AE201" i="4" s="1"/>
  <c r="Z193" i="4"/>
  <c r="AD193" i="4"/>
  <c r="AE193" i="4" s="1"/>
  <c r="AG193" i="4" s="1"/>
  <c r="Z185" i="4"/>
  <c r="AD185" i="4"/>
  <c r="AE185" i="4" s="1"/>
  <c r="AG185" i="4" s="1"/>
  <c r="Z177" i="4"/>
  <c r="AD177" i="4"/>
  <c r="Z169" i="4"/>
  <c r="AD169" i="4"/>
  <c r="Z161" i="4"/>
  <c r="AD161" i="4"/>
  <c r="AE161" i="4" s="1"/>
  <c r="AG161" i="4" s="1"/>
  <c r="Z153" i="4"/>
  <c r="AD153" i="4"/>
  <c r="AE153" i="4" s="1"/>
  <c r="Z145" i="4"/>
  <c r="AD145" i="4"/>
  <c r="AE145" i="4" s="1"/>
  <c r="AG145" i="4" s="1"/>
  <c r="Z137" i="4"/>
  <c r="AD137" i="4"/>
  <c r="Z129" i="4"/>
  <c r="AD129" i="4"/>
  <c r="AE129" i="4" s="1"/>
  <c r="Z121" i="4"/>
  <c r="AD121" i="4"/>
  <c r="AE121" i="4" s="1"/>
  <c r="AG121" i="4" s="1"/>
  <c r="Z113" i="4"/>
  <c r="AD113" i="4"/>
  <c r="Z105" i="4"/>
  <c r="AD105" i="4"/>
  <c r="Z97" i="4"/>
  <c r="AD97" i="4"/>
  <c r="AE97" i="4" s="1"/>
  <c r="AG97" i="4" s="1"/>
  <c r="Z89" i="4"/>
  <c r="AD89" i="4"/>
  <c r="AE89" i="4" s="1"/>
  <c r="AG89" i="4" s="1"/>
  <c r="Z81" i="4"/>
  <c r="AD81" i="4"/>
  <c r="AE81" i="4" s="1"/>
  <c r="AG81" i="4" s="1"/>
  <c r="Z73" i="4"/>
  <c r="AD73" i="4"/>
  <c r="Z65" i="4"/>
  <c r="AD65" i="4"/>
  <c r="AE65" i="4" s="1"/>
  <c r="AG65" i="4" s="1"/>
  <c r="Z57" i="4"/>
  <c r="AD57" i="4"/>
  <c r="Z49" i="4"/>
  <c r="AD49" i="4"/>
  <c r="AE49" i="4" s="1"/>
  <c r="AG49" i="4" s="1"/>
  <c r="Z41" i="4"/>
  <c r="AD41" i="4"/>
  <c r="Z33" i="4"/>
  <c r="AD33" i="4"/>
  <c r="AE33" i="4" s="1"/>
  <c r="AG33" i="4" s="1"/>
  <c r="Z25" i="4"/>
  <c r="AD25" i="4"/>
  <c r="Z17" i="4"/>
  <c r="AD17" i="4"/>
  <c r="Z9" i="4"/>
  <c r="AD9" i="4"/>
  <c r="Z251" i="4"/>
  <c r="AD251" i="4"/>
  <c r="AD187" i="4"/>
  <c r="Z187" i="4"/>
  <c r="AD131" i="4"/>
  <c r="Z131" i="4"/>
  <c r="AD67" i="4"/>
  <c r="Z67" i="4"/>
  <c r="Z2" i="4"/>
  <c r="AB2" i="4" s="1"/>
  <c r="AD2" i="4"/>
  <c r="AF2" i="4" s="1"/>
  <c r="Z256" i="4"/>
  <c r="AD256" i="4"/>
  <c r="Z248" i="4"/>
  <c r="AD248" i="4"/>
  <c r="Z240" i="4"/>
  <c r="AD240" i="4"/>
  <c r="Z232" i="4"/>
  <c r="AD232" i="4"/>
  <c r="Z224" i="4"/>
  <c r="AD224" i="4"/>
  <c r="Z216" i="4"/>
  <c r="AD216" i="4"/>
  <c r="Z208" i="4"/>
  <c r="AD208" i="4"/>
  <c r="Z200" i="4"/>
  <c r="AD200" i="4"/>
  <c r="Z192" i="4"/>
  <c r="AD192" i="4"/>
  <c r="Z184" i="4"/>
  <c r="AD184" i="4"/>
  <c r="Z176" i="4"/>
  <c r="AD176" i="4"/>
  <c r="Z168" i="4"/>
  <c r="AD168" i="4"/>
  <c r="Z160" i="4"/>
  <c r="AD160" i="4"/>
  <c r="Z152" i="4"/>
  <c r="AD152" i="4"/>
  <c r="Z144" i="4"/>
  <c r="AD144" i="4"/>
  <c r="Z136" i="4"/>
  <c r="AD136" i="4"/>
  <c r="Z128" i="4"/>
  <c r="AD128" i="4"/>
  <c r="Z120" i="4"/>
  <c r="AD120" i="4"/>
  <c r="Z112" i="4"/>
  <c r="AD112" i="4"/>
  <c r="Z104" i="4"/>
  <c r="AD104" i="4"/>
  <c r="Z96" i="4"/>
  <c r="AD96" i="4"/>
  <c r="Z88" i="4"/>
  <c r="AD88" i="4"/>
  <c r="Z80" i="4"/>
  <c r="AD80" i="4"/>
  <c r="Z72" i="4"/>
  <c r="AD72" i="4"/>
  <c r="Z64" i="4"/>
  <c r="AD64" i="4"/>
  <c r="Z56" i="4"/>
  <c r="AD56" i="4"/>
  <c r="Z48" i="4"/>
  <c r="AD48" i="4"/>
  <c r="Z40" i="4"/>
  <c r="AD40" i="4"/>
  <c r="Z32" i="4"/>
  <c r="AD32" i="4"/>
  <c r="Z24" i="4"/>
  <c r="AD24" i="4"/>
  <c r="Z16" i="4"/>
  <c r="AD16" i="4"/>
  <c r="Z8" i="4"/>
  <c r="AD8" i="4"/>
  <c r="AD211" i="4"/>
  <c r="Z211" i="4"/>
  <c r="AD155" i="4"/>
  <c r="Z155" i="4"/>
  <c r="AD107" i="4"/>
  <c r="Z107" i="4"/>
  <c r="AD35" i="4"/>
  <c r="Z35" i="4"/>
  <c r="Z255" i="4"/>
  <c r="AD255" i="4"/>
  <c r="AE255" i="4" s="1"/>
  <c r="Z247" i="4"/>
  <c r="AD247" i="4"/>
  <c r="AE247" i="4" s="1"/>
  <c r="AG247" i="4" s="1"/>
  <c r="Z239" i="4"/>
  <c r="AD239" i="4"/>
  <c r="Z231" i="4"/>
  <c r="AD231" i="4"/>
  <c r="AE231" i="4" s="1"/>
  <c r="AG231" i="4" s="1"/>
  <c r="Z223" i="4"/>
  <c r="AD223" i="4"/>
  <c r="Z215" i="4"/>
  <c r="AD215" i="4"/>
  <c r="AE215" i="4" s="1"/>
  <c r="Z207" i="4"/>
  <c r="AD207" i="4"/>
  <c r="Z199" i="4"/>
  <c r="AD199" i="4"/>
  <c r="AE199" i="4" s="1"/>
  <c r="AG199" i="4" s="1"/>
  <c r="Z191" i="4"/>
  <c r="AD191" i="4"/>
  <c r="Z183" i="4"/>
  <c r="AD183" i="4"/>
  <c r="AE183" i="4" s="1"/>
  <c r="AG183" i="4" s="1"/>
  <c r="Z175" i="4"/>
  <c r="AD175" i="4"/>
  <c r="AE175" i="4" s="1"/>
  <c r="AG175" i="4" s="1"/>
  <c r="Z167" i="4"/>
  <c r="AD167" i="4"/>
  <c r="AE167" i="4" s="1"/>
  <c r="AG167" i="4" s="1"/>
  <c r="Z159" i="4"/>
  <c r="AD159" i="4"/>
  <c r="AE159" i="4" s="1"/>
  <c r="AG159" i="4" s="1"/>
  <c r="Z151" i="4"/>
  <c r="AD151" i="4"/>
  <c r="AE151" i="4" s="1"/>
  <c r="Z143" i="4"/>
  <c r="AD143" i="4"/>
  <c r="Z135" i="4"/>
  <c r="AD135" i="4"/>
  <c r="AE135" i="4" s="1"/>
  <c r="AG135" i="4" s="1"/>
  <c r="Z127" i="4"/>
  <c r="AD127" i="4"/>
  <c r="AE127" i="4" s="1"/>
  <c r="AG127" i="4" s="1"/>
  <c r="Z119" i="4"/>
  <c r="AD119" i="4"/>
  <c r="AE119" i="4" s="1"/>
  <c r="AG119" i="4" s="1"/>
  <c r="Z111" i="4"/>
  <c r="AD111" i="4"/>
  <c r="Z103" i="4"/>
  <c r="AD103" i="4"/>
  <c r="AE103" i="4" s="1"/>
  <c r="Z95" i="4"/>
  <c r="AD95" i="4"/>
  <c r="AE95" i="4" s="1"/>
  <c r="AG95" i="4" s="1"/>
  <c r="Z87" i="4"/>
  <c r="AD87" i="4"/>
  <c r="AE87" i="4" s="1"/>
  <c r="AG87" i="4" s="1"/>
  <c r="Z79" i="4"/>
  <c r="AD79" i="4"/>
  <c r="Z71" i="4"/>
  <c r="AD71" i="4"/>
  <c r="AE71" i="4" s="1"/>
  <c r="AG71" i="4" s="1"/>
  <c r="Z63" i="4"/>
  <c r="AD63" i="4"/>
  <c r="AE63" i="4" s="1"/>
  <c r="AG63" i="4" s="1"/>
  <c r="Z55" i="4"/>
  <c r="AD55" i="4"/>
  <c r="AE55" i="4" s="1"/>
  <c r="AG55" i="4" s="1"/>
  <c r="Z47" i="4"/>
  <c r="AD47" i="4"/>
  <c r="AE47" i="4" s="1"/>
  <c r="AG47" i="4" s="1"/>
  <c r="Z39" i="4"/>
  <c r="AD39" i="4"/>
  <c r="AE39" i="4" s="1"/>
  <c r="AG39" i="4" s="1"/>
  <c r="Z31" i="4"/>
  <c r="AD31" i="4"/>
  <c r="AE31" i="4" s="1"/>
  <c r="AG31" i="4" s="1"/>
  <c r="Z23" i="4"/>
  <c r="AD23" i="4"/>
  <c r="AE23" i="4" s="1"/>
  <c r="AG23" i="4" s="1"/>
  <c r="Z15" i="4"/>
  <c r="AD15" i="4"/>
  <c r="Z7" i="4"/>
  <c r="AD7" i="4"/>
  <c r="AE7" i="4" s="1"/>
  <c r="AG7" i="4" s="1"/>
  <c r="AD235" i="4"/>
  <c r="Z235" i="4"/>
  <c r="AD203" i="4"/>
  <c r="Z203" i="4"/>
  <c r="AD171" i="4"/>
  <c r="Z171" i="4"/>
  <c r="AD139" i="4"/>
  <c r="Z139" i="4"/>
  <c r="AD91" i="4"/>
  <c r="Z91" i="4"/>
  <c r="AD59" i="4"/>
  <c r="Z59" i="4"/>
  <c r="AD19" i="4"/>
  <c r="Z19" i="4"/>
  <c r="AD3" i="4"/>
  <c r="AD262" i="4"/>
  <c r="AE262" i="4" s="1"/>
  <c r="Z262" i="4"/>
  <c r="AD254" i="4"/>
  <c r="Z254" i="4"/>
  <c r="AD246" i="4"/>
  <c r="Z246" i="4"/>
  <c r="AD238" i="4"/>
  <c r="Z238" i="4"/>
  <c r="Z230" i="4"/>
  <c r="AD230" i="4"/>
  <c r="AD222" i="4"/>
  <c r="Z222" i="4"/>
  <c r="AD214" i="4"/>
  <c r="Z214" i="4"/>
  <c r="AD206" i="4"/>
  <c r="Z206" i="4"/>
  <c r="AD198" i="4"/>
  <c r="Z198" i="4"/>
  <c r="AD190" i="4"/>
  <c r="Z190" i="4"/>
  <c r="Z182" i="4"/>
  <c r="AD182" i="4"/>
  <c r="AD174" i="4"/>
  <c r="Z174" i="4"/>
  <c r="AD166" i="4"/>
  <c r="Z166" i="4"/>
  <c r="AD158" i="4"/>
  <c r="Z158" i="4"/>
  <c r="AD150" i="4"/>
  <c r="Z150" i="4"/>
  <c r="AD142" i="4"/>
  <c r="Z142" i="4"/>
  <c r="AD134" i="4"/>
  <c r="Z134" i="4"/>
  <c r="Z126" i="4"/>
  <c r="AD126" i="4"/>
  <c r="AD118" i="4"/>
  <c r="Z118" i="4"/>
  <c r="AD110" i="4"/>
  <c r="Z110" i="4"/>
  <c r="AD102" i="4"/>
  <c r="Z102" i="4"/>
  <c r="Z94" i="4"/>
  <c r="AD94" i="4"/>
  <c r="AD86" i="4"/>
  <c r="Z86" i="4"/>
  <c r="AD78" i="4"/>
  <c r="Z78" i="4"/>
  <c r="AD70" i="4"/>
  <c r="Z70" i="4"/>
  <c r="AD62" i="4"/>
  <c r="Z62" i="4"/>
  <c r="Z54" i="4"/>
  <c r="AD54" i="4"/>
  <c r="AD46" i="4"/>
  <c r="Z46" i="4"/>
  <c r="AD38" i="4"/>
  <c r="Z38" i="4"/>
  <c r="Z30" i="4"/>
  <c r="AD30" i="4"/>
  <c r="AD22" i="4"/>
  <c r="Z22" i="4"/>
  <c r="AD14" i="4"/>
  <c r="Z14" i="4"/>
  <c r="AD6" i="4"/>
  <c r="Z6" i="4"/>
  <c r="AD259" i="4"/>
  <c r="Z259" i="4"/>
  <c r="Z227" i="4"/>
  <c r="AD227" i="4"/>
  <c r="AD195" i="4"/>
  <c r="Z195" i="4"/>
  <c r="AD147" i="4"/>
  <c r="Z147" i="4"/>
  <c r="AD123" i="4"/>
  <c r="Z123" i="4"/>
  <c r="AD83" i="4"/>
  <c r="Z83" i="4"/>
  <c r="AD51" i="4"/>
  <c r="Z51" i="4"/>
  <c r="AD261" i="4"/>
  <c r="AE261" i="4" s="1"/>
  <c r="AG261" i="4" s="1"/>
  <c r="Z261" i="4"/>
  <c r="AD253" i="4"/>
  <c r="AE253" i="4" s="1"/>
  <c r="AG253" i="4" s="1"/>
  <c r="Z253" i="4"/>
  <c r="AD245" i="4"/>
  <c r="AE245" i="4" s="1"/>
  <c r="AG245" i="4" s="1"/>
  <c r="Z245" i="4"/>
  <c r="AD237" i="4"/>
  <c r="Z237" i="4"/>
  <c r="AD229" i="4"/>
  <c r="Z229" i="4"/>
  <c r="AD221" i="4"/>
  <c r="Z221" i="4"/>
  <c r="AD213" i="4"/>
  <c r="AE213" i="4" s="1"/>
  <c r="AG213" i="4" s="1"/>
  <c r="Z213" i="4"/>
  <c r="AD205" i="4"/>
  <c r="AE205" i="4" s="1"/>
  <c r="AG205" i="4" s="1"/>
  <c r="Z205" i="4"/>
  <c r="AD197" i="4"/>
  <c r="AE197" i="4" s="1"/>
  <c r="AG197" i="4" s="1"/>
  <c r="Z197" i="4"/>
  <c r="AD189" i="4"/>
  <c r="AE189" i="4" s="1"/>
  <c r="Z189" i="4"/>
  <c r="AD181" i="4"/>
  <c r="Z181" i="4"/>
  <c r="AD173" i="4"/>
  <c r="Z173" i="4"/>
  <c r="AD165" i="4"/>
  <c r="AE165" i="4" s="1"/>
  <c r="AG165" i="4" s="1"/>
  <c r="Z165" i="4"/>
  <c r="AD157" i="4"/>
  <c r="AE157" i="4" s="1"/>
  <c r="AG157" i="4" s="1"/>
  <c r="Z157" i="4"/>
  <c r="AD149" i="4"/>
  <c r="AE149" i="4" s="1"/>
  <c r="AG149" i="4" s="1"/>
  <c r="Z149" i="4"/>
  <c r="AD141" i="4"/>
  <c r="Z141" i="4"/>
  <c r="AD133" i="4"/>
  <c r="AE133" i="4" s="1"/>
  <c r="AG133" i="4" s="1"/>
  <c r="Z133" i="4"/>
  <c r="AD125" i="4"/>
  <c r="Z125" i="4"/>
  <c r="AD117" i="4"/>
  <c r="AE117" i="4" s="1"/>
  <c r="Z117" i="4"/>
  <c r="AD109" i="4"/>
  <c r="Z109" i="4"/>
  <c r="AD101" i="4"/>
  <c r="AE101" i="4" s="1"/>
  <c r="AG101" i="4" s="1"/>
  <c r="Z101" i="4"/>
  <c r="AD93" i="4"/>
  <c r="Z93" i="4"/>
  <c r="AD85" i="4"/>
  <c r="AE85" i="4" s="1"/>
  <c r="AG85" i="4" s="1"/>
  <c r="Z85" i="4"/>
  <c r="AD77" i="4"/>
  <c r="Z77" i="4"/>
  <c r="AD69" i="4"/>
  <c r="AE69" i="4" s="1"/>
  <c r="AG69" i="4" s="1"/>
  <c r="Z69" i="4"/>
  <c r="AD61" i="4"/>
  <c r="AE61" i="4" s="1"/>
  <c r="AG61" i="4" s="1"/>
  <c r="Z61" i="4"/>
  <c r="AD53" i="4"/>
  <c r="Z53" i="4"/>
  <c r="AD45" i="4"/>
  <c r="Z45" i="4"/>
  <c r="AD37" i="4"/>
  <c r="AE37" i="4" s="1"/>
  <c r="AG37" i="4" s="1"/>
  <c r="Z37" i="4"/>
  <c r="AD29" i="4"/>
  <c r="Z29" i="4"/>
  <c r="AD21" i="4"/>
  <c r="AE21" i="4" s="1"/>
  <c r="AG21" i="4" s="1"/>
  <c r="Z21" i="4"/>
  <c r="AD13" i="4"/>
  <c r="Z13" i="4"/>
  <c r="AD5" i="4"/>
  <c r="AE5" i="4" s="1"/>
  <c r="AG5" i="4" s="1"/>
  <c r="Z5" i="4"/>
  <c r="Z219" i="4"/>
  <c r="AD219" i="4"/>
  <c r="AD163" i="4"/>
  <c r="Z163" i="4"/>
  <c r="AD115" i="4"/>
  <c r="Z115" i="4"/>
  <c r="AD75" i="4"/>
  <c r="Z75" i="4"/>
  <c r="AD43" i="4"/>
  <c r="Z43" i="4"/>
  <c r="AD11" i="4"/>
  <c r="Z11" i="4"/>
  <c r="AD260" i="4"/>
  <c r="Z260" i="4"/>
  <c r="AD252" i="4"/>
  <c r="Z252" i="4"/>
  <c r="AD244" i="4"/>
  <c r="Z244" i="4"/>
  <c r="AD236" i="4"/>
  <c r="Z236" i="4"/>
  <c r="AD228" i="4"/>
  <c r="Z228" i="4"/>
  <c r="AD220" i="4"/>
  <c r="Z220" i="4"/>
  <c r="AD212" i="4"/>
  <c r="Z212" i="4"/>
  <c r="AD204" i="4"/>
  <c r="Z204" i="4"/>
  <c r="AD196" i="4"/>
  <c r="Z196" i="4"/>
  <c r="AD188" i="4"/>
  <c r="Z188" i="4"/>
  <c r="AD180" i="4"/>
  <c r="Z180" i="4"/>
  <c r="AD172" i="4"/>
  <c r="Z172" i="4"/>
  <c r="AD164" i="4"/>
  <c r="Z164" i="4"/>
  <c r="AD156" i="4"/>
  <c r="Z156" i="4"/>
  <c r="AD148" i="4"/>
  <c r="Z148" i="4"/>
  <c r="AD140" i="4"/>
  <c r="Z140" i="4"/>
  <c r="AD132" i="4"/>
  <c r="Z132" i="4"/>
  <c r="AD124" i="4"/>
  <c r="Z124" i="4"/>
  <c r="AD116" i="4"/>
  <c r="Z116" i="4"/>
  <c r="AD108" i="4"/>
  <c r="Z108" i="4"/>
  <c r="AD100" i="4"/>
  <c r="Z100" i="4"/>
  <c r="AD92" i="4"/>
  <c r="Z92" i="4"/>
  <c r="AD84" i="4"/>
  <c r="Z84" i="4"/>
  <c r="AD76" i="4"/>
  <c r="Z76" i="4"/>
  <c r="AD68" i="4"/>
  <c r="Z68" i="4"/>
  <c r="AD60" i="4"/>
  <c r="Z60" i="4"/>
  <c r="AD52" i="4"/>
  <c r="Z52" i="4"/>
  <c r="AD44" i="4"/>
  <c r="Z44" i="4"/>
  <c r="AD36" i="4"/>
  <c r="Z36" i="4"/>
  <c r="AD28" i="4"/>
  <c r="Z28" i="4"/>
  <c r="AD20" i="4"/>
  <c r="Z20" i="4"/>
  <c r="AD12" i="4"/>
  <c r="Z12" i="4"/>
  <c r="AD4" i="4"/>
  <c r="Z4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AE25" i="4" l="1"/>
  <c r="AG25" i="4" s="1"/>
  <c r="AE217" i="4"/>
  <c r="AG217" i="4" s="1"/>
  <c r="AE249" i="4"/>
  <c r="AG249" i="4" s="1"/>
  <c r="AE18" i="5"/>
  <c r="AE50" i="5"/>
  <c r="AG50" i="5" s="1"/>
  <c r="AE82" i="5"/>
  <c r="AG82" i="5" s="1"/>
  <c r="AE114" i="5"/>
  <c r="AG114" i="5" s="1"/>
  <c r="AE146" i="5"/>
  <c r="AG146" i="5" s="1"/>
  <c r="AE178" i="5"/>
  <c r="AG178" i="5" s="1"/>
  <c r="AE210" i="5"/>
  <c r="AG210" i="5" s="1"/>
  <c r="AE242" i="5"/>
  <c r="AG242" i="5" s="1"/>
  <c r="H22" i="7"/>
  <c r="AM14" i="5"/>
  <c r="C28" i="9" s="1"/>
  <c r="AI8" i="5"/>
  <c r="AI40" i="5"/>
  <c r="AK40" i="5" s="1"/>
  <c r="AI168" i="5"/>
  <c r="AK168" i="5" s="1"/>
  <c r="AI12" i="5"/>
  <c r="AK12" i="5" s="1"/>
  <c r="AI76" i="5"/>
  <c r="AK76" i="5" s="1"/>
  <c r="AI172" i="5"/>
  <c r="AK172" i="5" s="1"/>
  <c r="AI236" i="5"/>
  <c r="AK236" i="5" s="1"/>
  <c r="AE48" i="5"/>
  <c r="AG48" i="5" s="1"/>
  <c r="AE80" i="5"/>
  <c r="AG80" i="5" s="1"/>
  <c r="AE176" i="5"/>
  <c r="AG176" i="5" s="1"/>
  <c r="AI3" i="5"/>
  <c r="AK3" i="5" s="1"/>
  <c r="AI67" i="5"/>
  <c r="AK67" i="5" s="1"/>
  <c r="AI99" i="5"/>
  <c r="AK99" i="5" s="1"/>
  <c r="AI131" i="5"/>
  <c r="AK131" i="5" s="1"/>
  <c r="AI163" i="5"/>
  <c r="AK163" i="5" s="1"/>
  <c r="AI195" i="5"/>
  <c r="AK195" i="5" s="1"/>
  <c r="AI227" i="5"/>
  <c r="AK227" i="5" s="1"/>
  <c r="AI259" i="5"/>
  <c r="AK259" i="5" s="1"/>
  <c r="AE3" i="5"/>
  <c r="AE35" i="5"/>
  <c r="AG35" i="5" s="1"/>
  <c r="AE99" i="5"/>
  <c r="AG99" i="5" s="1"/>
  <c r="AE131" i="5"/>
  <c r="AG131" i="5" s="1"/>
  <c r="AE195" i="5"/>
  <c r="AG195" i="5" s="1"/>
  <c r="AE227" i="5"/>
  <c r="AG227" i="5" s="1"/>
  <c r="AE259" i="5"/>
  <c r="AG259" i="5" s="1"/>
  <c r="AE64" i="5"/>
  <c r="AG64" i="5" s="1"/>
  <c r="AE96" i="5"/>
  <c r="AG96" i="5" s="1"/>
  <c r="AE128" i="5"/>
  <c r="AG128" i="5" s="1"/>
  <c r="AE25" i="5"/>
  <c r="AG25" i="5" s="1"/>
  <c r="AE57" i="5"/>
  <c r="AE89" i="5"/>
  <c r="AG89" i="5" s="1"/>
  <c r="AE121" i="5"/>
  <c r="AG121" i="5" s="1"/>
  <c r="AE153" i="5"/>
  <c r="AG153" i="5" s="1"/>
  <c r="AE185" i="5"/>
  <c r="AG185" i="5" s="1"/>
  <c r="AE217" i="5"/>
  <c r="AG217" i="5" s="1"/>
  <c r="AE249" i="5"/>
  <c r="AI18" i="5"/>
  <c r="AK18" i="5" s="1"/>
  <c r="AI50" i="5"/>
  <c r="AK50" i="5" s="1"/>
  <c r="AI82" i="5"/>
  <c r="AK82" i="5" s="1"/>
  <c r="AI114" i="5"/>
  <c r="AK114" i="5" s="1"/>
  <c r="AI146" i="5"/>
  <c r="AK146" i="5" s="1"/>
  <c r="AI178" i="5"/>
  <c r="AK178" i="5" s="1"/>
  <c r="AI210" i="5"/>
  <c r="AK210" i="5" s="1"/>
  <c r="AI242" i="5"/>
  <c r="AK242" i="5" s="1"/>
  <c r="AI25" i="5"/>
  <c r="AK25" i="5" s="1"/>
  <c r="AI89" i="5"/>
  <c r="AK89" i="5" s="1"/>
  <c r="AI56" i="5"/>
  <c r="AK56" i="5" s="1"/>
  <c r="AI57" i="5"/>
  <c r="AK57" i="5" s="1"/>
  <c r="AI120" i="5"/>
  <c r="AK120" i="5" s="1"/>
  <c r="AI121" i="5"/>
  <c r="AK121" i="5" s="1"/>
  <c r="AI152" i="5"/>
  <c r="AK152" i="5" s="1"/>
  <c r="AI153" i="5"/>
  <c r="AK153" i="5" s="1"/>
  <c r="AI184" i="5"/>
  <c r="AK184" i="5" s="1"/>
  <c r="AI185" i="5"/>
  <c r="AI216" i="5"/>
  <c r="AK216" i="5" s="1"/>
  <c r="AI217" i="5"/>
  <c r="AK217" i="5" s="1"/>
  <c r="AI248" i="5"/>
  <c r="AK248" i="5" s="1"/>
  <c r="AI249" i="5"/>
  <c r="AK249" i="5" s="1"/>
  <c r="AI14" i="5"/>
  <c r="AK14" i="5" s="1"/>
  <c r="AI46" i="5"/>
  <c r="AK46" i="5" s="1"/>
  <c r="AI78" i="5"/>
  <c r="AK78" i="5" s="1"/>
  <c r="AI110" i="5"/>
  <c r="AI142" i="5"/>
  <c r="AK142" i="5" s="1"/>
  <c r="AI174" i="5"/>
  <c r="AK174" i="5" s="1"/>
  <c r="AI206" i="5"/>
  <c r="AK206" i="5" s="1"/>
  <c r="AI238" i="5"/>
  <c r="AK238" i="5" s="1"/>
  <c r="AE103" i="5"/>
  <c r="AG103" i="5" s="1"/>
  <c r="AE104" i="5"/>
  <c r="AG104" i="5" s="1"/>
  <c r="AE167" i="5"/>
  <c r="AG167" i="5" s="1"/>
  <c r="AE168" i="5"/>
  <c r="AG168" i="5" s="1"/>
  <c r="AE199" i="5"/>
  <c r="AG199" i="5" s="1"/>
  <c r="AE200" i="5"/>
  <c r="AE231" i="5"/>
  <c r="AE232" i="5"/>
  <c r="AG232" i="5" s="1"/>
  <c r="BI5" i="5"/>
  <c r="BF2" i="5"/>
  <c r="BE2" i="5"/>
  <c r="BC53" i="5"/>
  <c r="AI11" i="5"/>
  <c r="AK11" i="5" s="1"/>
  <c r="AI43" i="5"/>
  <c r="AK43" i="5" s="1"/>
  <c r="AI75" i="5"/>
  <c r="AK75" i="5" s="1"/>
  <c r="AI107" i="5"/>
  <c r="AK107" i="5" s="1"/>
  <c r="AI139" i="5"/>
  <c r="AK139" i="5" s="1"/>
  <c r="AI171" i="5"/>
  <c r="AK171" i="5" s="1"/>
  <c r="AI203" i="5"/>
  <c r="AK203" i="5" s="1"/>
  <c r="AI235" i="5"/>
  <c r="AE12" i="5"/>
  <c r="AE44" i="5"/>
  <c r="AG44" i="5" s="1"/>
  <c r="AE75" i="5"/>
  <c r="AE76" i="5"/>
  <c r="AE107" i="5"/>
  <c r="AG107" i="5" s="1"/>
  <c r="AE108" i="5"/>
  <c r="AE140" i="5"/>
  <c r="AG140" i="5" s="1"/>
  <c r="AE171" i="5"/>
  <c r="AG171" i="5" s="1"/>
  <c r="AE172" i="5"/>
  <c r="AE203" i="5"/>
  <c r="AE204" i="5"/>
  <c r="AG204" i="5" s="1"/>
  <c r="AE235" i="5"/>
  <c r="AG235" i="5" s="1"/>
  <c r="AE236" i="5"/>
  <c r="AG236" i="5" s="1"/>
  <c r="AI148" i="5"/>
  <c r="AK148" i="5" s="1"/>
  <c r="AI149" i="5"/>
  <c r="AK149" i="5" s="1"/>
  <c r="AI212" i="5"/>
  <c r="AK212" i="5" s="1"/>
  <c r="AI213" i="5"/>
  <c r="AK213" i="5" s="1"/>
  <c r="AE13" i="5"/>
  <c r="AE14" i="5"/>
  <c r="AG14" i="5" s="1"/>
  <c r="AE46" i="5"/>
  <c r="AG46" i="5" s="1"/>
  <c r="AE78" i="5"/>
  <c r="AG78" i="5" s="1"/>
  <c r="AE109" i="5"/>
  <c r="AG109" i="5" s="1"/>
  <c r="AE110" i="5"/>
  <c r="AG110" i="5" s="1"/>
  <c r="AE142" i="5"/>
  <c r="AE173" i="5"/>
  <c r="AG173" i="5" s="1"/>
  <c r="AE174" i="5"/>
  <c r="AG174" i="5" s="1"/>
  <c r="AE206" i="5"/>
  <c r="AG206" i="5" s="1"/>
  <c r="AE238" i="5"/>
  <c r="AG238" i="5" s="1"/>
  <c r="AK8" i="5"/>
  <c r="BB2" i="5"/>
  <c r="BA2" i="5"/>
  <c r="BI4" i="5"/>
  <c r="AI64" i="5"/>
  <c r="AK64" i="5" s="1"/>
  <c r="AI65" i="5"/>
  <c r="AK65" i="5" s="1"/>
  <c r="AI96" i="5"/>
  <c r="AK96" i="5" s="1"/>
  <c r="AI97" i="5"/>
  <c r="AI128" i="5"/>
  <c r="AI129" i="5"/>
  <c r="AK129" i="5" s="1"/>
  <c r="AI192" i="5"/>
  <c r="AK192" i="5" s="1"/>
  <c r="AI193" i="5"/>
  <c r="AK193" i="5" s="1"/>
  <c r="AI224" i="5"/>
  <c r="AK224" i="5" s="1"/>
  <c r="AI225" i="5"/>
  <c r="AK225" i="5" s="1"/>
  <c r="AI256" i="5"/>
  <c r="AI257" i="5"/>
  <c r="AK257" i="5" s="1"/>
  <c r="AE11" i="5"/>
  <c r="AG11" i="5" s="1"/>
  <c r="AE43" i="5"/>
  <c r="AG43" i="5" s="1"/>
  <c r="AE139" i="5"/>
  <c r="AG139" i="5" s="1"/>
  <c r="AI20" i="5"/>
  <c r="AK20" i="5" s="1"/>
  <c r="AI52" i="5"/>
  <c r="AK52" i="5" s="1"/>
  <c r="AI84" i="5"/>
  <c r="AK84" i="5" s="1"/>
  <c r="AI116" i="5"/>
  <c r="AK116" i="5" s="1"/>
  <c r="AI180" i="5"/>
  <c r="AK180" i="5" s="1"/>
  <c r="AI244" i="5"/>
  <c r="AK244" i="5" s="1"/>
  <c r="AG53" i="5"/>
  <c r="AI22" i="5"/>
  <c r="AK22" i="5" s="1"/>
  <c r="AI54" i="5"/>
  <c r="AK54" i="5" s="1"/>
  <c r="AI86" i="5"/>
  <c r="AK86" i="5" s="1"/>
  <c r="AI118" i="5"/>
  <c r="AK118" i="5" s="1"/>
  <c r="AI150" i="5"/>
  <c r="AI182" i="5"/>
  <c r="AK182" i="5" s="1"/>
  <c r="AI214" i="5"/>
  <c r="AI246" i="5"/>
  <c r="AK246" i="5" s="1"/>
  <c r="AX5" i="5"/>
  <c r="AU2" i="5"/>
  <c r="AT2" i="5"/>
  <c r="AE15" i="5"/>
  <c r="AG15" i="5" s="1"/>
  <c r="AE16" i="5"/>
  <c r="AG16" i="5" s="1"/>
  <c r="AE111" i="5"/>
  <c r="AG111" i="5" s="1"/>
  <c r="AE112" i="5"/>
  <c r="AG112" i="5" s="1"/>
  <c r="AE143" i="5"/>
  <c r="AG143" i="5" s="1"/>
  <c r="AE144" i="5"/>
  <c r="AG144" i="5" s="1"/>
  <c r="AE207" i="5"/>
  <c r="AG207" i="5" s="1"/>
  <c r="AE208" i="5"/>
  <c r="AG208" i="5" s="1"/>
  <c r="AE239" i="5"/>
  <c r="AE240" i="5"/>
  <c r="AG240" i="5" s="1"/>
  <c r="AE9" i="5"/>
  <c r="AG9" i="5" s="1"/>
  <c r="AE41" i="5"/>
  <c r="AG41" i="5" s="1"/>
  <c r="AE73" i="5"/>
  <c r="AE105" i="5"/>
  <c r="AG105" i="5" s="1"/>
  <c r="AE137" i="5"/>
  <c r="AE169" i="5"/>
  <c r="AG169" i="5" s="1"/>
  <c r="AE201" i="5"/>
  <c r="AG201" i="5" s="1"/>
  <c r="AE233" i="5"/>
  <c r="AG233" i="5" s="1"/>
  <c r="AJ2" i="5"/>
  <c r="AM5" i="5"/>
  <c r="AI2" i="5"/>
  <c r="AR60" i="5"/>
  <c r="AE211" i="5"/>
  <c r="AG211" i="5" s="1"/>
  <c r="AE212" i="5"/>
  <c r="AG212" i="5" s="1"/>
  <c r="AI92" i="5"/>
  <c r="AI93" i="5"/>
  <c r="AK93" i="5" s="1"/>
  <c r="AI124" i="5"/>
  <c r="AI125" i="5"/>
  <c r="AK125" i="5" s="1"/>
  <c r="AI188" i="5"/>
  <c r="AK188" i="5" s="1"/>
  <c r="AI189" i="5"/>
  <c r="AK189" i="5" s="1"/>
  <c r="AI220" i="5"/>
  <c r="AK220" i="5" s="1"/>
  <c r="AI221" i="5"/>
  <c r="AK221" i="5" s="1"/>
  <c r="AE21" i="5"/>
  <c r="AG21" i="5" s="1"/>
  <c r="AE22" i="5"/>
  <c r="AG22" i="5" s="1"/>
  <c r="AE54" i="5"/>
  <c r="AG54" i="5" s="1"/>
  <c r="AE86" i="5"/>
  <c r="AG86" i="5" s="1"/>
  <c r="AE117" i="5"/>
  <c r="AG117" i="5" s="1"/>
  <c r="AE118" i="5"/>
  <c r="AG118" i="5" s="1"/>
  <c r="AE150" i="5"/>
  <c r="AG150" i="5" s="1"/>
  <c r="AE182" i="5"/>
  <c r="AG182" i="5" s="1"/>
  <c r="AE214" i="5"/>
  <c r="AG214" i="5" s="1"/>
  <c r="AE245" i="5"/>
  <c r="AG245" i="5" s="1"/>
  <c r="AE246" i="5"/>
  <c r="AQ2" i="5"/>
  <c r="AX4" i="5"/>
  <c r="AP2" i="5"/>
  <c r="AI16" i="5"/>
  <c r="AI80" i="5"/>
  <c r="AK80" i="5" s="1"/>
  <c r="AI112" i="5"/>
  <c r="AI176" i="5"/>
  <c r="AK176" i="5" s="1"/>
  <c r="AI9" i="5"/>
  <c r="AK9" i="5" s="1"/>
  <c r="AI41" i="5"/>
  <c r="AK41" i="5" s="1"/>
  <c r="AI72" i="5"/>
  <c r="AK72" i="5" s="1"/>
  <c r="AI73" i="5"/>
  <c r="AK73" i="5" s="1"/>
  <c r="AI104" i="5"/>
  <c r="AK104" i="5" s="1"/>
  <c r="AI105" i="5"/>
  <c r="AK105" i="5" s="1"/>
  <c r="AI136" i="5"/>
  <c r="AK136" i="5" s="1"/>
  <c r="AI137" i="5"/>
  <c r="AK137" i="5" s="1"/>
  <c r="AI169" i="5"/>
  <c r="AK169" i="5" s="1"/>
  <c r="AI200" i="5"/>
  <c r="AK200" i="5" s="1"/>
  <c r="AI201" i="5"/>
  <c r="AI232" i="5"/>
  <c r="AK232" i="5" s="1"/>
  <c r="AI233" i="5"/>
  <c r="AK233" i="5" s="1"/>
  <c r="AM4" i="5"/>
  <c r="AE2" i="5"/>
  <c r="AF2" i="5"/>
  <c r="AE34" i="5"/>
  <c r="AG34" i="5" s="1"/>
  <c r="AE66" i="5"/>
  <c r="AG66" i="5" s="1"/>
  <c r="AE98" i="5"/>
  <c r="AG98" i="5" s="1"/>
  <c r="AE130" i="5"/>
  <c r="AG130" i="5" s="1"/>
  <c r="AE162" i="5"/>
  <c r="AG162" i="5" s="1"/>
  <c r="AE194" i="5"/>
  <c r="AG194" i="5" s="1"/>
  <c r="AE226" i="5"/>
  <c r="AG226" i="5" s="1"/>
  <c r="AE258" i="5"/>
  <c r="AG258" i="5" s="1"/>
  <c r="AI30" i="5"/>
  <c r="AK30" i="5" s="1"/>
  <c r="AI62" i="5"/>
  <c r="AK62" i="5" s="1"/>
  <c r="AI94" i="5"/>
  <c r="AK94" i="5" s="1"/>
  <c r="AI126" i="5"/>
  <c r="AI158" i="5"/>
  <c r="AK158" i="5" s="1"/>
  <c r="AI190" i="5"/>
  <c r="AK190" i="5" s="1"/>
  <c r="AI222" i="5"/>
  <c r="AI254" i="5"/>
  <c r="AE23" i="5"/>
  <c r="AG23" i="5" s="1"/>
  <c r="AE24" i="5"/>
  <c r="AG24" i="5" s="1"/>
  <c r="AE56" i="5"/>
  <c r="AG56" i="5" s="1"/>
  <c r="AE87" i="5"/>
  <c r="AG87" i="5" s="1"/>
  <c r="AE88" i="5"/>
  <c r="AG88" i="5" s="1"/>
  <c r="AE120" i="5"/>
  <c r="AG120" i="5" s="1"/>
  <c r="AE152" i="5"/>
  <c r="AG152" i="5" s="1"/>
  <c r="AE184" i="5"/>
  <c r="AG184" i="5" s="1"/>
  <c r="AE215" i="5"/>
  <c r="AG215" i="5" s="1"/>
  <c r="AE216" i="5"/>
  <c r="AE247" i="5"/>
  <c r="AG247" i="5" s="1"/>
  <c r="AE248" i="5"/>
  <c r="AG248" i="5" s="1"/>
  <c r="AE17" i="5"/>
  <c r="AG17" i="5" s="1"/>
  <c r="AE49" i="5"/>
  <c r="AE81" i="5"/>
  <c r="AG81" i="5" s="1"/>
  <c r="AE113" i="5"/>
  <c r="AG113" i="5" s="1"/>
  <c r="AE145" i="5"/>
  <c r="AE177" i="5"/>
  <c r="AG177" i="5" s="1"/>
  <c r="AE209" i="5"/>
  <c r="AG209" i="5" s="1"/>
  <c r="AE241" i="5"/>
  <c r="AI66" i="5"/>
  <c r="AK66" i="5" s="1"/>
  <c r="AI98" i="5"/>
  <c r="AK98" i="5" s="1"/>
  <c r="AI130" i="5"/>
  <c r="AI162" i="5"/>
  <c r="AK162" i="5" s="1"/>
  <c r="AI194" i="5"/>
  <c r="AI226" i="5"/>
  <c r="AI258" i="5"/>
  <c r="AK258" i="5" s="1"/>
  <c r="AE59" i="5"/>
  <c r="AE60" i="5"/>
  <c r="AE91" i="5"/>
  <c r="AG91" i="5" s="1"/>
  <c r="AE92" i="5"/>
  <c r="AG92" i="5" s="1"/>
  <c r="AE251" i="5"/>
  <c r="AG251" i="5" s="1"/>
  <c r="AE252" i="5"/>
  <c r="AI4" i="5"/>
  <c r="AK4" i="5" s="1"/>
  <c r="AI5" i="5"/>
  <c r="AK5" i="5" s="1"/>
  <c r="AI36" i="5"/>
  <c r="AK36" i="5" s="1"/>
  <c r="AI37" i="5"/>
  <c r="AK37" i="5" s="1"/>
  <c r="AI100" i="5"/>
  <c r="AI101" i="5"/>
  <c r="AK101" i="5" s="1"/>
  <c r="AI132" i="5"/>
  <c r="AK132" i="5" s="1"/>
  <c r="AI133" i="5"/>
  <c r="AK133" i="5" s="1"/>
  <c r="AI164" i="5"/>
  <c r="AK164" i="5" s="1"/>
  <c r="AI165" i="5"/>
  <c r="AK165" i="5" s="1"/>
  <c r="AI196" i="5"/>
  <c r="AK196" i="5" s="1"/>
  <c r="AI197" i="5"/>
  <c r="AI228" i="5"/>
  <c r="AK228" i="5" s="1"/>
  <c r="AI229" i="5"/>
  <c r="AK229" i="5" s="1"/>
  <c r="AE29" i="5"/>
  <c r="AG29" i="5" s="1"/>
  <c r="AE30" i="5"/>
  <c r="AG30" i="5" s="1"/>
  <c r="AE61" i="5"/>
  <c r="AG61" i="5" s="1"/>
  <c r="AE62" i="5"/>
  <c r="AG62" i="5" s="1"/>
  <c r="AE94" i="5"/>
  <c r="AG94" i="5" s="1"/>
  <c r="AE125" i="5"/>
  <c r="AG125" i="5" s="1"/>
  <c r="AE126" i="5"/>
  <c r="AG126" i="5" s="1"/>
  <c r="AE158" i="5"/>
  <c r="AG158" i="5" s="1"/>
  <c r="AE190" i="5"/>
  <c r="AG190" i="5" s="1"/>
  <c r="AE222" i="5"/>
  <c r="AG222" i="5" s="1"/>
  <c r="AE253" i="5"/>
  <c r="AG253" i="5" s="1"/>
  <c r="AE254" i="5"/>
  <c r="AG254" i="5" s="1"/>
  <c r="AI24" i="5"/>
  <c r="AI88" i="5"/>
  <c r="AK88" i="5" s="1"/>
  <c r="AI48" i="5"/>
  <c r="AK48" i="5" s="1"/>
  <c r="AI49" i="5"/>
  <c r="AK49" i="5" s="1"/>
  <c r="AI144" i="5"/>
  <c r="AI145" i="5"/>
  <c r="AK145" i="5" s="1"/>
  <c r="AI208" i="5"/>
  <c r="AK208" i="5" s="1"/>
  <c r="AI209" i="5"/>
  <c r="AK209" i="5" s="1"/>
  <c r="AI240" i="5"/>
  <c r="AK240" i="5" s="1"/>
  <c r="AI241" i="5"/>
  <c r="AK241" i="5" s="1"/>
  <c r="AG10" i="5"/>
  <c r="E13" i="9"/>
  <c r="AI6" i="5"/>
  <c r="AK6" i="5" s="1"/>
  <c r="AI38" i="5"/>
  <c r="AK38" i="5" s="1"/>
  <c r="AI70" i="5"/>
  <c r="AK70" i="5" s="1"/>
  <c r="AI102" i="5"/>
  <c r="AK102" i="5" s="1"/>
  <c r="AI134" i="5"/>
  <c r="AK134" i="5" s="1"/>
  <c r="AI166" i="5"/>
  <c r="AK166" i="5" s="1"/>
  <c r="AI198" i="5"/>
  <c r="AK198" i="5" s="1"/>
  <c r="AI230" i="5"/>
  <c r="AK230" i="5" s="1"/>
  <c r="BC3" i="5"/>
  <c r="AE31" i="5"/>
  <c r="AG31" i="5" s="1"/>
  <c r="AE32" i="5"/>
  <c r="AE159" i="5"/>
  <c r="AE160" i="5"/>
  <c r="AG160" i="5" s="1"/>
  <c r="AE191" i="5"/>
  <c r="AG191" i="5" s="1"/>
  <c r="AE192" i="5"/>
  <c r="AG192" i="5" s="1"/>
  <c r="AE223" i="5"/>
  <c r="AG223" i="5" s="1"/>
  <c r="AE224" i="5"/>
  <c r="AG224" i="5" s="1"/>
  <c r="AE255" i="5"/>
  <c r="AG255" i="5" s="1"/>
  <c r="AE256" i="5"/>
  <c r="AG256" i="5" s="1"/>
  <c r="AI34" i="5"/>
  <c r="AK34" i="5" s="1"/>
  <c r="AI35" i="5"/>
  <c r="AK35" i="5" s="1"/>
  <c r="AE67" i="5"/>
  <c r="AG67" i="5" s="1"/>
  <c r="AE68" i="5"/>
  <c r="AG68" i="5" s="1"/>
  <c r="AE163" i="5"/>
  <c r="AG163" i="5" s="1"/>
  <c r="AE164" i="5"/>
  <c r="AG164" i="5" s="1"/>
  <c r="AI44" i="5"/>
  <c r="AK44" i="5" s="1"/>
  <c r="AI45" i="5"/>
  <c r="AK45" i="5" s="1"/>
  <c r="AI108" i="5"/>
  <c r="AK108" i="5" s="1"/>
  <c r="AI109" i="5"/>
  <c r="AI140" i="5"/>
  <c r="AK140" i="5" s="1"/>
  <c r="AI141" i="5"/>
  <c r="AK141" i="5" s="1"/>
  <c r="AI204" i="5"/>
  <c r="AK204" i="5" s="1"/>
  <c r="AI205" i="5"/>
  <c r="AK205" i="5" s="1"/>
  <c r="G14" i="8"/>
  <c r="AE6" i="5"/>
  <c r="AG6" i="5" s="1"/>
  <c r="AE37" i="5"/>
  <c r="AG37" i="5" s="1"/>
  <c r="AE38" i="5"/>
  <c r="AG38" i="5" s="1"/>
  <c r="AE70" i="5"/>
  <c r="AG70" i="5" s="1"/>
  <c r="AE101" i="5"/>
  <c r="AG101" i="5" s="1"/>
  <c r="AE102" i="5"/>
  <c r="AG102" i="5" s="1"/>
  <c r="AE133" i="5"/>
  <c r="AG133" i="5" s="1"/>
  <c r="AE134" i="5"/>
  <c r="AG134" i="5" s="1"/>
  <c r="AE166" i="5"/>
  <c r="AE198" i="5"/>
  <c r="AE230" i="5"/>
  <c r="AG230" i="5" s="1"/>
  <c r="BI14" i="5"/>
  <c r="I28" i="9" s="1"/>
  <c r="AX14" i="5"/>
  <c r="F28" i="9" s="1"/>
  <c r="AR172" i="5"/>
  <c r="AE169" i="4"/>
  <c r="AG169" i="4" s="1"/>
  <c r="AK128" i="5"/>
  <c r="I35" i="7"/>
  <c r="I29" i="7"/>
  <c r="I26" i="7"/>
  <c r="AA3" i="3"/>
  <c r="H17" i="8" s="1"/>
  <c r="AE207" i="4"/>
  <c r="I36" i="7"/>
  <c r="I32" i="7"/>
  <c r="I33" i="7"/>
  <c r="I28" i="7"/>
  <c r="I31" i="7"/>
  <c r="I34" i="7"/>
  <c r="I30" i="7"/>
  <c r="H37" i="7"/>
  <c r="I27" i="7"/>
  <c r="E13" i="6"/>
  <c r="U5" i="2"/>
  <c r="AE113" i="4"/>
  <c r="AG113" i="4" s="1"/>
  <c r="AE143" i="4"/>
  <c r="AE137" i="4"/>
  <c r="AG137" i="4" s="1"/>
  <c r="AE45" i="4"/>
  <c r="AG45" i="4" s="1"/>
  <c r="AE239" i="4"/>
  <c r="AG239" i="4" s="1"/>
  <c r="U9" i="2"/>
  <c r="U12" i="2"/>
  <c r="AE57" i="4"/>
  <c r="AG57" i="4" s="1"/>
  <c r="AG215" i="4"/>
  <c r="AE17" i="4"/>
  <c r="AE241" i="4"/>
  <c r="AG241" i="4" s="1"/>
  <c r="AE191" i="4"/>
  <c r="AG191" i="4" s="1"/>
  <c r="AE221" i="4"/>
  <c r="AG221" i="4" s="1"/>
  <c r="AE177" i="4"/>
  <c r="AA7" i="4"/>
  <c r="AC7" i="4" s="1"/>
  <c r="AA167" i="4"/>
  <c r="AC167" i="4" s="1"/>
  <c r="AA40" i="4"/>
  <c r="AC40" i="4" s="1"/>
  <c r="AA161" i="4"/>
  <c r="AC161" i="4" s="1"/>
  <c r="AA20" i="4"/>
  <c r="AC20" i="4" s="1"/>
  <c r="AA116" i="4"/>
  <c r="AA212" i="4"/>
  <c r="AA29" i="4"/>
  <c r="AC29" i="4" s="1"/>
  <c r="AA125" i="4"/>
  <c r="AC125" i="4" s="1"/>
  <c r="AA221" i="4"/>
  <c r="AC221" i="4" s="1"/>
  <c r="AA259" i="4"/>
  <c r="AA222" i="4"/>
  <c r="AC222" i="4" s="1"/>
  <c r="AA219" i="4"/>
  <c r="AA30" i="4"/>
  <c r="AC30" i="4" s="1"/>
  <c r="AA94" i="4"/>
  <c r="AC94" i="4" s="1"/>
  <c r="AA126" i="4"/>
  <c r="AC126" i="4" s="1"/>
  <c r="AA23" i="4"/>
  <c r="AC23" i="4" s="1"/>
  <c r="AA55" i="4"/>
  <c r="AC55" i="4" s="1"/>
  <c r="AA87" i="4"/>
  <c r="AC87" i="4" s="1"/>
  <c r="AA119" i="4"/>
  <c r="AA151" i="4"/>
  <c r="AC151" i="4" s="1"/>
  <c r="AA183" i="4"/>
  <c r="AC183" i="4" s="1"/>
  <c r="AA215" i="4"/>
  <c r="AC215" i="4" s="1"/>
  <c r="AA247" i="4"/>
  <c r="AC247" i="4" s="1"/>
  <c r="AA24" i="4"/>
  <c r="AA56" i="4"/>
  <c r="AC56" i="4" s="1"/>
  <c r="AA88" i="4"/>
  <c r="AC88" i="4" s="1"/>
  <c r="AA120" i="4"/>
  <c r="AC120" i="4" s="1"/>
  <c r="AA152" i="4"/>
  <c r="AC152" i="4" s="1"/>
  <c r="AA184" i="4"/>
  <c r="AA216" i="4"/>
  <c r="AC216" i="4" s="1"/>
  <c r="AA248" i="4"/>
  <c r="AA17" i="4"/>
  <c r="AC17" i="4" s="1"/>
  <c r="AA49" i="4"/>
  <c r="AC49" i="4" s="1"/>
  <c r="AA81" i="4"/>
  <c r="AC81" i="4" s="1"/>
  <c r="AA113" i="4"/>
  <c r="AC113" i="4" s="1"/>
  <c r="AA145" i="4"/>
  <c r="AA177" i="4"/>
  <c r="AC177" i="4" s="1"/>
  <c r="AA209" i="4"/>
  <c r="AC209" i="4" s="1"/>
  <c r="AA241" i="4"/>
  <c r="AA178" i="4"/>
  <c r="AC178" i="4" s="1"/>
  <c r="AA103" i="4"/>
  <c r="AC103" i="4" s="1"/>
  <c r="AA104" i="4"/>
  <c r="AC104" i="4" s="1"/>
  <c r="AA225" i="4"/>
  <c r="AC225" i="4" s="1"/>
  <c r="AA52" i="4"/>
  <c r="AA148" i="4"/>
  <c r="AA244" i="4"/>
  <c r="AC244" i="4" s="1"/>
  <c r="AA93" i="4"/>
  <c r="AC93" i="4" s="1"/>
  <c r="AA157" i="4"/>
  <c r="AA253" i="4"/>
  <c r="AA190" i="4"/>
  <c r="AC190" i="4" s="1"/>
  <c r="AA59" i="4"/>
  <c r="AA203" i="4"/>
  <c r="AA5" i="4"/>
  <c r="AC5" i="4" s="1"/>
  <c r="AA69" i="4"/>
  <c r="AA133" i="4"/>
  <c r="AA165" i="4"/>
  <c r="AA197" i="4"/>
  <c r="AC197" i="4" s="1"/>
  <c r="AA261" i="4"/>
  <c r="AC261" i="4" s="1"/>
  <c r="AA39" i="4"/>
  <c r="AC39" i="4" s="1"/>
  <c r="AA231" i="4"/>
  <c r="AA72" i="4"/>
  <c r="AC72" i="4" s="1"/>
  <c r="AA129" i="4"/>
  <c r="AC129" i="4" s="1"/>
  <c r="AA37" i="4"/>
  <c r="AC37" i="4" s="1"/>
  <c r="AA101" i="4"/>
  <c r="AA262" i="4"/>
  <c r="AA31" i="4"/>
  <c r="AC31" i="4" s="1"/>
  <c r="AA63" i="4"/>
  <c r="AC63" i="4" s="1"/>
  <c r="AA95" i="4"/>
  <c r="AC95" i="4" s="1"/>
  <c r="AA127" i="4"/>
  <c r="AC127" i="4" s="1"/>
  <c r="AA159" i="4"/>
  <c r="AA191" i="4"/>
  <c r="AC191" i="4" s="1"/>
  <c r="AA223" i="4"/>
  <c r="AC223" i="4" s="1"/>
  <c r="AA255" i="4"/>
  <c r="AC255" i="4" s="1"/>
  <c r="AA25" i="4"/>
  <c r="AC25" i="4" s="1"/>
  <c r="AA57" i="4"/>
  <c r="AA89" i="4"/>
  <c r="AC89" i="4" s="1"/>
  <c r="AA121" i="4"/>
  <c r="AC121" i="4" s="1"/>
  <c r="AA153" i="4"/>
  <c r="AC153" i="4" s="1"/>
  <c r="AA185" i="4"/>
  <c r="AC185" i="4" s="1"/>
  <c r="AA217" i="4"/>
  <c r="AA249" i="4"/>
  <c r="AC249" i="4" s="1"/>
  <c r="AA84" i="4"/>
  <c r="AC84" i="4" s="1"/>
  <c r="AA180" i="4"/>
  <c r="AC180" i="4" s="1"/>
  <c r="AA43" i="4"/>
  <c r="AC43" i="4" s="1"/>
  <c r="AA61" i="4"/>
  <c r="AA189" i="4"/>
  <c r="AA123" i="4"/>
  <c r="AC123" i="4" s="1"/>
  <c r="AA62" i="4"/>
  <c r="AC62" i="4" s="1"/>
  <c r="AA158" i="4"/>
  <c r="AC158" i="4" s="1"/>
  <c r="AA254" i="4"/>
  <c r="AC254" i="4" s="1"/>
  <c r="AA155" i="4"/>
  <c r="AC155" i="4" s="1"/>
  <c r="AA131" i="4"/>
  <c r="AA99" i="4"/>
  <c r="AC99" i="4" s="1"/>
  <c r="AA4" i="4"/>
  <c r="AC4" i="4" s="1"/>
  <c r="AA36" i="4"/>
  <c r="AC36" i="4" s="1"/>
  <c r="AA68" i="4"/>
  <c r="AC68" i="4" s="1"/>
  <c r="AA100" i="4"/>
  <c r="AA132" i="4"/>
  <c r="AC132" i="4" s="1"/>
  <c r="AA164" i="4"/>
  <c r="AC164" i="4" s="1"/>
  <c r="AA196" i="4"/>
  <c r="AC196" i="4" s="1"/>
  <c r="AA228" i="4"/>
  <c r="AC228" i="4" s="1"/>
  <c r="AA260" i="4"/>
  <c r="AC260" i="4" s="1"/>
  <c r="AA13" i="4"/>
  <c r="AA45" i="4"/>
  <c r="AC45" i="4" s="1"/>
  <c r="AA77" i="4"/>
  <c r="AC77" i="4" s="1"/>
  <c r="AA109" i="4"/>
  <c r="AA141" i="4"/>
  <c r="AC141" i="4" s="1"/>
  <c r="AA173" i="4"/>
  <c r="AA205" i="4"/>
  <c r="AC205" i="4" s="1"/>
  <c r="AA237" i="4"/>
  <c r="AA71" i="4"/>
  <c r="AC71" i="4" s="1"/>
  <c r="AA257" i="4"/>
  <c r="AC257" i="4" s="1"/>
  <c r="AA12" i="4"/>
  <c r="AA44" i="4"/>
  <c r="AC44" i="4" s="1"/>
  <c r="AA76" i="4"/>
  <c r="AA108" i="4"/>
  <c r="AA140" i="4"/>
  <c r="AA172" i="4"/>
  <c r="AA204" i="4"/>
  <c r="AC204" i="4" s="1"/>
  <c r="AA236" i="4"/>
  <c r="AC236" i="4" s="1"/>
  <c r="AA21" i="4"/>
  <c r="AC21" i="4" s="1"/>
  <c r="AA85" i="4"/>
  <c r="AC85" i="4" s="1"/>
  <c r="AA117" i="4"/>
  <c r="AA149" i="4"/>
  <c r="AC149" i="4" s="1"/>
  <c r="AA213" i="4"/>
  <c r="AC213" i="4" s="1"/>
  <c r="AA245" i="4"/>
  <c r="AC245" i="4" s="1"/>
  <c r="AA22" i="4"/>
  <c r="AA86" i="4"/>
  <c r="AC86" i="4" s="1"/>
  <c r="AA118" i="4"/>
  <c r="AC118" i="4" s="1"/>
  <c r="AA150" i="4"/>
  <c r="AC150" i="4" s="1"/>
  <c r="AA214" i="4"/>
  <c r="AC214" i="4" s="1"/>
  <c r="AA246" i="4"/>
  <c r="AC246" i="4" s="1"/>
  <c r="AA27" i="4"/>
  <c r="AC27" i="4" s="1"/>
  <c r="AA135" i="4"/>
  <c r="AC135" i="4" s="1"/>
  <c r="AA199" i="4"/>
  <c r="AA8" i="4"/>
  <c r="AC8" i="4" s="1"/>
  <c r="AA136" i="4"/>
  <c r="AC136" i="4" s="1"/>
  <c r="AA168" i="4"/>
  <c r="AC168" i="4" s="1"/>
  <c r="AA200" i="4"/>
  <c r="AC200" i="4" s="1"/>
  <c r="AA232" i="4"/>
  <c r="AA251" i="4"/>
  <c r="AC251" i="4" s="1"/>
  <c r="AA33" i="4"/>
  <c r="AA65" i="4"/>
  <c r="AA97" i="4"/>
  <c r="AC97" i="4" s="1"/>
  <c r="AA193" i="4"/>
  <c r="AA54" i="4"/>
  <c r="AC54" i="4" s="1"/>
  <c r="AA182" i="4"/>
  <c r="AC182" i="4" s="1"/>
  <c r="AA15" i="4"/>
  <c r="AC15" i="4" s="1"/>
  <c r="AA47" i="4"/>
  <c r="AA79" i="4"/>
  <c r="AC79" i="4" s="1"/>
  <c r="AA111" i="4"/>
  <c r="AA143" i="4"/>
  <c r="AC143" i="4" s="1"/>
  <c r="AA175" i="4"/>
  <c r="AC175" i="4" s="1"/>
  <c r="AA207" i="4"/>
  <c r="AC207" i="4" s="1"/>
  <c r="AA239" i="4"/>
  <c r="AA16" i="4"/>
  <c r="AC16" i="4" s="1"/>
  <c r="AA48" i="4"/>
  <c r="AC48" i="4" s="1"/>
  <c r="AA80" i="4"/>
  <c r="AC80" i="4" s="1"/>
  <c r="AA112" i="4"/>
  <c r="AA144" i="4"/>
  <c r="AC144" i="4" s="1"/>
  <c r="AA176" i="4"/>
  <c r="AC176" i="4" s="1"/>
  <c r="AA208" i="4"/>
  <c r="AC208" i="4" s="1"/>
  <c r="AA240" i="4"/>
  <c r="AC240" i="4" s="1"/>
  <c r="AA9" i="4"/>
  <c r="AC9" i="4" s="1"/>
  <c r="AA41" i="4"/>
  <c r="AC41" i="4" s="1"/>
  <c r="AA73" i="4"/>
  <c r="AA105" i="4"/>
  <c r="AC105" i="4" s="1"/>
  <c r="AA137" i="4"/>
  <c r="AC137" i="4" s="1"/>
  <c r="AA169" i="4"/>
  <c r="AC169" i="4" s="1"/>
  <c r="AA201" i="4"/>
  <c r="AA233" i="4"/>
  <c r="AC233" i="4" s="1"/>
  <c r="AA74" i="4"/>
  <c r="AC74" i="4" s="1"/>
  <c r="AA234" i="4"/>
  <c r="AA18" i="4"/>
  <c r="AC18" i="4" s="1"/>
  <c r="AA50" i="4"/>
  <c r="AC50" i="4" s="1"/>
  <c r="AA82" i="4"/>
  <c r="AC82" i="4" s="1"/>
  <c r="AA114" i="4"/>
  <c r="AC114" i="4" s="1"/>
  <c r="AA146" i="4"/>
  <c r="AC146" i="4" s="1"/>
  <c r="AA210" i="4"/>
  <c r="AC210" i="4" s="1"/>
  <c r="AA242" i="4"/>
  <c r="AC242" i="4" s="1"/>
  <c r="AA28" i="4"/>
  <c r="AC28" i="4" s="1"/>
  <c r="AA60" i="4"/>
  <c r="AA92" i="4"/>
  <c r="AC92" i="4" s="1"/>
  <c r="AA124" i="4"/>
  <c r="AC124" i="4" s="1"/>
  <c r="AA156" i="4"/>
  <c r="AC156" i="4" s="1"/>
  <c r="AA188" i="4"/>
  <c r="AC188" i="4" s="1"/>
  <c r="AA220" i="4"/>
  <c r="AC220" i="4" s="1"/>
  <c r="AA252" i="4"/>
  <c r="AA75" i="4"/>
  <c r="AA229" i="4"/>
  <c r="AA147" i="4"/>
  <c r="AA6" i="4"/>
  <c r="AC6" i="4" s="1"/>
  <c r="AA38" i="4"/>
  <c r="AA70" i="4"/>
  <c r="AA102" i="4"/>
  <c r="AC102" i="4" s="1"/>
  <c r="AA134" i="4"/>
  <c r="AA166" i="4"/>
  <c r="AA198" i="4"/>
  <c r="AC198" i="4" s="1"/>
  <c r="AA91" i="4"/>
  <c r="AC91" i="4" s="1"/>
  <c r="AA235" i="4"/>
  <c r="AC235" i="4" s="1"/>
  <c r="AA211" i="4"/>
  <c r="AC211" i="4" s="1"/>
  <c r="AA187" i="4"/>
  <c r="AC187" i="4" s="1"/>
  <c r="AA179" i="4"/>
  <c r="AC179" i="4" s="1"/>
  <c r="AA230" i="4"/>
  <c r="AC230" i="4" s="1"/>
  <c r="AA32" i="4"/>
  <c r="AA64" i="4"/>
  <c r="AC64" i="4" s="1"/>
  <c r="AA96" i="4"/>
  <c r="AC96" i="4" s="1"/>
  <c r="AA128" i="4"/>
  <c r="AC128" i="4" s="1"/>
  <c r="AA160" i="4"/>
  <c r="AA192" i="4"/>
  <c r="AC192" i="4" s="1"/>
  <c r="AA224" i="4"/>
  <c r="AA256" i="4"/>
  <c r="AC256" i="4" s="1"/>
  <c r="AA26" i="4"/>
  <c r="AA58" i="4"/>
  <c r="AC58" i="4" s="1"/>
  <c r="AA90" i="4"/>
  <c r="AC90" i="4" s="1"/>
  <c r="AA122" i="4"/>
  <c r="AA154" i="4"/>
  <c r="AC154" i="4" s="1"/>
  <c r="AA186" i="4"/>
  <c r="AC186" i="4" s="1"/>
  <c r="AA218" i="4"/>
  <c r="AC218" i="4" s="1"/>
  <c r="AA250" i="4"/>
  <c r="AA115" i="4"/>
  <c r="AA51" i="4"/>
  <c r="AC51" i="4" s="1"/>
  <c r="AA195" i="4"/>
  <c r="AC195" i="4" s="1"/>
  <c r="AA14" i="4"/>
  <c r="AA46" i="4"/>
  <c r="AC46" i="4" s="1"/>
  <c r="AA78" i="4"/>
  <c r="AC78" i="4" s="1"/>
  <c r="AA110" i="4"/>
  <c r="AC110" i="4" s="1"/>
  <c r="AA142" i="4"/>
  <c r="AA174" i="4"/>
  <c r="AA206" i="4"/>
  <c r="AC206" i="4" s="1"/>
  <c r="AA238" i="4"/>
  <c r="AA3" i="4"/>
  <c r="AA139" i="4"/>
  <c r="AA35" i="4"/>
  <c r="AC35" i="4" s="1"/>
  <c r="AA243" i="4"/>
  <c r="AC243" i="4" s="1"/>
  <c r="AA2" i="4"/>
  <c r="AA34" i="4"/>
  <c r="AA66" i="4"/>
  <c r="AC66" i="4" s="1"/>
  <c r="AA98" i="4"/>
  <c r="AC98" i="4" s="1"/>
  <c r="AA130" i="4"/>
  <c r="AC130" i="4" s="1"/>
  <c r="AA162" i="4"/>
  <c r="AC162" i="4" s="1"/>
  <c r="AA194" i="4"/>
  <c r="AC194" i="4" s="1"/>
  <c r="AA226" i="4"/>
  <c r="AC226" i="4" s="1"/>
  <c r="AA258" i="4"/>
  <c r="AA11" i="4"/>
  <c r="AC11" i="4" s="1"/>
  <c r="AA163" i="4"/>
  <c r="AC163" i="4" s="1"/>
  <c r="AA53" i="4"/>
  <c r="AA181" i="4"/>
  <c r="AC181" i="4" s="1"/>
  <c r="AA83" i="4"/>
  <c r="AC83" i="4" s="1"/>
  <c r="AA19" i="4"/>
  <c r="AC19" i="4" s="1"/>
  <c r="AA171" i="4"/>
  <c r="AC171" i="4" s="1"/>
  <c r="AA107" i="4"/>
  <c r="AC107" i="4" s="1"/>
  <c r="AA67" i="4"/>
  <c r="AC67" i="4" s="1"/>
  <c r="AA227" i="4"/>
  <c r="AC227" i="4" s="1"/>
  <c r="AA10" i="4"/>
  <c r="AC10" i="4" s="1"/>
  <c r="AA42" i="4"/>
  <c r="AC42" i="4" s="1"/>
  <c r="AA106" i="4"/>
  <c r="AC106" i="4" s="1"/>
  <c r="AA138" i="4"/>
  <c r="AA170" i="4"/>
  <c r="AC170" i="4" s="1"/>
  <c r="AA202" i="4"/>
  <c r="AC202" i="4" s="1"/>
  <c r="AE15" i="4"/>
  <c r="AG15" i="4" s="1"/>
  <c r="AE13" i="4"/>
  <c r="AE111" i="4"/>
  <c r="AG111" i="4" s="1"/>
  <c r="AE9" i="4"/>
  <c r="AE73" i="4"/>
  <c r="AG73" i="4" s="1"/>
  <c r="AE233" i="4"/>
  <c r="AG233" i="4" s="1"/>
  <c r="AE79" i="4"/>
  <c r="AG79" i="4" s="1"/>
  <c r="AE41" i="4"/>
  <c r="AL261" i="4"/>
  <c r="AE223" i="4"/>
  <c r="AL58" i="4"/>
  <c r="AL90" i="4"/>
  <c r="AE173" i="4"/>
  <c r="AG173" i="4" s="1"/>
  <c r="AL56" i="4"/>
  <c r="AL48" i="4"/>
  <c r="AL80" i="4"/>
  <c r="AL112" i="4"/>
  <c r="AL144" i="4"/>
  <c r="AP88" i="4"/>
  <c r="AP152" i="4"/>
  <c r="AL122" i="4"/>
  <c r="AL154" i="4"/>
  <c r="AL186" i="4"/>
  <c r="AL218" i="4"/>
  <c r="AL250" i="4"/>
  <c r="AL67" i="4"/>
  <c r="AL99" i="4"/>
  <c r="AL131" i="4"/>
  <c r="AL163" i="4"/>
  <c r="AL195" i="4"/>
  <c r="AL259" i="4"/>
  <c r="AL227" i="4"/>
  <c r="AP176" i="4"/>
  <c r="AP208" i="4"/>
  <c r="AP240" i="4"/>
  <c r="AP191" i="4"/>
  <c r="AL172" i="4"/>
  <c r="AL236" i="4"/>
  <c r="AL16" i="4"/>
  <c r="AL26" i="4"/>
  <c r="AN26" i="4" s="1"/>
  <c r="AL3" i="4"/>
  <c r="AL35" i="4"/>
  <c r="AN35" i="4" s="1"/>
  <c r="AL12" i="4"/>
  <c r="AN12" i="4" s="1"/>
  <c r="AL44" i="4"/>
  <c r="AN44" i="4" s="1"/>
  <c r="AE257" i="4"/>
  <c r="AL197" i="4"/>
  <c r="AL29" i="4"/>
  <c r="AN29" i="4" s="1"/>
  <c r="AL157" i="4"/>
  <c r="AP221" i="4"/>
  <c r="AL253" i="4"/>
  <c r="AL93" i="4"/>
  <c r="AL142" i="4"/>
  <c r="AL76" i="4"/>
  <c r="AL108" i="4"/>
  <c r="AL140" i="4"/>
  <c r="AL204" i="4"/>
  <c r="AL120" i="4"/>
  <c r="AL184" i="4"/>
  <c r="AL216" i="4"/>
  <c r="AL248" i="4"/>
  <c r="AP73" i="4"/>
  <c r="AP105" i="4"/>
  <c r="AP137" i="4"/>
  <c r="AP169" i="4"/>
  <c r="AP201" i="4"/>
  <c r="AP233" i="4"/>
  <c r="AP187" i="4"/>
  <c r="AE237" i="4"/>
  <c r="AG237" i="4" s="1"/>
  <c r="AE141" i="4"/>
  <c r="AG141" i="4" s="1"/>
  <c r="AE109" i="4"/>
  <c r="AP172" i="4"/>
  <c r="AP236" i="4"/>
  <c r="AP93" i="4"/>
  <c r="AP157" i="4"/>
  <c r="AL221" i="4"/>
  <c r="AP253" i="4"/>
  <c r="AP182" i="4"/>
  <c r="AP52" i="4"/>
  <c r="AP84" i="4"/>
  <c r="AP116" i="4"/>
  <c r="AP148" i="4"/>
  <c r="AP180" i="4"/>
  <c r="AP212" i="4"/>
  <c r="AP244" i="4"/>
  <c r="AP69" i="4"/>
  <c r="AP101" i="4"/>
  <c r="AP133" i="4"/>
  <c r="AP165" i="4"/>
  <c r="AP229" i="4"/>
  <c r="AP222" i="4"/>
  <c r="AP49" i="4"/>
  <c r="AP81" i="4"/>
  <c r="AP113" i="4"/>
  <c r="AP145" i="4"/>
  <c r="AP177" i="4"/>
  <c r="AP209" i="4"/>
  <c r="AP241" i="4"/>
  <c r="AP45" i="4"/>
  <c r="AR45" i="4" s="1"/>
  <c r="AP77" i="4"/>
  <c r="AP109" i="4"/>
  <c r="AP141" i="4"/>
  <c r="AL173" i="4"/>
  <c r="AP205" i="4"/>
  <c r="AL237" i="4"/>
  <c r="AL22" i="4"/>
  <c r="AP9" i="4"/>
  <c r="AP41" i="4"/>
  <c r="AE77" i="4"/>
  <c r="AG77" i="4" s="1"/>
  <c r="AP18" i="4"/>
  <c r="AR18" i="4" s="1"/>
  <c r="AP50" i="4"/>
  <c r="AP82" i="4"/>
  <c r="AP114" i="4"/>
  <c r="AP146" i="4"/>
  <c r="AP178" i="4"/>
  <c r="AP210" i="4"/>
  <c r="AP242" i="4"/>
  <c r="AP27" i="4"/>
  <c r="AP59" i="4"/>
  <c r="AP91" i="4"/>
  <c r="AP123" i="4"/>
  <c r="AP155" i="4"/>
  <c r="AP29" i="4"/>
  <c r="AR29" i="4" s="1"/>
  <c r="AP24" i="4"/>
  <c r="AP20" i="4"/>
  <c r="AP5" i="4"/>
  <c r="AR5" i="4" s="1"/>
  <c r="AP37" i="4"/>
  <c r="AR37" i="4" s="1"/>
  <c r="AP17" i="4"/>
  <c r="AP13" i="4"/>
  <c r="AR13" i="4" s="1"/>
  <c r="AL9" i="4"/>
  <c r="AN9" i="4" s="1"/>
  <c r="AL41" i="4"/>
  <c r="AN41" i="4" s="1"/>
  <c r="AL73" i="4"/>
  <c r="AL105" i="4"/>
  <c r="AL137" i="4"/>
  <c r="AL169" i="4"/>
  <c r="AL201" i="4"/>
  <c r="AL233" i="4"/>
  <c r="AP197" i="4"/>
  <c r="AP261" i="4"/>
  <c r="AL18" i="4"/>
  <c r="AL50" i="4"/>
  <c r="AL82" i="4"/>
  <c r="AL114" i="4"/>
  <c r="AL146" i="4"/>
  <c r="AL178" i="4"/>
  <c r="AL210" i="4"/>
  <c r="AL242" i="4"/>
  <c r="AP219" i="4"/>
  <c r="AP251" i="4"/>
  <c r="AP10" i="4"/>
  <c r="AP42" i="4"/>
  <c r="AP74" i="4"/>
  <c r="AP106" i="4"/>
  <c r="AP138" i="4"/>
  <c r="AP170" i="4"/>
  <c r="AP202" i="4"/>
  <c r="AP234" i="4"/>
  <c r="AP19" i="4"/>
  <c r="AR19" i="4" s="1"/>
  <c r="AP51" i="4"/>
  <c r="AP83" i="4"/>
  <c r="AP115" i="4"/>
  <c r="AP147" i="4"/>
  <c r="AP179" i="4"/>
  <c r="AP211" i="4"/>
  <c r="AP243" i="4"/>
  <c r="AL27" i="4"/>
  <c r="AN27" i="4" s="1"/>
  <c r="AL59" i="4"/>
  <c r="AL91" i="4"/>
  <c r="AP40" i="4"/>
  <c r="AP104" i="4"/>
  <c r="AP4" i="4"/>
  <c r="AR4" i="4" s="1"/>
  <c r="AP36" i="4"/>
  <c r="AR36" i="4" s="1"/>
  <c r="AP68" i="4"/>
  <c r="AP100" i="4"/>
  <c r="AP132" i="4"/>
  <c r="AP164" i="4"/>
  <c r="AL87" i="4"/>
  <c r="AL33" i="4"/>
  <c r="AL65" i="4"/>
  <c r="AL97" i="4"/>
  <c r="AL129" i="4"/>
  <c r="AL161" i="4"/>
  <c r="AL193" i="4"/>
  <c r="AL225" i="4"/>
  <c r="AL257" i="4"/>
  <c r="AP119" i="4"/>
  <c r="AL103" i="4"/>
  <c r="AP215" i="4"/>
  <c r="AL61" i="4"/>
  <c r="AL125" i="4"/>
  <c r="AP189" i="4"/>
  <c r="AP54" i="4"/>
  <c r="AL150" i="4"/>
  <c r="AL182" i="4"/>
  <c r="AP246" i="4"/>
  <c r="AP71" i="4"/>
  <c r="AP111" i="4"/>
  <c r="AP34" i="4"/>
  <c r="AR34" i="4" s="1"/>
  <c r="AP66" i="4"/>
  <c r="AP98" i="4"/>
  <c r="AP130" i="4"/>
  <c r="AP162" i="4"/>
  <c r="AP194" i="4"/>
  <c r="AP226" i="4"/>
  <c r="AP258" i="4"/>
  <c r="AP11" i="4"/>
  <c r="AR11" i="4" s="1"/>
  <c r="AP43" i="4"/>
  <c r="AP75" i="4"/>
  <c r="AP107" i="4"/>
  <c r="AP139" i="4"/>
  <c r="AP171" i="4"/>
  <c r="AP203" i="4"/>
  <c r="AP235" i="4"/>
  <c r="AE242" i="4"/>
  <c r="AG242" i="4" s="1"/>
  <c r="AP32" i="4"/>
  <c r="AR32" i="4" s="1"/>
  <c r="AP96" i="4"/>
  <c r="AP160" i="4"/>
  <c r="AP192" i="4"/>
  <c r="AP224" i="4"/>
  <c r="AP256" i="4"/>
  <c r="AL10" i="4"/>
  <c r="AN10" i="4" s="1"/>
  <c r="AL42" i="4"/>
  <c r="AN42" i="4" s="1"/>
  <c r="AL74" i="4"/>
  <c r="AL106" i="4"/>
  <c r="AL138" i="4"/>
  <c r="AL170" i="4"/>
  <c r="AL202" i="4"/>
  <c r="AL234" i="4"/>
  <c r="AL19" i="4"/>
  <c r="AN19" i="4" s="1"/>
  <c r="AL51" i="4"/>
  <c r="AL83" i="4"/>
  <c r="AL115" i="4"/>
  <c r="AL147" i="4"/>
  <c r="AL179" i="4"/>
  <c r="AL211" i="4"/>
  <c r="AL243" i="4"/>
  <c r="AL220" i="4"/>
  <c r="AP64" i="4"/>
  <c r="AP128" i="4"/>
  <c r="AL207" i="4"/>
  <c r="AP28" i="4"/>
  <c r="AR28" i="4" s="1"/>
  <c r="AP60" i="4"/>
  <c r="AP92" i="4"/>
  <c r="AP124" i="4"/>
  <c r="AP156" i="4"/>
  <c r="AL188" i="4"/>
  <c r="AP252" i="4"/>
  <c r="AL70" i="4"/>
  <c r="AP8" i="4"/>
  <c r="AL40" i="4"/>
  <c r="AN40" i="4" s="1"/>
  <c r="AP72" i="4"/>
  <c r="AL104" i="4"/>
  <c r="AP136" i="4"/>
  <c r="AP168" i="4"/>
  <c r="AP200" i="4"/>
  <c r="AP232" i="4"/>
  <c r="AL127" i="4"/>
  <c r="AP79" i="4"/>
  <c r="AP255" i="4"/>
  <c r="AL123" i="4"/>
  <c r="AL155" i="4"/>
  <c r="AL187" i="4"/>
  <c r="AL219" i="4"/>
  <c r="AL251" i="4"/>
  <c r="AL4" i="4"/>
  <c r="AN4" i="4" s="1"/>
  <c r="AL36" i="4"/>
  <c r="AN36" i="4" s="1"/>
  <c r="AL68" i="4"/>
  <c r="AL100" i="4"/>
  <c r="AL132" i="4"/>
  <c r="AL164" i="4"/>
  <c r="AL196" i="4"/>
  <c r="AP228" i="4"/>
  <c r="AL260" i="4"/>
  <c r="AL53" i="4"/>
  <c r="AL117" i="4"/>
  <c r="AL213" i="4"/>
  <c r="AL245" i="4"/>
  <c r="AP142" i="4"/>
  <c r="AL8" i="4"/>
  <c r="AN8" i="4" s="1"/>
  <c r="AL72" i="4"/>
  <c r="AL136" i="4"/>
  <c r="AL168" i="4"/>
  <c r="AL200" i="4"/>
  <c r="AL232" i="4"/>
  <c r="AP25" i="4"/>
  <c r="AR25" i="4" s="1"/>
  <c r="AP57" i="4"/>
  <c r="AP89" i="4"/>
  <c r="AP121" i="4"/>
  <c r="AP153" i="4"/>
  <c r="AP185" i="4"/>
  <c r="AP217" i="4"/>
  <c r="AP249" i="4"/>
  <c r="AP196" i="4"/>
  <c r="AL228" i="4"/>
  <c r="AP260" i="4"/>
  <c r="AP21" i="4"/>
  <c r="AR21" i="4" s="1"/>
  <c r="AP85" i="4"/>
  <c r="AP149" i="4"/>
  <c r="AP181" i="4"/>
  <c r="AP46" i="4"/>
  <c r="AL47" i="4"/>
  <c r="AL86" i="4"/>
  <c r="AP118" i="4"/>
  <c r="AP214" i="4"/>
  <c r="AP16" i="4"/>
  <c r="AR16" i="4" s="1"/>
  <c r="AP48" i="4"/>
  <c r="AP80" i="4"/>
  <c r="AP112" i="4"/>
  <c r="AP144" i="4"/>
  <c r="AL176" i="4"/>
  <c r="AL208" i="4"/>
  <c r="AL240" i="4"/>
  <c r="AP87" i="4"/>
  <c r="AL239" i="4"/>
  <c r="AP33" i="4"/>
  <c r="AP65" i="4"/>
  <c r="AP97" i="4"/>
  <c r="AP129" i="4"/>
  <c r="AP161" i="4"/>
  <c r="AP193" i="4"/>
  <c r="AP225" i="4"/>
  <c r="AP257" i="4"/>
  <c r="AL191" i="4"/>
  <c r="AP26" i="4"/>
  <c r="AR26" i="4" s="1"/>
  <c r="AP58" i="4"/>
  <c r="AP90" i="4"/>
  <c r="AP122" i="4"/>
  <c r="AP154" i="4"/>
  <c r="AP186" i="4"/>
  <c r="AP218" i="4"/>
  <c r="AP250" i="4"/>
  <c r="AL119" i="4"/>
  <c r="AP3" i="4"/>
  <c r="AP35" i="4"/>
  <c r="AR35" i="4" s="1"/>
  <c r="AP67" i="4"/>
  <c r="AP99" i="4"/>
  <c r="AP131" i="4"/>
  <c r="AP163" i="4"/>
  <c r="AP195" i="4"/>
  <c r="AP227" i="4"/>
  <c r="AP259" i="4"/>
  <c r="AP103" i="4"/>
  <c r="AP12" i="4"/>
  <c r="AR12" i="4" s="1"/>
  <c r="AP44" i="4"/>
  <c r="AR44" i="4" s="1"/>
  <c r="AP76" i="4"/>
  <c r="AP108" i="4"/>
  <c r="AP140" i="4"/>
  <c r="AP204" i="4"/>
  <c r="AP47" i="4"/>
  <c r="AL215" i="4"/>
  <c r="AP61" i="4"/>
  <c r="AP125" i="4"/>
  <c r="AL189" i="4"/>
  <c r="AP22" i="4"/>
  <c r="AR22" i="4" s="1"/>
  <c r="AL54" i="4"/>
  <c r="AP86" i="4"/>
  <c r="AL118" i="4"/>
  <c r="AP150" i="4"/>
  <c r="AL214" i="4"/>
  <c r="AL246" i="4"/>
  <c r="AL71" i="4"/>
  <c r="AP239" i="4"/>
  <c r="AL24" i="4"/>
  <c r="AN24" i="4" s="1"/>
  <c r="AP56" i="4"/>
  <c r="AL88" i="4"/>
  <c r="AP120" i="4"/>
  <c r="AL152" i="4"/>
  <c r="AP184" i="4"/>
  <c r="AP216" i="4"/>
  <c r="AP248" i="4"/>
  <c r="AL111" i="4"/>
  <c r="AP15" i="4"/>
  <c r="AR15" i="4" s="1"/>
  <c r="AP247" i="4"/>
  <c r="AL34" i="4"/>
  <c r="AL66" i="4"/>
  <c r="AL98" i="4"/>
  <c r="AL130" i="4"/>
  <c r="AL162" i="4"/>
  <c r="AL194" i="4"/>
  <c r="AL226" i="4"/>
  <c r="AL258" i="4"/>
  <c r="AP159" i="4"/>
  <c r="AL11" i="4"/>
  <c r="AN11" i="4" s="1"/>
  <c r="AL43" i="4"/>
  <c r="AN43" i="4" s="1"/>
  <c r="AL75" i="4"/>
  <c r="AL107" i="4"/>
  <c r="AL139" i="4"/>
  <c r="AL171" i="4"/>
  <c r="AL203" i="4"/>
  <c r="AL235" i="4"/>
  <c r="AT5" i="4"/>
  <c r="I18" i="6" s="1"/>
  <c r="AP2" i="4"/>
  <c r="AP167" i="4"/>
  <c r="AL20" i="4"/>
  <c r="AN20" i="4" s="1"/>
  <c r="AL52" i="4"/>
  <c r="AL84" i="4"/>
  <c r="AL116" i="4"/>
  <c r="AL148" i="4"/>
  <c r="AL180" i="4"/>
  <c r="AL212" i="4"/>
  <c r="AL244" i="4"/>
  <c r="AP95" i="4"/>
  <c r="AL5" i="4"/>
  <c r="AN5" i="4" s="1"/>
  <c r="AL37" i="4"/>
  <c r="AN37" i="4" s="1"/>
  <c r="AL69" i="4"/>
  <c r="AL101" i="4"/>
  <c r="AL133" i="4"/>
  <c r="AL165" i="4"/>
  <c r="AL229" i="4"/>
  <c r="AP30" i="4"/>
  <c r="AR30" i="4" s="1"/>
  <c r="AL62" i="4"/>
  <c r="AP94" i="4"/>
  <c r="AL126" i="4"/>
  <c r="AP158" i="4"/>
  <c r="AP190" i="4"/>
  <c r="AL222" i="4"/>
  <c r="AP254" i="4"/>
  <c r="AP143" i="4"/>
  <c r="AL15" i="4"/>
  <c r="AN15" i="4" s="1"/>
  <c r="AL247" i="4"/>
  <c r="AL159" i="4"/>
  <c r="AL2" i="4"/>
  <c r="AT4" i="4"/>
  <c r="I17" i="6" s="1"/>
  <c r="AL167" i="4"/>
  <c r="AL95" i="4"/>
  <c r="AL30" i="4"/>
  <c r="AN30" i="4" s="1"/>
  <c r="AP62" i="4"/>
  <c r="AL94" i="4"/>
  <c r="AP126" i="4"/>
  <c r="AL158" i="4"/>
  <c r="AL190" i="4"/>
  <c r="AL254" i="4"/>
  <c r="AL143" i="4"/>
  <c r="AL64" i="4"/>
  <c r="AL128" i="4"/>
  <c r="AL151" i="4"/>
  <c r="AL17" i="4"/>
  <c r="AN17" i="4" s="1"/>
  <c r="AL49" i="4"/>
  <c r="AL81" i="4"/>
  <c r="AL113" i="4"/>
  <c r="AL145" i="4"/>
  <c r="AL177" i="4"/>
  <c r="AL209" i="4"/>
  <c r="AL241" i="4"/>
  <c r="AL63" i="4"/>
  <c r="AP31" i="4"/>
  <c r="AR31" i="4" s="1"/>
  <c r="AP207" i="4"/>
  <c r="AP7" i="4"/>
  <c r="AR7" i="4" s="1"/>
  <c r="AP231" i="4"/>
  <c r="AL28" i="4"/>
  <c r="AN28" i="4" s="1"/>
  <c r="AL60" i="4"/>
  <c r="AM61" i="4" s="1"/>
  <c r="AL92" i="4"/>
  <c r="AL124" i="4"/>
  <c r="AL156" i="4"/>
  <c r="AP188" i="4"/>
  <c r="AL252" i="4"/>
  <c r="AP135" i="4"/>
  <c r="AL13" i="4"/>
  <c r="AL45" i="4"/>
  <c r="AN45" i="4" s="1"/>
  <c r="AL77" i="4"/>
  <c r="AL109" i="4"/>
  <c r="AL141" i="4"/>
  <c r="AP173" i="4"/>
  <c r="AL205" i="4"/>
  <c r="AP237" i="4"/>
  <c r="AP6" i="4"/>
  <c r="AR6" i="4" s="1"/>
  <c r="AP38" i="4"/>
  <c r="AR38" i="4" s="1"/>
  <c r="AP70" i="4"/>
  <c r="AP102" i="4"/>
  <c r="AP134" i="4"/>
  <c r="AP166" i="4"/>
  <c r="AP198" i="4"/>
  <c r="AP230" i="4"/>
  <c r="AP183" i="4"/>
  <c r="AL32" i="4"/>
  <c r="AN32" i="4" s="1"/>
  <c r="AL96" i="4"/>
  <c r="AL160" i="4"/>
  <c r="AL192" i="4"/>
  <c r="AL224" i="4"/>
  <c r="AL256" i="4"/>
  <c r="AP151" i="4"/>
  <c r="AP63" i="4"/>
  <c r="AL31" i="4"/>
  <c r="AN31" i="4" s="1"/>
  <c r="AL7" i="4"/>
  <c r="AN7" i="4" s="1"/>
  <c r="AL231" i="4"/>
  <c r="AP220" i="4"/>
  <c r="AL135" i="4"/>
  <c r="AL6" i="4"/>
  <c r="AN6" i="4" s="1"/>
  <c r="AL38" i="4"/>
  <c r="AL102" i="4"/>
  <c r="AL134" i="4"/>
  <c r="AL166" i="4"/>
  <c r="AL198" i="4"/>
  <c r="AL230" i="4"/>
  <c r="AL183" i="4"/>
  <c r="AE230" i="4"/>
  <c r="AG230" i="4" s="1"/>
  <c r="AL39" i="4"/>
  <c r="AN39" i="4" s="1"/>
  <c r="AP199" i="4"/>
  <c r="AL25" i="4"/>
  <c r="AN25" i="4" s="1"/>
  <c r="AL57" i="4"/>
  <c r="AL89" i="4"/>
  <c r="AL121" i="4"/>
  <c r="AL153" i="4"/>
  <c r="AL185" i="4"/>
  <c r="AL217" i="4"/>
  <c r="AL249" i="4"/>
  <c r="AP55" i="4"/>
  <c r="AP175" i="4"/>
  <c r="AL21" i="4"/>
  <c r="AN21" i="4" s="1"/>
  <c r="AL85" i="4"/>
  <c r="AL149" i="4"/>
  <c r="AL181" i="4"/>
  <c r="AP14" i="4"/>
  <c r="AR14" i="4" s="1"/>
  <c r="AL46" i="4"/>
  <c r="AP78" i="4"/>
  <c r="AL110" i="4"/>
  <c r="AL174" i="4"/>
  <c r="AP206" i="4"/>
  <c r="AL238" i="4"/>
  <c r="AL23" i="4"/>
  <c r="AN23" i="4" s="1"/>
  <c r="AP223" i="4"/>
  <c r="AE6" i="4"/>
  <c r="AG6" i="4" s="1"/>
  <c r="AE38" i="4"/>
  <c r="AG38" i="4" s="1"/>
  <c r="AE70" i="4"/>
  <c r="AG70" i="4" s="1"/>
  <c r="AE102" i="4"/>
  <c r="AE134" i="4"/>
  <c r="AG134" i="4" s="1"/>
  <c r="AE166" i="4"/>
  <c r="AG166" i="4" s="1"/>
  <c r="AE198" i="4"/>
  <c r="AP39" i="4"/>
  <c r="AR39" i="4" s="1"/>
  <c r="AL199" i="4"/>
  <c r="AP127" i="4"/>
  <c r="AL79" i="4"/>
  <c r="AL255" i="4"/>
  <c r="AL55" i="4"/>
  <c r="AL175" i="4"/>
  <c r="AP53" i="4"/>
  <c r="AP117" i="4"/>
  <c r="AP213" i="4"/>
  <c r="AP245" i="4"/>
  <c r="AL14" i="4"/>
  <c r="AN14" i="4" s="1"/>
  <c r="AL78" i="4"/>
  <c r="AP110" i="4"/>
  <c r="AP174" i="4"/>
  <c r="AL206" i="4"/>
  <c r="AP238" i="4"/>
  <c r="AP23" i="4"/>
  <c r="AR23" i="4" s="1"/>
  <c r="AL223" i="4"/>
  <c r="AI5" i="4"/>
  <c r="D18" i="6" s="1"/>
  <c r="AE100" i="4"/>
  <c r="AG100" i="4" s="1"/>
  <c r="AE132" i="4"/>
  <c r="AG132" i="4" s="1"/>
  <c r="AE164" i="4"/>
  <c r="AG164" i="4" s="1"/>
  <c r="AE196" i="4"/>
  <c r="AG196" i="4" s="1"/>
  <c r="AE228" i="4"/>
  <c r="AG228" i="4" s="1"/>
  <c r="AE260" i="4"/>
  <c r="AG260" i="4" s="1"/>
  <c r="AI4" i="4"/>
  <c r="D17" i="6" s="1"/>
  <c r="AE234" i="4"/>
  <c r="AG234" i="4" s="1"/>
  <c r="AE178" i="4"/>
  <c r="AG178" i="4" s="1"/>
  <c r="AE229" i="4"/>
  <c r="AG229" i="4" s="1"/>
  <c r="AE227" i="4"/>
  <c r="AG227" i="4" s="1"/>
  <c r="AE74" i="4"/>
  <c r="AG74" i="4" s="1"/>
  <c r="AE30" i="4"/>
  <c r="AG30" i="4" s="1"/>
  <c r="AE94" i="4"/>
  <c r="AG94" i="4" s="1"/>
  <c r="AE126" i="4"/>
  <c r="AG126" i="4" s="1"/>
  <c r="AE24" i="4"/>
  <c r="AE56" i="4"/>
  <c r="AG56" i="4" s="1"/>
  <c r="AE88" i="4"/>
  <c r="AG88" i="4" s="1"/>
  <c r="AE120" i="4"/>
  <c r="AG120" i="4" s="1"/>
  <c r="AE152" i="4"/>
  <c r="AE184" i="4"/>
  <c r="AE216" i="4"/>
  <c r="AG216" i="4" s="1"/>
  <c r="AE248" i="4"/>
  <c r="AG248" i="4" s="1"/>
  <c r="AE62" i="4"/>
  <c r="AG62" i="4" s="1"/>
  <c r="AE158" i="4"/>
  <c r="AG158" i="4" s="1"/>
  <c r="AE190" i="4"/>
  <c r="AG190" i="4" s="1"/>
  <c r="AE222" i="4"/>
  <c r="AE254" i="4"/>
  <c r="AG254" i="4" s="1"/>
  <c r="U11" i="2"/>
  <c r="AE138" i="4"/>
  <c r="U7" i="2"/>
  <c r="U13" i="2"/>
  <c r="AE12" i="4"/>
  <c r="AG12" i="4" s="1"/>
  <c r="AE44" i="4"/>
  <c r="AG44" i="4" s="1"/>
  <c r="AE76" i="4"/>
  <c r="AG76" i="4" s="1"/>
  <c r="AE108" i="4"/>
  <c r="AE140" i="4"/>
  <c r="AG140" i="4" s="1"/>
  <c r="AE172" i="4"/>
  <c r="AG172" i="4" s="1"/>
  <c r="AE204" i="4"/>
  <c r="AG204" i="4" s="1"/>
  <c r="AE236" i="4"/>
  <c r="AG236" i="4" s="1"/>
  <c r="AE163" i="4"/>
  <c r="AG163" i="4" s="1"/>
  <c r="AE29" i="4"/>
  <c r="AG29" i="4" s="1"/>
  <c r="AE93" i="4"/>
  <c r="AE125" i="4"/>
  <c r="AG125" i="4" s="1"/>
  <c r="U14" i="2"/>
  <c r="AE32" i="4"/>
  <c r="AG32" i="4" s="1"/>
  <c r="AE64" i="4"/>
  <c r="AE96" i="4"/>
  <c r="AG96" i="4" s="1"/>
  <c r="AE128" i="4"/>
  <c r="AG128" i="4" s="1"/>
  <c r="AE160" i="4"/>
  <c r="AG160" i="4" s="1"/>
  <c r="AE192" i="4"/>
  <c r="AG192" i="4" s="1"/>
  <c r="AE224" i="4"/>
  <c r="AE256" i="4"/>
  <c r="AG256" i="4" s="1"/>
  <c r="AB6" i="5"/>
  <c r="E6" i="9" s="1"/>
  <c r="AB4" i="5"/>
  <c r="E4" i="9" s="1"/>
  <c r="AE28" i="4"/>
  <c r="AG28" i="4" s="1"/>
  <c r="AE60" i="4"/>
  <c r="AG60" i="4" s="1"/>
  <c r="AE92" i="4"/>
  <c r="AE124" i="4"/>
  <c r="AE156" i="4"/>
  <c r="AG156" i="4" s="1"/>
  <c r="AE188" i="4"/>
  <c r="AG188" i="4" s="1"/>
  <c r="AE220" i="4"/>
  <c r="AG220" i="4" s="1"/>
  <c r="AE252" i="4"/>
  <c r="AG252" i="4" s="1"/>
  <c r="AB5" i="5"/>
  <c r="E5" i="9" s="1"/>
  <c r="AE98" i="4"/>
  <c r="AG98" i="4" s="1"/>
  <c r="U8" i="2"/>
  <c r="AE54" i="4"/>
  <c r="AG54" i="4" s="1"/>
  <c r="AE182" i="4"/>
  <c r="AG182" i="4" s="1"/>
  <c r="AE16" i="4"/>
  <c r="AG16" i="4" s="1"/>
  <c r="AE48" i="4"/>
  <c r="AG48" i="4" s="1"/>
  <c r="AE80" i="4"/>
  <c r="AG80" i="4" s="1"/>
  <c r="AE112" i="4"/>
  <c r="AE144" i="4"/>
  <c r="AE176" i="4"/>
  <c r="AE208" i="4"/>
  <c r="AE240" i="4"/>
  <c r="AE10" i="4"/>
  <c r="AG10" i="4" s="1"/>
  <c r="AE42" i="4"/>
  <c r="AG42" i="4" s="1"/>
  <c r="AE106" i="4"/>
  <c r="AG106" i="4" s="1"/>
  <c r="AE170" i="4"/>
  <c r="AG170" i="4" s="1"/>
  <c r="AE202" i="4"/>
  <c r="S15" i="2"/>
  <c r="G37" i="7" s="1"/>
  <c r="U4" i="2"/>
  <c r="AE83" i="4"/>
  <c r="AG83" i="4" s="1"/>
  <c r="AE22" i="4"/>
  <c r="AG22" i="4" s="1"/>
  <c r="AE86" i="4"/>
  <c r="AE118" i="4"/>
  <c r="AG118" i="4" s="1"/>
  <c r="AE150" i="4"/>
  <c r="AG150" i="4" s="1"/>
  <c r="AE214" i="4"/>
  <c r="AE246" i="4"/>
  <c r="AG246" i="4" s="1"/>
  <c r="AE19" i="4"/>
  <c r="AG19" i="4" s="1"/>
  <c r="AE67" i="4"/>
  <c r="AG67" i="4" s="1"/>
  <c r="AE27" i="4"/>
  <c r="AG27" i="4" s="1"/>
  <c r="U6" i="2"/>
  <c r="T15" i="2"/>
  <c r="U10" i="2"/>
  <c r="AE181" i="4"/>
  <c r="AG181" i="4" s="1"/>
  <c r="AE171" i="4"/>
  <c r="AG171" i="4" s="1"/>
  <c r="AE219" i="4"/>
  <c r="AE18" i="4"/>
  <c r="AG18" i="4" s="1"/>
  <c r="AE50" i="4"/>
  <c r="AG50" i="4" s="1"/>
  <c r="AE82" i="4"/>
  <c r="AE114" i="4"/>
  <c r="AG114" i="4" s="1"/>
  <c r="AE146" i="4"/>
  <c r="AG146" i="4" s="1"/>
  <c r="AE210" i="4"/>
  <c r="AG210" i="4" s="1"/>
  <c r="AE105" i="4"/>
  <c r="AG105" i="4" s="1"/>
  <c r="AE20" i="4"/>
  <c r="AE52" i="4"/>
  <c r="AG52" i="4" s="1"/>
  <c r="AE84" i="4"/>
  <c r="AG84" i="4" s="1"/>
  <c r="AE116" i="4"/>
  <c r="AG116" i="4" s="1"/>
  <c r="AE148" i="4"/>
  <c r="AG148" i="4" s="1"/>
  <c r="AE180" i="4"/>
  <c r="AG180" i="4" s="1"/>
  <c r="AE212" i="4"/>
  <c r="AG212" i="4" s="1"/>
  <c r="AE244" i="4"/>
  <c r="AG244" i="4" s="1"/>
  <c r="AE43" i="4"/>
  <c r="AE123" i="4"/>
  <c r="AE259" i="4"/>
  <c r="AE59" i="4"/>
  <c r="AG59" i="4" s="1"/>
  <c r="AE203" i="4"/>
  <c r="AG203" i="4" s="1"/>
  <c r="AE155" i="4"/>
  <c r="AG155" i="4" s="1"/>
  <c r="AE131" i="4"/>
  <c r="AG131" i="4" s="1"/>
  <c r="AE99" i="4"/>
  <c r="AG99" i="4" s="1"/>
  <c r="AE26" i="4"/>
  <c r="AE58" i="4"/>
  <c r="AG58" i="4" s="1"/>
  <c r="AE90" i="4"/>
  <c r="AG90" i="4" s="1"/>
  <c r="AE122" i="4"/>
  <c r="AG122" i="4" s="1"/>
  <c r="AE154" i="4"/>
  <c r="AG154" i="4" s="1"/>
  <c r="AE186" i="4"/>
  <c r="AE218" i="4"/>
  <c r="AE250" i="4"/>
  <c r="AG250" i="4" s="1"/>
  <c r="AE107" i="4"/>
  <c r="AG107" i="4" s="1"/>
  <c r="AE75" i="4"/>
  <c r="AG75" i="4" s="1"/>
  <c r="AE147" i="4"/>
  <c r="AG147" i="4" s="1"/>
  <c r="AE91" i="4"/>
  <c r="AG91" i="4" s="1"/>
  <c r="AE235" i="4"/>
  <c r="AG235" i="4" s="1"/>
  <c r="AE211" i="4"/>
  <c r="AG211" i="4" s="1"/>
  <c r="AE187" i="4"/>
  <c r="AG187" i="4" s="1"/>
  <c r="AE179" i="4"/>
  <c r="AG179" i="4" s="1"/>
  <c r="AE11" i="4"/>
  <c r="AG11" i="4" s="1"/>
  <c r="AE53" i="4"/>
  <c r="AG53" i="4" s="1"/>
  <c r="AE8" i="4"/>
  <c r="AE40" i="4"/>
  <c r="AG40" i="4" s="1"/>
  <c r="AE72" i="4"/>
  <c r="AG72" i="4" s="1"/>
  <c r="AE104" i="4"/>
  <c r="AG104" i="4" s="1"/>
  <c r="AE136" i="4"/>
  <c r="AG136" i="4" s="1"/>
  <c r="AE168" i="4"/>
  <c r="AG168" i="4" s="1"/>
  <c r="AE200" i="4"/>
  <c r="AG200" i="4" s="1"/>
  <c r="AE232" i="4"/>
  <c r="AG232" i="4" s="1"/>
  <c r="AE2" i="4"/>
  <c r="AE251" i="4"/>
  <c r="AG251" i="4" s="1"/>
  <c r="AE34" i="4"/>
  <c r="AG34" i="4" s="1"/>
  <c r="AE66" i="4"/>
  <c r="AG66" i="4" s="1"/>
  <c r="AE130" i="4"/>
  <c r="AE162" i="4"/>
  <c r="AG162" i="4" s="1"/>
  <c r="AE194" i="4"/>
  <c r="AE226" i="4"/>
  <c r="AE258" i="4"/>
  <c r="AG258" i="4" s="1"/>
  <c r="AE4" i="4"/>
  <c r="AG4" i="4" s="1"/>
  <c r="AE36" i="4"/>
  <c r="AG36" i="4" s="1"/>
  <c r="AE68" i="4"/>
  <c r="AE115" i="4"/>
  <c r="AG115" i="4" s="1"/>
  <c r="AE51" i="4"/>
  <c r="AG51" i="4" s="1"/>
  <c r="AE195" i="4"/>
  <c r="AE14" i="4"/>
  <c r="AG14" i="4" s="1"/>
  <c r="AE46" i="4"/>
  <c r="AE78" i="4"/>
  <c r="AG78" i="4" s="1"/>
  <c r="AE110" i="4"/>
  <c r="AG110" i="4" s="1"/>
  <c r="AE142" i="4"/>
  <c r="AG142" i="4" s="1"/>
  <c r="AE174" i="4"/>
  <c r="AG174" i="4" s="1"/>
  <c r="AE206" i="4"/>
  <c r="AG206" i="4" s="1"/>
  <c r="AE238" i="4"/>
  <c r="AG238" i="4" s="1"/>
  <c r="AE3" i="4"/>
  <c r="AG3" i="4" s="1"/>
  <c r="AE139" i="4"/>
  <c r="AG139" i="4" s="1"/>
  <c r="AE35" i="4"/>
  <c r="AG35" i="4" s="1"/>
  <c r="AE243" i="4"/>
  <c r="AK24" i="5" l="1"/>
  <c r="AN18" i="4"/>
  <c r="AF3" i="5"/>
  <c r="AR230" i="5"/>
  <c r="F18" i="9"/>
  <c r="I19" i="9"/>
  <c r="BI9" i="5"/>
  <c r="I22" i="9" s="1"/>
  <c r="F19" i="9"/>
  <c r="AK2" i="5"/>
  <c r="AJ3" i="5"/>
  <c r="AJ4" i="5" s="1"/>
  <c r="AJ5" i="5" s="1"/>
  <c r="AJ6" i="5" s="1"/>
  <c r="AJ7" i="5" s="1"/>
  <c r="AJ8" i="5" s="1"/>
  <c r="AJ9" i="5" s="1"/>
  <c r="AJ10" i="5" s="1"/>
  <c r="AJ11" i="5" s="1"/>
  <c r="AJ12" i="5" s="1"/>
  <c r="AJ13" i="5" s="1"/>
  <c r="AM7" i="5"/>
  <c r="C21" i="9" s="1"/>
  <c r="I18" i="9"/>
  <c r="C19" i="9"/>
  <c r="BB3" i="5"/>
  <c r="BB4" i="5" s="1"/>
  <c r="BB5" i="5" s="1"/>
  <c r="BB6" i="5" s="1"/>
  <c r="BB7" i="5" s="1"/>
  <c r="BB8" i="5" s="1"/>
  <c r="BB9" i="5" s="1"/>
  <c r="BB10" i="5" s="1"/>
  <c r="BB11" i="5" s="1"/>
  <c r="BB12" i="5" s="1"/>
  <c r="BB13" i="5" s="1"/>
  <c r="BC2" i="5"/>
  <c r="BI6" i="5"/>
  <c r="I20" i="9" s="1"/>
  <c r="AG2" i="5"/>
  <c r="AM6" i="5"/>
  <c r="C20" i="9" s="1"/>
  <c r="AG123" i="4"/>
  <c r="AR237" i="5"/>
  <c r="C18" i="9"/>
  <c r="AG5" i="5"/>
  <c r="BF3" i="5"/>
  <c r="BF4" i="5" s="1"/>
  <c r="BF5" i="5" s="1"/>
  <c r="BF6" i="5" s="1"/>
  <c r="BF7" i="5" s="1"/>
  <c r="BF8" i="5" s="1"/>
  <c r="BF9" i="5" s="1"/>
  <c r="BF10" i="5" s="1"/>
  <c r="BF11" i="5" s="1"/>
  <c r="BF12" i="5" s="1"/>
  <c r="BF13" i="5" s="1"/>
  <c r="BF14" i="5" s="1"/>
  <c r="BF15" i="5" s="1"/>
  <c r="BF16" i="5" s="1"/>
  <c r="BF17" i="5" s="1"/>
  <c r="BF18" i="5" s="1"/>
  <c r="BF19" i="5" s="1"/>
  <c r="BF20" i="5" s="1"/>
  <c r="BF21" i="5" s="1"/>
  <c r="BF22" i="5" s="1"/>
  <c r="BF23" i="5" s="1"/>
  <c r="BF24" i="5" s="1"/>
  <c r="BF25" i="5" s="1"/>
  <c r="BF26" i="5" s="1"/>
  <c r="BF27" i="5" s="1"/>
  <c r="BF28" i="5" s="1"/>
  <c r="BF29" i="5" s="1"/>
  <c r="BF30" i="5" s="1"/>
  <c r="BF31" i="5" s="1"/>
  <c r="BF32" i="5" s="1"/>
  <c r="BF33" i="5" s="1"/>
  <c r="BF34" i="5" s="1"/>
  <c r="BF35" i="5" s="1"/>
  <c r="BF36" i="5" s="1"/>
  <c r="BF37" i="5" s="1"/>
  <c r="BF38" i="5" s="1"/>
  <c r="BF39" i="5" s="1"/>
  <c r="BF40" i="5" s="1"/>
  <c r="BF41" i="5" s="1"/>
  <c r="BF42" i="5" s="1"/>
  <c r="BF43" i="5" s="1"/>
  <c r="BF44" i="5" s="1"/>
  <c r="BF45" i="5" s="1"/>
  <c r="BF46" i="5" s="1"/>
  <c r="BF47" i="5" s="1"/>
  <c r="BF48" i="5" s="1"/>
  <c r="BF49" i="5" s="1"/>
  <c r="BF50" i="5" s="1"/>
  <c r="BF51" i="5" s="1"/>
  <c r="BF52" i="5" s="1"/>
  <c r="BF53" i="5" s="1"/>
  <c r="BF54" i="5" s="1"/>
  <c r="BF55" i="5" s="1"/>
  <c r="BF56" i="5" s="1"/>
  <c r="BF57" i="5" s="1"/>
  <c r="BF58" i="5" s="1"/>
  <c r="BF59" i="5" s="1"/>
  <c r="BF60" i="5" s="1"/>
  <c r="BF61" i="5" s="1"/>
  <c r="BF62" i="5" s="1"/>
  <c r="BF63" i="5" s="1"/>
  <c r="BF64" i="5" s="1"/>
  <c r="BF65" i="5" s="1"/>
  <c r="BF66" i="5" s="1"/>
  <c r="BF67" i="5" s="1"/>
  <c r="BF68" i="5" s="1"/>
  <c r="BF69" i="5" s="1"/>
  <c r="BF70" i="5" s="1"/>
  <c r="BF71" i="5" s="1"/>
  <c r="BF72" i="5" s="1"/>
  <c r="BF73" i="5" s="1"/>
  <c r="BF74" i="5" s="1"/>
  <c r="BF75" i="5" s="1"/>
  <c r="BF76" i="5" s="1"/>
  <c r="BF77" i="5" s="1"/>
  <c r="BF78" i="5" s="1"/>
  <c r="BF79" i="5" s="1"/>
  <c r="BF80" i="5" s="1"/>
  <c r="BF81" i="5" s="1"/>
  <c r="BF82" i="5" s="1"/>
  <c r="BF83" i="5" s="1"/>
  <c r="BF84" i="5" s="1"/>
  <c r="BF85" i="5" s="1"/>
  <c r="BF86" i="5" s="1"/>
  <c r="BF87" i="5" s="1"/>
  <c r="BF88" i="5" s="1"/>
  <c r="BF89" i="5" s="1"/>
  <c r="BF90" i="5" s="1"/>
  <c r="BF91" i="5" s="1"/>
  <c r="BF92" i="5" s="1"/>
  <c r="BF93" i="5" s="1"/>
  <c r="BF94" i="5" s="1"/>
  <c r="BF95" i="5" s="1"/>
  <c r="BF96" i="5" s="1"/>
  <c r="BF97" i="5" s="1"/>
  <c r="BF98" i="5" s="1"/>
  <c r="BF99" i="5" s="1"/>
  <c r="BF100" i="5" s="1"/>
  <c r="BF101" i="5" s="1"/>
  <c r="BF102" i="5" s="1"/>
  <c r="BF103" i="5" s="1"/>
  <c r="BF104" i="5" s="1"/>
  <c r="BF105" i="5" s="1"/>
  <c r="BF106" i="5" s="1"/>
  <c r="BF107" i="5" s="1"/>
  <c r="BF108" i="5" s="1"/>
  <c r="BF109" i="5" s="1"/>
  <c r="BF110" i="5" s="1"/>
  <c r="BF111" i="5" s="1"/>
  <c r="BF112" i="5" s="1"/>
  <c r="BF113" i="5" s="1"/>
  <c r="BF114" i="5" s="1"/>
  <c r="BF115" i="5" s="1"/>
  <c r="BF116" i="5" s="1"/>
  <c r="BF117" i="5" s="1"/>
  <c r="BF118" i="5" s="1"/>
  <c r="BF119" i="5" s="1"/>
  <c r="BF120" i="5" s="1"/>
  <c r="BF121" i="5" s="1"/>
  <c r="BF122" i="5" s="1"/>
  <c r="BF123" i="5" s="1"/>
  <c r="BF124" i="5" s="1"/>
  <c r="BF125" i="5" s="1"/>
  <c r="BF126" i="5" s="1"/>
  <c r="BF127" i="5" s="1"/>
  <c r="BF128" i="5" s="1"/>
  <c r="BF129" i="5" s="1"/>
  <c r="BF130" i="5" s="1"/>
  <c r="BF131" i="5" s="1"/>
  <c r="BF132" i="5" s="1"/>
  <c r="BF133" i="5" s="1"/>
  <c r="BF134" i="5" s="1"/>
  <c r="BF135" i="5" s="1"/>
  <c r="BF136" i="5" s="1"/>
  <c r="BF137" i="5" s="1"/>
  <c r="BF138" i="5" s="1"/>
  <c r="BF139" i="5" s="1"/>
  <c r="BF140" i="5" s="1"/>
  <c r="BF141" i="5" s="1"/>
  <c r="BF142" i="5" s="1"/>
  <c r="BF143" i="5" s="1"/>
  <c r="BF144" i="5" s="1"/>
  <c r="BF145" i="5" s="1"/>
  <c r="BF146" i="5" s="1"/>
  <c r="BF147" i="5" s="1"/>
  <c r="BF148" i="5" s="1"/>
  <c r="BF149" i="5" s="1"/>
  <c r="BF150" i="5" s="1"/>
  <c r="BF151" i="5" s="1"/>
  <c r="BF152" i="5" s="1"/>
  <c r="BF153" i="5" s="1"/>
  <c r="BF154" i="5" s="1"/>
  <c r="BF155" i="5" s="1"/>
  <c r="BF156" i="5" s="1"/>
  <c r="BF157" i="5" s="1"/>
  <c r="BF158" i="5" s="1"/>
  <c r="BF159" i="5" s="1"/>
  <c r="BF160" i="5" s="1"/>
  <c r="BF161" i="5" s="1"/>
  <c r="BF162" i="5" s="1"/>
  <c r="BF163" i="5" s="1"/>
  <c r="BF164" i="5" s="1"/>
  <c r="BF165" i="5" s="1"/>
  <c r="BF166" i="5" s="1"/>
  <c r="BF167" i="5" s="1"/>
  <c r="BF168" i="5" s="1"/>
  <c r="BF169" i="5" s="1"/>
  <c r="BF170" i="5" s="1"/>
  <c r="BF171" i="5" s="1"/>
  <c r="BF172" i="5" s="1"/>
  <c r="BF173" i="5" s="1"/>
  <c r="BF174" i="5" s="1"/>
  <c r="BF175" i="5" s="1"/>
  <c r="BF176" i="5" s="1"/>
  <c r="BF177" i="5" s="1"/>
  <c r="BF178" i="5" s="1"/>
  <c r="BF179" i="5" s="1"/>
  <c r="BF180" i="5" s="1"/>
  <c r="BF181" i="5" s="1"/>
  <c r="BF182" i="5" s="1"/>
  <c r="BF183" i="5" s="1"/>
  <c r="BF184" i="5" s="1"/>
  <c r="BF185" i="5" s="1"/>
  <c r="BF186" i="5" s="1"/>
  <c r="BF187" i="5" s="1"/>
  <c r="BF188" i="5" s="1"/>
  <c r="BF189" i="5" s="1"/>
  <c r="BF190" i="5" s="1"/>
  <c r="BF191" i="5" s="1"/>
  <c r="BF192" i="5" s="1"/>
  <c r="BF193" i="5" s="1"/>
  <c r="BF194" i="5" s="1"/>
  <c r="BF195" i="5" s="1"/>
  <c r="BF196" i="5" s="1"/>
  <c r="BF197" i="5" s="1"/>
  <c r="BF198" i="5" s="1"/>
  <c r="BF199" i="5" s="1"/>
  <c r="BF200" i="5" s="1"/>
  <c r="BF201" i="5" s="1"/>
  <c r="BF202" i="5" s="1"/>
  <c r="BF203" i="5" s="1"/>
  <c r="BF204" i="5" s="1"/>
  <c r="BF205" i="5" s="1"/>
  <c r="BF206" i="5" s="1"/>
  <c r="BF207" i="5" s="1"/>
  <c r="BF208" i="5" s="1"/>
  <c r="BF209" i="5" s="1"/>
  <c r="BF210" i="5" s="1"/>
  <c r="BF211" i="5" s="1"/>
  <c r="BF212" i="5" s="1"/>
  <c r="BF213" i="5" s="1"/>
  <c r="BF214" i="5" s="1"/>
  <c r="BF215" i="5" s="1"/>
  <c r="BF216" i="5" s="1"/>
  <c r="BF217" i="5" s="1"/>
  <c r="BF218" i="5" s="1"/>
  <c r="BF219" i="5" s="1"/>
  <c r="BF220" i="5" s="1"/>
  <c r="BF221" i="5" s="1"/>
  <c r="BF222" i="5" s="1"/>
  <c r="BF223" i="5" s="1"/>
  <c r="BF224" i="5" s="1"/>
  <c r="BF225" i="5" s="1"/>
  <c r="BF226" i="5" s="1"/>
  <c r="BF227" i="5" s="1"/>
  <c r="BF228" i="5" s="1"/>
  <c r="BF229" i="5" s="1"/>
  <c r="BF230" i="5" s="1"/>
  <c r="BF231" i="5" s="1"/>
  <c r="BF232" i="5" s="1"/>
  <c r="BF233" i="5" s="1"/>
  <c r="BF234" i="5" s="1"/>
  <c r="BF235" i="5" s="1"/>
  <c r="BF236" i="5" s="1"/>
  <c r="BF237" i="5" s="1"/>
  <c r="BF238" i="5" s="1"/>
  <c r="BF239" i="5" s="1"/>
  <c r="BF240" i="5" s="1"/>
  <c r="BF241" i="5" s="1"/>
  <c r="BF242" i="5" s="1"/>
  <c r="BF243" i="5" s="1"/>
  <c r="BF244" i="5" s="1"/>
  <c r="BF245" i="5" s="1"/>
  <c r="BF246" i="5" s="1"/>
  <c r="BF247" i="5" s="1"/>
  <c r="BF248" i="5" s="1"/>
  <c r="BF249" i="5" s="1"/>
  <c r="BF250" i="5" s="1"/>
  <c r="BF251" i="5" s="1"/>
  <c r="BF252" i="5" s="1"/>
  <c r="BF253" i="5" s="1"/>
  <c r="BF254" i="5" s="1"/>
  <c r="BF255" i="5" s="1"/>
  <c r="BF256" i="5" s="1"/>
  <c r="BF257" i="5" s="1"/>
  <c r="BF258" i="5" s="1"/>
  <c r="BF259" i="5" s="1"/>
  <c r="BF260" i="5" s="1"/>
  <c r="BF261" i="5" s="1"/>
  <c r="BF262" i="5" s="1"/>
  <c r="BG2" i="5"/>
  <c r="BI7" i="5"/>
  <c r="I21" i="9" s="1"/>
  <c r="AK126" i="5"/>
  <c r="AQ3" i="5"/>
  <c r="AR2" i="5"/>
  <c r="AX6" i="5"/>
  <c r="F20" i="9" s="1"/>
  <c r="AU3" i="5"/>
  <c r="AU4" i="5" s="1"/>
  <c r="AU5" i="5" s="1"/>
  <c r="AU6" i="5" s="1"/>
  <c r="AU7" i="5" s="1"/>
  <c r="AU8" i="5" s="1"/>
  <c r="AU9" i="5" s="1"/>
  <c r="AU10" i="5" s="1"/>
  <c r="AU11" i="5" s="1"/>
  <c r="AU12" i="5" s="1"/>
  <c r="AU13" i="5" s="1"/>
  <c r="AU14" i="5" s="1"/>
  <c r="AU15" i="5" s="1"/>
  <c r="AU16" i="5" s="1"/>
  <c r="AU17" i="5" s="1"/>
  <c r="AU18" i="5" s="1"/>
  <c r="AU19" i="5" s="1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AU30" i="5" s="1"/>
  <c r="AU31" i="5" s="1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U49" i="5" s="1"/>
  <c r="AU50" i="5" s="1"/>
  <c r="AU51" i="5" s="1"/>
  <c r="AU52" i="5" s="1"/>
  <c r="AU53" i="5" s="1"/>
  <c r="AU54" i="5" s="1"/>
  <c r="AU55" i="5" s="1"/>
  <c r="AU56" i="5" s="1"/>
  <c r="AU57" i="5" s="1"/>
  <c r="AU58" i="5" s="1"/>
  <c r="AU59" i="5" s="1"/>
  <c r="AU60" i="5" s="1"/>
  <c r="AU61" i="5" s="1"/>
  <c r="AU62" i="5" s="1"/>
  <c r="AU63" i="5" s="1"/>
  <c r="AU64" i="5" s="1"/>
  <c r="AU65" i="5" s="1"/>
  <c r="AU66" i="5" s="1"/>
  <c r="AU67" i="5" s="1"/>
  <c r="AU68" i="5" s="1"/>
  <c r="AU69" i="5" s="1"/>
  <c r="AU70" i="5" s="1"/>
  <c r="AU71" i="5" s="1"/>
  <c r="AU72" i="5" s="1"/>
  <c r="AU73" i="5" s="1"/>
  <c r="AU74" i="5" s="1"/>
  <c r="AU75" i="5" s="1"/>
  <c r="AU76" i="5" s="1"/>
  <c r="AU77" i="5" s="1"/>
  <c r="AU78" i="5" s="1"/>
  <c r="AU79" i="5" s="1"/>
  <c r="AU80" i="5" s="1"/>
  <c r="AU81" i="5" s="1"/>
  <c r="AU82" i="5" s="1"/>
  <c r="AU83" i="5" s="1"/>
  <c r="AU84" i="5" s="1"/>
  <c r="AU85" i="5" s="1"/>
  <c r="AU86" i="5" s="1"/>
  <c r="AU87" i="5" s="1"/>
  <c r="AU88" i="5" s="1"/>
  <c r="AU89" i="5" s="1"/>
  <c r="AU90" i="5" s="1"/>
  <c r="AU91" i="5" s="1"/>
  <c r="AU92" i="5" s="1"/>
  <c r="AU93" i="5" s="1"/>
  <c r="AU94" i="5" s="1"/>
  <c r="AU95" i="5" s="1"/>
  <c r="AU96" i="5" s="1"/>
  <c r="AU97" i="5" s="1"/>
  <c r="AU98" i="5" s="1"/>
  <c r="AU99" i="5" s="1"/>
  <c r="AU100" i="5" s="1"/>
  <c r="AU101" i="5" s="1"/>
  <c r="AU102" i="5" s="1"/>
  <c r="AU103" i="5" s="1"/>
  <c r="AV2" i="5"/>
  <c r="AX7" i="5"/>
  <c r="F21" i="9" s="1"/>
  <c r="AK197" i="5"/>
  <c r="AG115" i="5"/>
  <c r="I37" i="7"/>
  <c r="AR3" i="4"/>
  <c r="AQ3" i="4"/>
  <c r="AQ4" i="4" s="1"/>
  <c r="AQ5" i="4" s="1"/>
  <c r="AQ6" i="4" s="1"/>
  <c r="AQ7" i="4" s="1"/>
  <c r="AQ8" i="4" s="1"/>
  <c r="AQ9" i="4" s="1"/>
  <c r="AR9" i="4" s="1"/>
  <c r="AR2" i="4"/>
  <c r="AR43" i="4"/>
  <c r="AR42" i="4"/>
  <c r="AR10" i="4"/>
  <c r="AM3" i="4"/>
  <c r="AM4" i="4" s="1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AM31" i="4" s="1"/>
  <c r="AM32" i="4" s="1"/>
  <c r="AM33" i="4" s="1"/>
  <c r="AM34" i="4" s="1"/>
  <c r="AN34" i="4" s="1"/>
  <c r="AN2" i="4"/>
  <c r="AM62" i="4"/>
  <c r="AM63" i="4" s="1"/>
  <c r="AM64" i="4" s="1"/>
  <c r="AM65" i="4" s="1"/>
  <c r="AM66" i="4" s="1"/>
  <c r="AM67" i="4" s="1"/>
  <c r="AM68" i="4" s="1"/>
  <c r="AM69" i="4" s="1"/>
  <c r="AM70" i="4" s="1"/>
  <c r="AM71" i="4" s="1"/>
  <c r="AM72" i="4" s="1"/>
  <c r="AM73" i="4" s="1"/>
  <c r="AM74" i="4" s="1"/>
  <c r="AM75" i="4" s="1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M97" i="4" s="1"/>
  <c r="AM98" i="4" s="1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118" i="4" s="1"/>
  <c r="AM119" i="4" s="1"/>
  <c r="AM120" i="4" s="1"/>
  <c r="AM121" i="4" s="1"/>
  <c r="AM122" i="4" s="1"/>
  <c r="AM123" i="4" s="1"/>
  <c r="AM124" i="4" s="1"/>
  <c r="AM125" i="4" s="1"/>
  <c r="AM126" i="4" s="1"/>
  <c r="AM127" i="4" s="1"/>
  <c r="AM128" i="4" s="1"/>
  <c r="AM129" i="4" s="1"/>
  <c r="AM130" i="4" s="1"/>
  <c r="AM131" i="4" s="1"/>
  <c r="AM132" i="4" s="1"/>
  <c r="AM133" i="4" s="1"/>
  <c r="AM134" i="4" s="1"/>
  <c r="AM135" i="4" s="1"/>
  <c r="AM136" i="4" s="1"/>
  <c r="AM137" i="4" s="1"/>
  <c r="AM138" i="4" s="1"/>
  <c r="AM139" i="4" s="1"/>
  <c r="AM140" i="4" s="1"/>
  <c r="AM141" i="4" s="1"/>
  <c r="AM142" i="4" s="1"/>
  <c r="AM143" i="4" s="1"/>
  <c r="AM144" i="4" s="1"/>
  <c r="AM145" i="4" s="1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166" i="4" s="1"/>
  <c r="AM167" i="4" s="1"/>
  <c r="AM168" i="4" s="1"/>
  <c r="AM169" i="4" s="1"/>
  <c r="AM170" i="4" s="1"/>
  <c r="AM171" i="4" s="1"/>
  <c r="AM172" i="4" s="1"/>
  <c r="AM173" i="4" s="1"/>
  <c r="AM174" i="4" s="1"/>
  <c r="AM175" i="4" s="1"/>
  <c r="AM176" i="4" s="1"/>
  <c r="AM177" i="4" s="1"/>
  <c r="AM178" i="4" s="1"/>
  <c r="AM179" i="4" s="1"/>
  <c r="AM180" i="4" s="1"/>
  <c r="AM181" i="4" s="1"/>
  <c r="AM182" i="4" s="1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AM194" i="4" s="1"/>
  <c r="AM195" i="4" s="1"/>
  <c r="AM196" i="4" s="1"/>
  <c r="AM197" i="4" s="1"/>
  <c r="AM198" i="4" s="1"/>
  <c r="AM199" i="4" s="1"/>
  <c r="AM200" i="4" s="1"/>
  <c r="AM201" i="4" s="1"/>
  <c r="AM202" i="4" s="1"/>
  <c r="AM203" i="4" s="1"/>
  <c r="AM204" i="4" s="1"/>
  <c r="AM205" i="4" s="1"/>
  <c r="AM206" i="4" s="1"/>
  <c r="AM207" i="4" s="1"/>
  <c r="AM208" i="4" s="1"/>
  <c r="AM209" i="4" s="1"/>
  <c r="AM210" i="4" s="1"/>
  <c r="AM211" i="4" s="1"/>
  <c r="AM212" i="4" s="1"/>
  <c r="AM213" i="4" s="1"/>
  <c r="AM214" i="4" s="1"/>
  <c r="AM215" i="4" s="1"/>
  <c r="AM216" i="4" s="1"/>
  <c r="AM217" i="4" s="1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232" i="4" s="1"/>
  <c r="AM233" i="4" s="1"/>
  <c r="AM234" i="4" s="1"/>
  <c r="AM235" i="4" s="1"/>
  <c r="AM236" i="4" s="1"/>
  <c r="AM237" i="4" s="1"/>
  <c r="AM238" i="4" s="1"/>
  <c r="AM239" i="4" s="1"/>
  <c r="AM240" i="4" s="1"/>
  <c r="AM241" i="4" s="1"/>
  <c r="AM242" i="4" s="1"/>
  <c r="AM243" i="4" s="1"/>
  <c r="AM244" i="4" s="1"/>
  <c r="AM245" i="4" s="1"/>
  <c r="AM246" i="4" s="1"/>
  <c r="AM247" i="4" s="1"/>
  <c r="AM248" i="4" s="1"/>
  <c r="AM249" i="4" s="1"/>
  <c r="AM250" i="4" s="1"/>
  <c r="AM251" i="4" s="1"/>
  <c r="AM252" i="4" s="1"/>
  <c r="AM253" i="4" s="1"/>
  <c r="AM254" i="4" s="1"/>
  <c r="AM255" i="4" s="1"/>
  <c r="AM256" i="4" s="1"/>
  <c r="AM257" i="4" s="1"/>
  <c r="AM258" i="4" s="1"/>
  <c r="AM259" i="4" s="1"/>
  <c r="AM260" i="4" s="1"/>
  <c r="AM261" i="4" s="1"/>
  <c r="AM262" i="4" s="1"/>
  <c r="AG2" i="4"/>
  <c r="AF3" i="4"/>
  <c r="AF4" i="4" s="1"/>
  <c r="AF5" i="4" s="1"/>
  <c r="AF6" i="4" s="1"/>
  <c r="AF7" i="4" s="1"/>
  <c r="AF8" i="4" s="1"/>
  <c r="AF9" i="4" s="1"/>
  <c r="AG9" i="4" s="1"/>
  <c r="AC232" i="4"/>
  <c r="AC117" i="4"/>
  <c r="AC139" i="4"/>
  <c r="AC160" i="4"/>
  <c r="AC253" i="4"/>
  <c r="AC109" i="4"/>
  <c r="AC259" i="4"/>
  <c r="AC112" i="4"/>
  <c r="AC61" i="4"/>
  <c r="AB3" i="4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C2" i="4"/>
  <c r="AI7" i="4"/>
  <c r="AT7" i="4"/>
  <c r="AT6" i="4"/>
  <c r="AI6" i="4"/>
  <c r="U15" i="2"/>
  <c r="AN22" i="4" l="1"/>
  <c r="AN13" i="4"/>
  <c r="AC12" i="4"/>
  <c r="AC22" i="4"/>
  <c r="AJ14" i="5"/>
  <c r="AJ15" i="5" s="1"/>
  <c r="AJ16" i="5" s="1"/>
  <c r="AK13" i="5"/>
  <c r="AN33" i="4"/>
  <c r="AQ10" i="4"/>
  <c r="AQ11" i="4" s="1"/>
  <c r="AQ12" i="4" s="1"/>
  <c r="AQ13" i="4" s="1"/>
  <c r="AQ14" i="4" s="1"/>
  <c r="AQ15" i="4" s="1"/>
  <c r="AQ16" i="4" s="1"/>
  <c r="AQ17" i="4" s="1"/>
  <c r="AC14" i="4"/>
  <c r="AG103" i="4"/>
  <c r="AR8" i="4"/>
  <c r="AU104" i="5"/>
  <c r="AU105" i="5" s="1"/>
  <c r="AU106" i="5" s="1"/>
  <c r="AU107" i="5" s="1"/>
  <c r="AU108" i="5" s="1"/>
  <c r="AU109" i="5" s="1"/>
  <c r="AV103" i="5"/>
  <c r="AG3" i="5"/>
  <c r="AF4" i="5"/>
  <c r="AF5" i="5" s="1"/>
  <c r="AF6" i="5" s="1"/>
  <c r="AF7" i="5" s="1"/>
  <c r="AC69" i="4"/>
  <c r="AR241" i="5"/>
  <c r="AC65" i="4"/>
  <c r="AG8" i="4"/>
  <c r="AM9" i="5"/>
  <c r="C22" i="9" s="1"/>
  <c r="BI8" i="5"/>
  <c r="I25" i="9" s="1"/>
  <c r="AC26" i="4"/>
  <c r="AB27" i="4"/>
  <c r="AB28" i="4" s="1"/>
  <c r="AB29" i="4" s="1"/>
  <c r="AB30" i="4" s="1"/>
  <c r="AB31" i="4" s="1"/>
  <c r="AB32" i="4" s="1"/>
  <c r="AV257" i="5"/>
  <c r="AQ4" i="5"/>
  <c r="AQ5" i="5" s="1"/>
  <c r="AQ6" i="5" s="1"/>
  <c r="AQ7" i="5" s="1"/>
  <c r="AQ8" i="5" s="1"/>
  <c r="AQ9" i="5" s="1"/>
  <c r="AQ10" i="5" s="1"/>
  <c r="AQ11" i="5" s="1"/>
  <c r="AQ12" i="5" s="1"/>
  <c r="AR3" i="5"/>
  <c r="AG49" i="5"/>
  <c r="AF10" i="4"/>
  <c r="AF11" i="4" s="1"/>
  <c r="AF12" i="4" s="1"/>
  <c r="AF13" i="4" s="1"/>
  <c r="AN3" i="4"/>
  <c r="AM35" i="4"/>
  <c r="AM36" i="4" s="1"/>
  <c r="AM37" i="4" s="1"/>
  <c r="AM38" i="4" s="1"/>
  <c r="AG129" i="4"/>
  <c r="BB14" i="5"/>
  <c r="BB15" i="5" s="1"/>
  <c r="BB16" i="5" s="1"/>
  <c r="BB17" i="5" s="1"/>
  <c r="BB18" i="5" s="1"/>
  <c r="BC13" i="5"/>
  <c r="AX8" i="5"/>
  <c r="F25" i="9" s="1"/>
  <c r="AG143" i="4"/>
  <c r="AX9" i="5"/>
  <c r="F22" i="9" s="1"/>
  <c r="BI12" i="5"/>
  <c r="I23" i="9" s="1"/>
  <c r="BI13" i="5"/>
  <c r="I24" i="9" s="1"/>
  <c r="AM8" i="5"/>
  <c r="C25" i="9" s="1"/>
  <c r="AN16" i="4"/>
  <c r="AC13" i="4"/>
  <c r="AK91" i="5"/>
  <c r="AC173" i="4"/>
  <c r="AC157" i="4"/>
  <c r="AI8" i="4"/>
  <c r="AT9" i="4"/>
  <c r="AI9" i="4"/>
  <c r="AT8" i="4"/>
  <c r="I20" i="6"/>
  <c r="I19" i="6"/>
  <c r="D20" i="6"/>
  <c r="D19" i="6"/>
  <c r="AG137" i="5"/>
  <c r="AC3" i="4"/>
  <c r="AC24" i="4"/>
  <c r="AF8" i="5" l="1"/>
  <c r="AF9" i="5" s="1"/>
  <c r="AF10" i="5" s="1"/>
  <c r="AF11" i="5" s="1"/>
  <c r="AF12" i="5" s="1"/>
  <c r="AG7" i="5"/>
  <c r="AQ13" i="5"/>
  <c r="AQ14" i="5" s="1"/>
  <c r="AQ15" i="5" s="1"/>
  <c r="AQ16" i="5" s="1"/>
  <c r="AQ17" i="5" s="1"/>
  <c r="AQ18" i="5" s="1"/>
  <c r="AR12" i="5"/>
  <c r="AB33" i="4"/>
  <c r="AC32" i="4"/>
  <c r="AM39" i="4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AM50" i="4" s="1"/>
  <c r="AM51" i="4" s="1"/>
  <c r="AM52" i="4" s="1"/>
  <c r="AM53" i="4" s="1"/>
  <c r="AM54" i="4" s="1"/>
  <c r="AM55" i="4" s="1"/>
  <c r="AM56" i="4" s="1"/>
  <c r="AM57" i="4" s="1"/>
  <c r="AM58" i="4" s="1"/>
  <c r="AM59" i="4" s="1"/>
  <c r="AM60" i="4" s="1"/>
  <c r="AN38" i="4"/>
  <c r="AQ18" i="4"/>
  <c r="AQ19" i="4" s="1"/>
  <c r="AQ20" i="4" s="1"/>
  <c r="AR17" i="4"/>
  <c r="AF14" i="4"/>
  <c r="AF15" i="4" s="1"/>
  <c r="AF16" i="4" s="1"/>
  <c r="AF17" i="4" s="1"/>
  <c r="AG13" i="4"/>
  <c r="AJ17" i="5"/>
  <c r="AJ18" i="5" s="1"/>
  <c r="AJ19" i="5" s="1"/>
  <c r="AJ20" i="5" s="1"/>
  <c r="AJ21" i="5" s="1"/>
  <c r="AJ22" i="5" s="1"/>
  <c r="AJ23" i="5" s="1"/>
  <c r="AJ24" i="5" s="1"/>
  <c r="AJ25" i="5" s="1"/>
  <c r="AJ26" i="5" s="1"/>
  <c r="AJ27" i="5" s="1"/>
  <c r="AJ28" i="5" s="1"/>
  <c r="AJ29" i="5" s="1"/>
  <c r="AJ30" i="5" s="1"/>
  <c r="AJ31" i="5" s="1"/>
  <c r="AJ32" i="5" s="1"/>
  <c r="AJ33" i="5" s="1"/>
  <c r="AJ34" i="5" s="1"/>
  <c r="AJ35" i="5" s="1"/>
  <c r="AJ36" i="5" s="1"/>
  <c r="AJ37" i="5" s="1"/>
  <c r="AJ38" i="5" s="1"/>
  <c r="AJ39" i="5" s="1"/>
  <c r="AJ40" i="5" s="1"/>
  <c r="AJ41" i="5" s="1"/>
  <c r="AJ42" i="5" s="1"/>
  <c r="AJ43" i="5" s="1"/>
  <c r="AJ44" i="5" s="1"/>
  <c r="AJ45" i="5" s="1"/>
  <c r="AJ46" i="5" s="1"/>
  <c r="AJ47" i="5" s="1"/>
  <c r="AJ48" i="5" s="1"/>
  <c r="AJ49" i="5" s="1"/>
  <c r="AJ50" i="5" s="1"/>
  <c r="AJ51" i="5" s="1"/>
  <c r="AJ52" i="5" s="1"/>
  <c r="AJ53" i="5" s="1"/>
  <c r="AJ54" i="5" s="1"/>
  <c r="AJ55" i="5" s="1"/>
  <c r="AJ56" i="5" s="1"/>
  <c r="AJ57" i="5" s="1"/>
  <c r="AJ58" i="5" s="1"/>
  <c r="AJ59" i="5" s="1"/>
  <c r="AJ60" i="5" s="1"/>
  <c r="AJ61" i="5" s="1"/>
  <c r="AJ62" i="5" s="1"/>
  <c r="AJ63" i="5" s="1"/>
  <c r="AJ64" i="5" s="1"/>
  <c r="AJ65" i="5" s="1"/>
  <c r="AJ66" i="5" s="1"/>
  <c r="AJ67" i="5" s="1"/>
  <c r="AJ68" i="5" s="1"/>
  <c r="AJ69" i="5" s="1"/>
  <c r="AJ70" i="5" s="1"/>
  <c r="AJ71" i="5" s="1"/>
  <c r="AJ72" i="5" s="1"/>
  <c r="AJ73" i="5" s="1"/>
  <c r="AJ74" i="5" s="1"/>
  <c r="AJ75" i="5" s="1"/>
  <c r="AJ76" i="5" s="1"/>
  <c r="AJ77" i="5" s="1"/>
  <c r="AJ78" i="5" s="1"/>
  <c r="AJ79" i="5" s="1"/>
  <c r="AJ80" i="5" s="1"/>
  <c r="AJ81" i="5" s="1"/>
  <c r="AJ82" i="5" s="1"/>
  <c r="AJ83" i="5" s="1"/>
  <c r="AJ84" i="5" s="1"/>
  <c r="AJ85" i="5" s="1"/>
  <c r="AJ86" i="5" s="1"/>
  <c r="AJ87" i="5" s="1"/>
  <c r="AJ88" i="5" s="1"/>
  <c r="AJ89" i="5" s="1"/>
  <c r="AJ90" i="5" s="1"/>
  <c r="AJ91" i="5" s="1"/>
  <c r="AJ92" i="5" s="1"/>
  <c r="AK16" i="5"/>
  <c r="AK97" i="5"/>
  <c r="AG13" i="5"/>
  <c r="AG55" i="5"/>
  <c r="AU110" i="5"/>
  <c r="AV109" i="5"/>
  <c r="AB34" i="4"/>
  <c r="AB35" i="4" s="1"/>
  <c r="AB36" i="4" s="1"/>
  <c r="AB37" i="4" s="1"/>
  <c r="AB38" i="4" s="1"/>
  <c r="AC33" i="4"/>
  <c r="AG109" i="4"/>
  <c r="AK130" i="5"/>
  <c r="AR41" i="4"/>
  <c r="AQ19" i="5"/>
  <c r="AQ20" i="5" s="1"/>
  <c r="AQ21" i="5" s="1"/>
  <c r="AQ22" i="5" s="1"/>
  <c r="AQ23" i="5" s="1"/>
  <c r="AQ24" i="5" s="1"/>
  <c r="AQ25" i="5" s="1"/>
  <c r="AQ26" i="5" s="1"/>
  <c r="AQ27" i="5" s="1"/>
  <c r="AQ28" i="5" s="1"/>
  <c r="AQ29" i="5" s="1"/>
  <c r="AQ30" i="5" s="1"/>
  <c r="AQ31" i="5" s="1"/>
  <c r="AQ32" i="5" s="1"/>
  <c r="AQ33" i="5" s="1"/>
  <c r="AQ34" i="5" s="1"/>
  <c r="AQ35" i="5" s="1"/>
  <c r="AQ36" i="5" s="1"/>
  <c r="AQ37" i="5" s="1"/>
  <c r="AQ38" i="5" s="1"/>
  <c r="AQ39" i="5" s="1"/>
  <c r="AQ40" i="5" s="1"/>
  <c r="AQ41" i="5" s="1"/>
  <c r="AQ42" i="5" s="1"/>
  <c r="AQ43" i="5" s="1"/>
  <c r="AQ44" i="5" s="1"/>
  <c r="AQ45" i="5" s="1"/>
  <c r="AQ46" i="5" s="1"/>
  <c r="AQ47" i="5" s="1"/>
  <c r="AQ48" i="5" s="1"/>
  <c r="AQ49" i="5" s="1"/>
  <c r="AQ50" i="5" s="1"/>
  <c r="AQ51" i="5" s="1"/>
  <c r="AQ52" i="5" s="1"/>
  <c r="AQ53" i="5" s="1"/>
  <c r="AQ54" i="5" s="1"/>
  <c r="AQ55" i="5" s="1"/>
  <c r="AQ56" i="5" s="1"/>
  <c r="AQ57" i="5" s="1"/>
  <c r="AQ58" i="5" s="1"/>
  <c r="AQ59" i="5" s="1"/>
  <c r="AR18" i="5"/>
  <c r="BB19" i="5"/>
  <c r="BB20" i="5" s="1"/>
  <c r="BB21" i="5" s="1"/>
  <c r="BB22" i="5" s="1"/>
  <c r="BB23" i="5" s="1"/>
  <c r="BB24" i="5" s="1"/>
  <c r="BB25" i="5" s="1"/>
  <c r="BB26" i="5" s="1"/>
  <c r="BB27" i="5" s="1"/>
  <c r="BB28" i="5" s="1"/>
  <c r="BB29" i="5" s="1"/>
  <c r="BB30" i="5" s="1"/>
  <c r="BB31" i="5" s="1"/>
  <c r="BB32" i="5" s="1"/>
  <c r="BB33" i="5" s="1"/>
  <c r="BB34" i="5" s="1"/>
  <c r="BB35" i="5" s="1"/>
  <c r="BB36" i="5" s="1"/>
  <c r="BB37" i="5" s="1"/>
  <c r="BB38" i="5" s="1"/>
  <c r="BB39" i="5" s="1"/>
  <c r="BB40" i="5" s="1"/>
  <c r="BB41" i="5" s="1"/>
  <c r="BB42" i="5" s="1"/>
  <c r="BB43" i="5" s="1"/>
  <c r="BB44" i="5" s="1"/>
  <c r="BB45" i="5" s="1"/>
  <c r="BB46" i="5" s="1"/>
  <c r="BB47" i="5" s="1"/>
  <c r="BB48" i="5" s="1"/>
  <c r="BB49" i="5" s="1"/>
  <c r="BB50" i="5" s="1"/>
  <c r="BB51" i="5" s="1"/>
  <c r="BB52" i="5" s="1"/>
  <c r="BB53" i="5" s="1"/>
  <c r="BB54" i="5" s="1"/>
  <c r="BB55" i="5" s="1"/>
  <c r="BB56" i="5" s="1"/>
  <c r="BB57" i="5" s="1"/>
  <c r="BB58" i="5" s="1"/>
  <c r="BB59" i="5" s="1"/>
  <c r="BC18" i="5"/>
  <c r="AG138" i="5"/>
  <c r="AC184" i="4"/>
  <c r="AG259" i="4"/>
  <c r="AG186" i="4"/>
  <c r="AC34" i="4"/>
  <c r="D24" i="6"/>
  <c r="I21" i="6"/>
  <c r="D21" i="6"/>
  <c r="I24" i="6"/>
  <c r="AG157" i="5"/>
  <c r="AF13" i="5" l="1"/>
  <c r="AF14" i="5" s="1"/>
  <c r="AF15" i="5" s="1"/>
  <c r="AF16" i="5" s="1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G12" i="5"/>
  <c r="AB39" i="4"/>
  <c r="AB40" i="4" s="1"/>
  <c r="AB41" i="4" s="1"/>
  <c r="AB42" i="4" s="1"/>
  <c r="AB43" i="4" s="1"/>
  <c r="AB44" i="4" s="1"/>
  <c r="AB45" i="4" s="1"/>
  <c r="AB46" i="4" s="1"/>
  <c r="AB47" i="4" s="1"/>
  <c r="AC38" i="4"/>
  <c r="AU111" i="5"/>
  <c r="AU112" i="5" s="1"/>
  <c r="AV110" i="5"/>
  <c r="AF18" i="4"/>
  <c r="AF19" i="4" s="1"/>
  <c r="AF20" i="4" s="1"/>
  <c r="AG17" i="4"/>
  <c r="AG18" i="5"/>
  <c r="AQ21" i="4"/>
  <c r="AQ22" i="4" s="1"/>
  <c r="AQ23" i="4" s="1"/>
  <c r="AQ24" i="4" s="1"/>
  <c r="AR20" i="4"/>
  <c r="AT10" i="4"/>
  <c r="I25" i="6" s="1"/>
  <c r="AT11" i="4"/>
  <c r="I26" i="6" s="1"/>
  <c r="AJ93" i="5"/>
  <c r="AJ94" i="5" s="1"/>
  <c r="AJ95" i="5" s="1"/>
  <c r="AJ96" i="5" s="1"/>
  <c r="AJ97" i="5" s="1"/>
  <c r="AJ98" i="5" s="1"/>
  <c r="AJ99" i="5" s="1"/>
  <c r="AJ100" i="5" s="1"/>
  <c r="AK92" i="5"/>
  <c r="AC53" i="4"/>
  <c r="AC189" i="4"/>
  <c r="AG117" i="4"/>
  <c r="AF27" i="4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G60" i="5"/>
  <c r="AJ110" i="5"/>
  <c r="BB60" i="5"/>
  <c r="BB61" i="5" s="1"/>
  <c r="BB62" i="5" s="1"/>
  <c r="BB63" i="5" s="1"/>
  <c r="BB64" i="5" s="1"/>
  <c r="BB65" i="5" s="1"/>
  <c r="BB66" i="5" s="1"/>
  <c r="BB67" i="5" s="1"/>
  <c r="BB68" i="5" s="1"/>
  <c r="BB69" i="5" s="1"/>
  <c r="BB70" i="5" s="1"/>
  <c r="BB71" i="5" s="1"/>
  <c r="BB72" i="5" s="1"/>
  <c r="BB73" i="5" s="1"/>
  <c r="BB74" i="5" s="1"/>
  <c r="BB75" i="5" s="1"/>
  <c r="BC59" i="5"/>
  <c r="AG195" i="4"/>
  <c r="AQ60" i="5"/>
  <c r="AQ61" i="5" s="1"/>
  <c r="AQ62" i="5" s="1"/>
  <c r="AQ63" i="5" s="1"/>
  <c r="AQ64" i="5" s="1"/>
  <c r="AQ65" i="5" s="1"/>
  <c r="AQ66" i="5" s="1"/>
  <c r="AQ67" i="5" s="1"/>
  <c r="AQ68" i="5" s="1"/>
  <c r="AQ69" i="5" s="1"/>
  <c r="AQ70" i="5" s="1"/>
  <c r="AQ71" i="5" s="1"/>
  <c r="AQ72" i="5" s="1"/>
  <c r="AQ73" i="5" s="1"/>
  <c r="AR59" i="5"/>
  <c r="AC193" i="4"/>
  <c r="AK144" i="5"/>
  <c r="AB76" i="4"/>
  <c r="AK214" i="5"/>
  <c r="AG159" i="5"/>
  <c r="AJ101" i="5" l="1"/>
  <c r="AJ102" i="5" s="1"/>
  <c r="AJ103" i="5" s="1"/>
  <c r="AJ104" i="5" s="1"/>
  <c r="AJ105" i="5" s="1"/>
  <c r="AJ106" i="5" s="1"/>
  <c r="AJ107" i="5" s="1"/>
  <c r="AJ108" i="5" s="1"/>
  <c r="AJ109" i="5" s="1"/>
  <c r="AK109" i="5" s="1"/>
  <c r="AK100" i="5"/>
  <c r="AF33" i="5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G32" i="5"/>
  <c r="AF21" i="4"/>
  <c r="AF22" i="4" s="1"/>
  <c r="AF23" i="4" s="1"/>
  <c r="AF24" i="4" s="1"/>
  <c r="AG20" i="4"/>
  <c r="AU113" i="5"/>
  <c r="AU114" i="5" s="1"/>
  <c r="AU115" i="5" s="1"/>
  <c r="AU116" i="5" s="1"/>
  <c r="AU117" i="5" s="1"/>
  <c r="AU118" i="5" s="1"/>
  <c r="AU119" i="5" s="1"/>
  <c r="AU120" i="5" s="1"/>
  <c r="AU121" i="5" s="1"/>
  <c r="AU122" i="5" s="1"/>
  <c r="AU123" i="5" s="1"/>
  <c r="AU124" i="5" s="1"/>
  <c r="AU125" i="5" s="1"/>
  <c r="AU126" i="5" s="1"/>
  <c r="AU127" i="5" s="1"/>
  <c r="AU128" i="5" s="1"/>
  <c r="AU129" i="5" s="1"/>
  <c r="AU130" i="5" s="1"/>
  <c r="AU131" i="5" s="1"/>
  <c r="AU132" i="5" s="1"/>
  <c r="AU133" i="5" s="1"/>
  <c r="AU134" i="5" s="1"/>
  <c r="AU135" i="5" s="1"/>
  <c r="AU136" i="5" s="1"/>
  <c r="AU137" i="5" s="1"/>
  <c r="AU138" i="5" s="1"/>
  <c r="AU139" i="5" s="1"/>
  <c r="AU140" i="5" s="1"/>
  <c r="AU141" i="5" s="1"/>
  <c r="AU142" i="5" s="1"/>
  <c r="AU143" i="5" s="1"/>
  <c r="AU144" i="5" s="1"/>
  <c r="AU145" i="5" s="1"/>
  <c r="AU146" i="5" s="1"/>
  <c r="AU147" i="5" s="1"/>
  <c r="AU148" i="5" s="1"/>
  <c r="AU149" i="5" s="1"/>
  <c r="AU150" i="5" s="1"/>
  <c r="AU151" i="5" s="1"/>
  <c r="AU152" i="5" s="1"/>
  <c r="AU153" i="5" s="1"/>
  <c r="AU154" i="5" s="1"/>
  <c r="AU155" i="5" s="1"/>
  <c r="AU156" i="5" s="1"/>
  <c r="AU157" i="5" s="1"/>
  <c r="AU158" i="5" s="1"/>
  <c r="AU159" i="5" s="1"/>
  <c r="AU160" i="5" s="1"/>
  <c r="AU161" i="5" s="1"/>
  <c r="AU162" i="5" s="1"/>
  <c r="AU163" i="5" s="1"/>
  <c r="AU164" i="5" s="1"/>
  <c r="AU165" i="5" s="1"/>
  <c r="AU166" i="5" s="1"/>
  <c r="AU167" i="5" s="1"/>
  <c r="AU168" i="5" s="1"/>
  <c r="AU169" i="5" s="1"/>
  <c r="AU170" i="5" s="1"/>
  <c r="AU171" i="5" s="1"/>
  <c r="AU172" i="5" s="1"/>
  <c r="AU173" i="5" s="1"/>
  <c r="AU174" i="5" s="1"/>
  <c r="AU175" i="5" s="1"/>
  <c r="AU176" i="5" s="1"/>
  <c r="AU177" i="5" s="1"/>
  <c r="AU178" i="5" s="1"/>
  <c r="AU179" i="5" s="1"/>
  <c r="AU180" i="5" s="1"/>
  <c r="AU181" i="5" s="1"/>
  <c r="AU182" i="5" s="1"/>
  <c r="AU183" i="5" s="1"/>
  <c r="AU184" i="5" s="1"/>
  <c r="AU185" i="5" s="1"/>
  <c r="AU186" i="5" s="1"/>
  <c r="AU187" i="5" s="1"/>
  <c r="AU188" i="5" s="1"/>
  <c r="AU189" i="5" s="1"/>
  <c r="AU190" i="5" s="1"/>
  <c r="AU191" i="5" s="1"/>
  <c r="AU192" i="5" s="1"/>
  <c r="AU193" i="5" s="1"/>
  <c r="AU194" i="5" s="1"/>
  <c r="AU195" i="5" s="1"/>
  <c r="AU196" i="5" s="1"/>
  <c r="AU197" i="5" s="1"/>
  <c r="AU198" i="5" s="1"/>
  <c r="AU199" i="5" s="1"/>
  <c r="AU200" i="5" s="1"/>
  <c r="AU201" i="5" s="1"/>
  <c r="AV112" i="5"/>
  <c r="AJ111" i="5"/>
  <c r="AJ112" i="5" s="1"/>
  <c r="AK110" i="5"/>
  <c r="AQ25" i="4"/>
  <c r="AQ26" i="4" s="1"/>
  <c r="AQ27" i="4" s="1"/>
  <c r="AR24" i="4"/>
  <c r="AB48" i="4"/>
  <c r="AB49" i="4" s="1"/>
  <c r="AB50" i="4" s="1"/>
  <c r="AB51" i="4" s="1"/>
  <c r="AB52" i="4" s="1"/>
  <c r="AC47" i="4"/>
  <c r="AB200" i="4"/>
  <c r="AB201" i="4" s="1"/>
  <c r="AB202" i="4" s="1"/>
  <c r="AB203" i="4" s="1"/>
  <c r="AG41" i="4"/>
  <c r="AF42" i="4"/>
  <c r="AF43" i="4" s="1"/>
  <c r="BB76" i="5"/>
  <c r="BB77" i="5" s="1"/>
  <c r="BB78" i="5" s="1"/>
  <c r="BB79" i="5" s="1"/>
  <c r="BB80" i="5" s="1"/>
  <c r="BB81" i="5" s="1"/>
  <c r="BB82" i="5" s="1"/>
  <c r="BB83" i="5" s="1"/>
  <c r="BB84" i="5" s="1"/>
  <c r="BB85" i="5" s="1"/>
  <c r="BB86" i="5" s="1"/>
  <c r="BB87" i="5" s="1"/>
  <c r="BB88" i="5" s="1"/>
  <c r="BB89" i="5" s="1"/>
  <c r="BB90" i="5" s="1"/>
  <c r="BB91" i="5" s="1"/>
  <c r="BB92" i="5" s="1"/>
  <c r="BB93" i="5" s="1"/>
  <c r="BB94" i="5" s="1"/>
  <c r="BB95" i="5" s="1"/>
  <c r="BB96" i="5" s="1"/>
  <c r="BB97" i="5" s="1"/>
  <c r="BB98" i="5" s="1"/>
  <c r="BB99" i="5" s="1"/>
  <c r="BB100" i="5" s="1"/>
  <c r="BB101" i="5" s="1"/>
  <c r="BB102" i="5" s="1"/>
  <c r="BB103" i="5" s="1"/>
  <c r="BB104" i="5" s="1"/>
  <c r="BB105" i="5" s="1"/>
  <c r="BB106" i="5" s="1"/>
  <c r="BB107" i="5" s="1"/>
  <c r="BB108" i="5" s="1"/>
  <c r="BB109" i="5" s="1"/>
  <c r="BB110" i="5" s="1"/>
  <c r="BB111" i="5" s="1"/>
  <c r="BB112" i="5" s="1"/>
  <c r="BB113" i="5" s="1"/>
  <c r="BB114" i="5" s="1"/>
  <c r="BB115" i="5" s="1"/>
  <c r="BB116" i="5" s="1"/>
  <c r="BB117" i="5" s="1"/>
  <c r="BB118" i="5" s="1"/>
  <c r="BB119" i="5" s="1"/>
  <c r="BB120" i="5" s="1"/>
  <c r="BB121" i="5" s="1"/>
  <c r="BB122" i="5" s="1"/>
  <c r="BB123" i="5" s="1"/>
  <c r="BB124" i="5" s="1"/>
  <c r="BB125" i="5" s="1"/>
  <c r="BB126" i="5" s="1"/>
  <c r="BB127" i="5" s="1"/>
  <c r="BB128" i="5" s="1"/>
  <c r="BB129" i="5" s="1"/>
  <c r="BB130" i="5" s="1"/>
  <c r="BB131" i="5" s="1"/>
  <c r="BB132" i="5" s="1"/>
  <c r="BB133" i="5" s="1"/>
  <c r="BB134" i="5" s="1"/>
  <c r="BB135" i="5" s="1"/>
  <c r="BB136" i="5" s="1"/>
  <c r="BB137" i="5" s="1"/>
  <c r="BB138" i="5" s="1"/>
  <c r="BB139" i="5" s="1"/>
  <c r="BB140" i="5" s="1"/>
  <c r="BB141" i="5" s="1"/>
  <c r="BB142" i="5" s="1"/>
  <c r="BB143" i="5" s="1"/>
  <c r="BB144" i="5" s="1"/>
  <c r="BB145" i="5" s="1"/>
  <c r="BB146" i="5" s="1"/>
  <c r="BB147" i="5" s="1"/>
  <c r="BB148" i="5" s="1"/>
  <c r="BB149" i="5" s="1"/>
  <c r="BB150" i="5" s="1"/>
  <c r="BB151" i="5" s="1"/>
  <c r="BB152" i="5" s="1"/>
  <c r="BB153" i="5" s="1"/>
  <c r="BB154" i="5" s="1"/>
  <c r="BB155" i="5" s="1"/>
  <c r="BB156" i="5" s="1"/>
  <c r="BB157" i="5" s="1"/>
  <c r="BB158" i="5" s="1"/>
  <c r="BB159" i="5" s="1"/>
  <c r="BB160" i="5" s="1"/>
  <c r="BB161" i="5" s="1"/>
  <c r="BB162" i="5" s="1"/>
  <c r="BB163" i="5" s="1"/>
  <c r="BB164" i="5" s="1"/>
  <c r="BB165" i="5" s="1"/>
  <c r="BB166" i="5" s="1"/>
  <c r="BC75" i="5"/>
  <c r="AG124" i="4"/>
  <c r="AK113" i="5"/>
  <c r="AB77" i="4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C76" i="4"/>
  <c r="AK185" i="5"/>
  <c r="AC201" i="4"/>
  <c r="AG198" i="4"/>
  <c r="AC100" i="4"/>
  <c r="AQ74" i="5"/>
  <c r="AQ75" i="5" s="1"/>
  <c r="AQ76" i="5" s="1"/>
  <c r="AR73" i="5"/>
  <c r="AG24" i="4" l="1"/>
  <c r="AF25" i="4"/>
  <c r="AF26" i="4" s="1"/>
  <c r="AG26" i="4" s="1"/>
  <c r="AF53" i="5"/>
  <c r="AF54" i="5" s="1"/>
  <c r="AF55" i="5" s="1"/>
  <c r="AF56" i="5" s="1"/>
  <c r="AF57" i="5" s="1"/>
  <c r="AG52" i="5"/>
  <c r="BB167" i="5"/>
  <c r="BB168" i="5" s="1"/>
  <c r="BB169" i="5" s="1"/>
  <c r="BB170" i="5" s="1"/>
  <c r="BB171" i="5" s="1"/>
  <c r="BB172" i="5" s="1"/>
  <c r="BB173" i="5" s="1"/>
  <c r="BB174" i="5" s="1"/>
  <c r="BB175" i="5" s="1"/>
  <c r="BB176" i="5" s="1"/>
  <c r="BB177" i="5" s="1"/>
  <c r="BB178" i="5" s="1"/>
  <c r="BB179" i="5" s="1"/>
  <c r="BB180" i="5" s="1"/>
  <c r="BB181" i="5" s="1"/>
  <c r="BB182" i="5" s="1"/>
  <c r="BB183" i="5" s="1"/>
  <c r="BB184" i="5" s="1"/>
  <c r="BB185" i="5" s="1"/>
  <c r="BB186" i="5" s="1"/>
  <c r="BB187" i="5" s="1"/>
  <c r="BB188" i="5" s="1"/>
  <c r="BB189" i="5" s="1"/>
  <c r="BB190" i="5" s="1"/>
  <c r="BB191" i="5" s="1"/>
  <c r="BB192" i="5" s="1"/>
  <c r="BB193" i="5" s="1"/>
  <c r="BB194" i="5" s="1"/>
  <c r="BB195" i="5" s="1"/>
  <c r="BB196" i="5" s="1"/>
  <c r="BB197" i="5" s="1"/>
  <c r="BB198" i="5" s="1"/>
  <c r="BB199" i="5" s="1"/>
  <c r="BB200" i="5" s="1"/>
  <c r="BB201" i="5" s="1"/>
  <c r="BB202" i="5" s="1"/>
  <c r="BB203" i="5" s="1"/>
  <c r="BB204" i="5" s="1"/>
  <c r="BB205" i="5" s="1"/>
  <c r="BB206" i="5" s="1"/>
  <c r="BB207" i="5" s="1"/>
  <c r="BB208" i="5" s="1"/>
  <c r="BB209" i="5" s="1"/>
  <c r="BB210" i="5" s="1"/>
  <c r="BB211" i="5" s="1"/>
  <c r="BB212" i="5" s="1"/>
  <c r="BB213" i="5" s="1"/>
  <c r="BB214" i="5" s="1"/>
  <c r="BB215" i="5" s="1"/>
  <c r="BB216" i="5" s="1"/>
  <c r="BB217" i="5" s="1"/>
  <c r="BB218" i="5" s="1"/>
  <c r="BB219" i="5" s="1"/>
  <c r="BB220" i="5" s="1"/>
  <c r="BB221" i="5" s="1"/>
  <c r="BB222" i="5" s="1"/>
  <c r="BB223" i="5" s="1"/>
  <c r="BB224" i="5" s="1"/>
  <c r="BB225" i="5" s="1"/>
  <c r="BB226" i="5" s="1"/>
  <c r="BB227" i="5" s="1"/>
  <c r="BB228" i="5" s="1"/>
  <c r="BB229" i="5" s="1"/>
  <c r="BB230" i="5" s="1"/>
  <c r="BB231" i="5" s="1"/>
  <c r="BB232" i="5" s="1"/>
  <c r="BB233" i="5" s="1"/>
  <c r="BB234" i="5" s="1"/>
  <c r="BB235" i="5" s="1"/>
  <c r="BB236" i="5" s="1"/>
  <c r="BB237" i="5" s="1"/>
  <c r="BB238" i="5" s="1"/>
  <c r="BB239" i="5" s="1"/>
  <c r="BB240" i="5" s="1"/>
  <c r="BB241" i="5" s="1"/>
  <c r="BB242" i="5" s="1"/>
  <c r="BB243" i="5" s="1"/>
  <c r="BB244" i="5" s="1"/>
  <c r="BB245" i="5" s="1"/>
  <c r="BB246" i="5" s="1"/>
  <c r="BB247" i="5" s="1"/>
  <c r="BB248" i="5" s="1"/>
  <c r="BB249" i="5" s="1"/>
  <c r="BB250" i="5" s="1"/>
  <c r="BB251" i="5" s="1"/>
  <c r="BB252" i="5" s="1"/>
  <c r="BB253" i="5" s="1"/>
  <c r="BB254" i="5" s="1"/>
  <c r="BB255" i="5" s="1"/>
  <c r="BB256" i="5" s="1"/>
  <c r="BB257" i="5" s="1"/>
  <c r="BB258" i="5" s="1"/>
  <c r="BB259" i="5" s="1"/>
  <c r="BB260" i="5" s="1"/>
  <c r="BB261" i="5" s="1"/>
  <c r="BB262" i="5" s="1"/>
  <c r="BC262" i="5" s="1"/>
  <c r="BI11" i="5" s="1"/>
  <c r="I27" i="9" s="1"/>
  <c r="BC166" i="5"/>
  <c r="AQ28" i="4"/>
  <c r="AQ29" i="4" s="1"/>
  <c r="AQ30" i="4" s="1"/>
  <c r="AQ31" i="4" s="1"/>
  <c r="AQ32" i="4" s="1"/>
  <c r="AQ33" i="4" s="1"/>
  <c r="AR27" i="4"/>
  <c r="AG72" i="5"/>
  <c r="AJ113" i="5"/>
  <c r="AJ114" i="5" s="1"/>
  <c r="AJ115" i="5" s="1"/>
  <c r="AJ116" i="5" s="1"/>
  <c r="AJ117" i="5" s="1"/>
  <c r="AK112" i="5"/>
  <c r="AU202" i="5"/>
  <c r="AU203" i="5" s="1"/>
  <c r="AU204" i="5" s="1"/>
  <c r="AU205" i="5" s="1"/>
  <c r="AU206" i="5" s="1"/>
  <c r="AU207" i="5" s="1"/>
  <c r="AV201" i="5"/>
  <c r="AB53" i="4"/>
  <c r="AB54" i="4" s="1"/>
  <c r="AB55" i="4" s="1"/>
  <c r="AB56" i="4" s="1"/>
  <c r="AB57" i="4" s="1"/>
  <c r="AC52" i="4"/>
  <c r="AR40" i="4"/>
  <c r="AF44" i="4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G43" i="4"/>
  <c r="AQ77" i="5"/>
  <c r="AQ78" i="5" s="1"/>
  <c r="AQ79" i="5" s="1"/>
  <c r="AQ80" i="5" s="1"/>
  <c r="AQ81" i="5" s="1"/>
  <c r="AQ82" i="5" s="1"/>
  <c r="AQ83" i="5" s="1"/>
  <c r="AQ84" i="5" s="1"/>
  <c r="AQ85" i="5" s="1"/>
  <c r="AQ86" i="5" s="1"/>
  <c r="AQ87" i="5" s="1"/>
  <c r="AQ88" i="5" s="1"/>
  <c r="AQ89" i="5" s="1"/>
  <c r="AQ90" i="5" s="1"/>
  <c r="AQ91" i="5" s="1"/>
  <c r="AQ92" i="5" s="1"/>
  <c r="AQ93" i="5" s="1"/>
  <c r="AQ94" i="5" s="1"/>
  <c r="AQ95" i="5" s="1"/>
  <c r="AQ96" i="5" s="1"/>
  <c r="AQ97" i="5" s="1"/>
  <c r="AQ98" i="5" s="1"/>
  <c r="AQ99" i="5" s="1"/>
  <c r="AQ100" i="5" s="1"/>
  <c r="AQ101" i="5" s="1"/>
  <c r="AQ102" i="5" s="1"/>
  <c r="AQ103" i="5" s="1"/>
  <c r="AQ104" i="5" s="1"/>
  <c r="AQ105" i="5" s="1"/>
  <c r="AQ106" i="5" s="1"/>
  <c r="AQ107" i="5" s="1"/>
  <c r="AQ108" i="5" s="1"/>
  <c r="AQ109" i="5" s="1"/>
  <c r="AQ110" i="5" s="1"/>
  <c r="AQ111" i="5" s="1"/>
  <c r="AQ112" i="5" s="1"/>
  <c r="AQ113" i="5" s="1"/>
  <c r="AQ114" i="5" s="1"/>
  <c r="AQ115" i="5" s="1"/>
  <c r="AQ116" i="5" s="1"/>
  <c r="AQ117" i="5" s="1"/>
  <c r="AQ118" i="5" s="1"/>
  <c r="AQ119" i="5" s="1"/>
  <c r="AQ120" i="5" s="1"/>
  <c r="AQ121" i="5" s="1"/>
  <c r="AQ122" i="5" s="1"/>
  <c r="AQ123" i="5" s="1"/>
  <c r="AQ124" i="5" s="1"/>
  <c r="AQ125" i="5" s="1"/>
  <c r="AQ126" i="5" s="1"/>
  <c r="AQ127" i="5" s="1"/>
  <c r="AQ128" i="5" s="1"/>
  <c r="AQ129" i="5" s="1"/>
  <c r="AQ130" i="5" s="1"/>
  <c r="AQ131" i="5" s="1"/>
  <c r="AQ132" i="5" s="1"/>
  <c r="AQ133" i="5" s="1"/>
  <c r="AQ134" i="5" s="1"/>
  <c r="AQ135" i="5" s="1"/>
  <c r="AQ136" i="5" s="1"/>
  <c r="AQ137" i="5" s="1"/>
  <c r="AQ138" i="5" s="1"/>
  <c r="AQ139" i="5" s="1"/>
  <c r="AQ140" i="5" s="1"/>
  <c r="AQ141" i="5" s="1"/>
  <c r="AQ142" i="5" s="1"/>
  <c r="AQ143" i="5" s="1"/>
  <c r="AQ144" i="5" s="1"/>
  <c r="AQ145" i="5" s="1"/>
  <c r="AQ146" i="5" s="1"/>
  <c r="AQ147" i="5" s="1"/>
  <c r="AQ148" i="5" s="1"/>
  <c r="AQ149" i="5" s="1"/>
  <c r="AQ150" i="5" s="1"/>
  <c r="AQ151" i="5" s="1"/>
  <c r="AQ152" i="5" s="1"/>
  <c r="AQ153" i="5" s="1"/>
  <c r="AQ154" i="5" s="1"/>
  <c r="AQ155" i="5" s="1"/>
  <c r="AQ156" i="5" s="1"/>
  <c r="AQ157" i="5" s="1"/>
  <c r="AQ158" i="5" s="1"/>
  <c r="AQ159" i="5" s="1"/>
  <c r="AQ160" i="5" s="1"/>
  <c r="AQ161" i="5" s="1"/>
  <c r="AQ162" i="5" s="1"/>
  <c r="AQ163" i="5" s="1"/>
  <c r="AQ164" i="5" s="1"/>
  <c r="AQ165" i="5" s="1"/>
  <c r="AR76" i="5"/>
  <c r="AG130" i="4"/>
  <c r="BC239" i="5"/>
  <c r="AG46" i="4"/>
  <c r="AG76" i="5"/>
  <c r="AJ118" i="5"/>
  <c r="AJ119" i="5" s="1"/>
  <c r="AJ120" i="5" s="1"/>
  <c r="AJ121" i="5" s="1"/>
  <c r="AJ122" i="5" s="1"/>
  <c r="AJ123" i="5" s="1"/>
  <c r="AJ124" i="5" s="1"/>
  <c r="AK117" i="5"/>
  <c r="AB204" i="4"/>
  <c r="AB205" i="4" s="1"/>
  <c r="AB206" i="4" s="1"/>
  <c r="AB207" i="4" s="1"/>
  <c r="AB208" i="4" s="1"/>
  <c r="AB209" i="4" s="1"/>
  <c r="AB210" i="4" s="1"/>
  <c r="AB211" i="4" s="1"/>
  <c r="AB212" i="4" s="1"/>
  <c r="AC203" i="4"/>
  <c r="AC101" i="4"/>
  <c r="AB102" i="4"/>
  <c r="AB103" i="4" s="1"/>
  <c r="AB104" i="4" s="1"/>
  <c r="AB105" i="4" s="1"/>
  <c r="AB106" i="4" s="1"/>
  <c r="AB107" i="4" s="1"/>
  <c r="AB108" i="4" s="1"/>
  <c r="AG208" i="4"/>
  <c r="AB213" i="4" l="1"/>
  <c r="AB214" i="4" s="1"/>
  <c r="AB215" i="4" s="1"/>
  <c r="AB216" i="4" s="1"/>
  <c r="AB217" i="4" s="1"/>
  <c r="AC212" i="4"/>
  <c r="AQ34" i="4"/>
  <c r="AQ35" i="4" s="1"/>
  <c r="AQ36" i="4" s="1"/>
  <c r="AQ37" i="4" s="1"/>
  <c r="AQ38" i="4" s="1"/>
  <c r="AQ39" i="4" s="1"/>
  <c r="AQ40" i="4" s="1"/>
  <c r="AQ41" i="4" s="1"/>
  <c r="AQ42" i="4" s="1"/>
  <c r="AQ43" i="4" s="1"/>
  <c r="AQ44" i="4" s="1"/>
  <c r="AQ45" i="4" s="1"/>
  <c r="AR33" i="4"/>
  <c r="AT13" i="4" s="1"/>
  <c r="I23" i="6" s="1"/>
  <c r="AF58" i="5"/>
  <c r="AF59" i="5" s="1"/>
  <c r="AG57" i="5"/>
  <c r="BI10" i="5"/>
  <c r="I26" i="9" s="1"/>
  <c r="AT12" i="4"/>
  <c r="I22" i="6" s="1"/>
  <c r="AU208" i="5"/>
  <c r="AU209" i="5" s="1"/>
  <c r="AU210" i="5" s="1"/>
  <c r="AU211" i="5" s="1"/>
  <c r="AU212" i="5" s="1"/>
  <c r="AU213" i="5" s="1"/>
  <c r="AU214" i="5" s="1"/>
  <c r="AU215" i="5" s="1"/>
  <c r="AU216" i="5" s="1"/>
  <c r="AU217" i="5" s="1"/>
  <c r="AU218" i="5" s="1"/>
  <c r="AU219" i="5" s="1"/>
  <c r="AU220" i="5" s="1"/>
  <c r="AU221" i="5" s="1"/>
  <c r="AU222" i="5" s="1"/>
  <c r="AU223" i="5" s="1"/>
  <c r="AU224" i="5" s="1"/>
  <c r="AU225" i="5" s="1"/>
  <c r="AU226" i="5" s="1"/>
  <c r="AU227" i="5" s="1"/>
  <c r="AU228" i="5" s="1"/>
  <c r="AU229" i="5" s="1"/>
  <c r="AU230" i="5" s="1"/>
  <c r="AU231" i="5" s="1"/>
  <c r="AU232" i="5" s="1"/>
  <c r="AU233" i="5" s="1"/>
  <c r="AU234" i="5" s="1"/>
  <c r="AU235" i="5" s="1"/>
  <c r="AU236" i="5" s="1"/>
  <c r="AU237" i="5" s="1"/>
  <c r="AU238" i="5" s="1"/>
  <c r="AU239" i="5" s="1"/>
  <c r="AU240" i="5" s="1"/>
  <c r="AU241" i="5" s="1"/>
  <c r="AU242" i="5" s="1"/>
  <c r="AU243" i="5" s="1"/>
  <c r="AU244" i="5" s="1"/>
  <c r="AU245" i="5" s="1"/>
  <c r="AU246" i="5" s="1"/>
  <c r="AU247" i="5" s="1"/>
  <c r="AU248" i="5" s="1"/>
  <c r="AU249" i="5" s="1"/>
  <c r="AU250" i="5" s="1"/>
  <c r="AU251" i="5" s="1"/>
  <c r="AU252" i="5" s="1"/>
  <c r="AU253" i="5" s="1"/>
  <c r="AU254" i="5" s="1"/>
  <c r="AU255" i="5" s="1"/>
  <c r="AU256" i="5" s="1"/>
  <c r="AU257" i="5" s="1"/>
  <c r="AU258" i="5" s="1"/>
  <c r="AU259" i="5" s="1"/>
  <c r="AU260" i="5" s="1"/>
  <c r="AU261" i="5" s="1"/>
  <c r="AU262" i="5" s="1"/>
  <c r="AV207" i="5"/>
  <c r="AF65" i="4"/>
  <c r="AF66" i="4" s="1"/>
  <c r="AF67" i="4" s="1"/>
  <c r="AF68" i="4" s="1"/>
  <c r="AG64" i="4"/>
  <c r="AR165" i="5"/>
  <c r="AQ166" i="5"/>
  <c r="AB58" i="4"/>
  <c r="AB59" i="4" s="1"/>
  <c r="AC57" i="4"/>
  <c r="AG75" i="5"/>
  <c r="AC219" i="4"/>
  <c r="AG151" i="4"/>
  <c r="AG188" i="5"/>
  <c r="AC108" i="4"/>
  <c r="AB109" i="4"/>
  <c r="AB110" i="4" s="1"/>
  <c r="AB111" i="4" s="1"/>
  <c r="AJ125" i="5"/>
  <c r="AJ126" i="5" s="1"/>
  <c r="AJ127" i="5" s="1"/>
  <c r="AJ128" i="5" s="1"/>
  <c r="AJ129" i="5" s="1"/>
  <c r="AJ130" i="5" s="1"/>
  <c r="AJ131" i="5" s="1"/>
  <c r="AJ132" i="5" s="1"/>
  <c r="AJ133" i="5" s="1"/>
  <c r="AJ134" i="5" s="1"/>
  <c r="AJ135" i="5" s="1"/>
  <c r="AJ136" i="5" s="1"/>
  <c r="AJ137" i="5" s="1"/>
  <c r="AJ138" i="5" s="1"/>
  <c r="AK124" i="5"/>
  <c r="AG82" i="4"/>
  <c r="AG108" i="5"/>
  <c r="AG214" i="4"/>
  <c r="AK260" i="5"/>
  <c r="AG200" i="5"/>
  <c r="AG252" i="5"/>
  <c r="AQ167" i="5" l="1"/>
  <c r="AQ168" i="5" s="1"/>
  <c r="AQ169" i="5" s="1"/>
  <c r="AQ170" i="5" s="1"/>
  <c r="AQ171" i="5" s="1"/>
  <c r="AQ172" i="5" s="1"/>
  <c r="AQ173" i="5" s="1"/>
  <c r="AQ174" i="5" s="1"/>
  <c r="AQ175" i="5" s="1"/>
  <c r="AQ176" i="5" s="1"/>
  <c r="AQ177" i="5" s="1"/>
  <c r="AQ178" i="5" s="1"/>
  <c r="AQ179" i="5" s="1"/>
  <c r="AQ180" i="5" s="1"/>
  <c r="AQ181" i="5" s="1"/>
  <c r="AQ182" i="5" s="1"/>
  <c r="AQ183" i="5" s="1"/>
  <c r="AQ184" i="5" s="1"/>
  <c r="AQ185" i="5" s="1"/>
  <c r="AQ186" i="5" s="1"/>
  <c r="AQ187" i="5" s="1"/>
  <c r="AQ188" i="5" s="1"/>
  <c r="AQ189" i="5" s="1"/>
  <c r="AQ190" i="5" s="1"/>
  <c r="AQ191" i="5" s="1"/>
  <c r="AQ192" i="5" s="1"/>
  <c r="AQ193" i="5" s="1"/>
  <c r="AQ194" i="5" s="1"/>
  <c r="AQ195" i="5" s="1"/>
  <c r="AQ196" i="5" s="1"/>
  <c r="AQ197" i="5" s="1"/>
  <c r="AQ198" i="5" s="1"/>
  <c r="AQ199" i="5" s="1"/>
  <c r="AQ200" i="5" s="1"/>
  <c r="AQ201" i="5" s="1"/>
  <c r="AQ202" i="5" s="1"/>
  <c r="AQ203" i="5" s="1"/>
  <c r="AQ204" i="5" s="1"/>
  <c r="AQ205" i="5" s="1"/>
  <c r="AQ206" i="5" s="1"/>
  <c r="AQ207" i="5" s="1"/>
  <c r="AQ208" i="5" s="1"/>
  <c r="AQ209" i="5" s="1"/>
  <c r="AQ210" i="5" s="1"/>
  <c r="AQ211" i="5" s="1"/>
  <c r="AQ212" i="5" s="1"/>
  <c r="AQ213" i="5" s="1"/>
  <c r="AQ214" i="5" s="1"/>
  <c r="AQ215" i="5" s="1"/>
  <c r="AQ216" i="5" s="1"/>
  <c r="AQ217" i="5" s="1"/>
  <c r="AQ218" i="5" s="1"/>
  <c r="AQ219" i="5" s="1"/>
  <c r="AQ220" i="5" s="1"/>
  <c r="AQ221" i="5" s="1"/>
  <c r="AQ222" i="5" s="1"/>
  <c r="AQ223" i="5" s="1"/>
  <c r="AQ224" i="5" s="1"/>
  <c r="AQ225" i="5" s="1"/>
  <c r="AQ226" i="5" s="1"/>
  <c r="AQ227" i="5" s="1"/>
  <c r="AQ228" i="5" s="1"/>
  <c r="AQ229" i="5" s="1"/>
  <c r="AQ230" i="5" s="1"/>
  <c r="AQ231" i="5" s="1"/>
  <c r="AQ232" i="5" s="1"/>
  <c r="AQ233" i="5" s="1"/>
  <c r="AQ234" i="5" s="1"/>
  <c r="AQ235" i="5" s="1"/>
  <c r="AQ236" i="5" s="1"/>
  <c r="AQ237" i="5" s="1"/>
  <c r="AQ238" i="5" s="1"/>
  <c r="AQ239" i="5" s="1"/>
  <c r="AQ240" i="5" s="1"/>
  <c r="AQ241" i="5" s="1"/>
  <c r="AQ242" i="5" s="1"/>
  <c r="AQ243" i="5" s="1"/>
  <c r="AQ244" i="5" s="1"/>
  <c r="AQ245" i="5" s="1"/>
  <c r="AQ246" i="5" s="1"/>
  <c r="AQ247" i="5" s="1"/>
  <c r="AQ248" i="5" s="1"/>
  <c r="AQ249" i="5" s="1"/>
  <c r="AQ250" i="5" s="1"/>
  <c r="AQ251" i="5" s="1"/>
  <c r="AQ252" i="5" s="1"/>
  <c r="AQ253" i="5" s="1"/>
  <c r="AQ254" i="5" s="1"/>
  <c r="AQ255" i="5" s="1"/>
  <c r="AQ256" i="5" s="1"/>
  <c r="AQ257" i="5" s="1"/>
  <c r="AQ258" i="5" s="1"/>
  <c r="AQ259" i="5" s="1"/>
  <c r="AQ260" i="5" s="1"/>
  <c r="AQ261" i="5" s="1"/>
  <c r="AQ262" i="5" s="1"/>
  <c r="AR166" i="5"/>
  <c r="AX10" i="5" s="1"/>
  <c r="F26" i="9" s="1"/>
  <c r="AX11" i="5"/>
  <c r="F27" i="9" s="1"/>
  <c r="AF60" i="5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G59" i="5"/>
  <c r="AB218" i="4"/>
  <c r="AB219" i="4" s="1"/>
  <c r="AB220" i="4" s="1"/>
  <c r="AB221" i="4" s="1"/>
  <c r="AB222" i="4" s="1"/>
  <c r="AB223" i="4" s="1"/>
  <c r="AB224" i="4" s="1"/>
  <c r="AC217" i="4"/>
  <c r="AB60" i="4"/>
  <c r="AC59" i="4"/>
  <c r="AJ139" i="5"/>
  <c r="AJ140" i="5" s="1"/>
  <c r="AJ141" i="5" s="1"/>
  <c r="AJ142" i="5" s="1"/>
  <c r="AJ143" i="5" s="1"/>
  <c r="AJ144" i="5" s="1"/>
  <c r="AJ145" i="5" s="1"/>
  <c r="AJ146" i="5" s="1"/>
  <c r="AJ147" i="5" s="1"/>
  <c r="AJ148" i="5" s="1"/>
  <c r="AJ149" i="5" s="1"/>
  <c r="AJ150" i="5" s="1"/>
  <c r="AJ151" i="5" s="1"/>
  <c r="AJ152" i="5" s="1"/>
  <c r="AJ153" i="5" s="1"/>
  <c r="AJ154" i="5" s="1"/>
  <c r="AK138" i="5"/>
  <c r="AF69" i="4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F84" i="4" s="1"/>
  <c r="AF85" i="4" s="1"/>
  <c r="AF86" i="4" s="1"/>
  <c r="AG68" i="4"/>
  <c r="AX12" i="5"/>
  <c r="F23" i="9" s="1"/>
  <c r="AX13" i="5"/>
  <c r="F24" i="9" s="1"/>
  <c r="AG142" i="5"/>
  <c r="AG198" i="5"/>
  <c r="AC111" i="4"/>
  <c r="AB112" i="4"/>
  <c r="AB113" i="4" s="1"/>
  <c r="AB114" i="4" s="1"/>
  <c r="AB115" i="4" s="1"/>
  <c r="AK150" i="5"/>
  <c r="AB225" i="4"/>
  <c r="AB226" i="4" s="1"/>
  <c r="AB227" i="4" s="1"/>
  <c r="AB228" i="4" s="1"/>
  <c r="AB229" i="4" s="1"/>
  <c r="AC224" i="4"/>
  <c r="AC237" i="4"/>
  <c r="AG218" i="4"/>
  <c r="AG203" i="5"/>
  <c r="AF74" i="5" l="1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F116" i="5" s="1"/>
  <c r="AF117" i="5" s="1"/>
  <c r="AF118" i="5" s="1"/>
  <c r="AF119" i="5" s="1"/>
  <c r="AF120" i="5" s="1"/>
  <c r="AF121" i="5" s="1"/>
  <c r="AF122" i="5" s="1"/>
  <c r="AF123" i="5" s="1"/>
  <c r="AF124" i="5" s="1"/>
  <c r="AF125" i="5" s="1"/>
  <c r="AF126" i="5" s="1"/>
  <c r="AF127" i="5" s="1"/>
  <c r="AG73" i="5"/>
  <c r="AF87" i="4"/>
  <c r="AF88" i="4" s="1"/>
  <c r="AF89" i="4" s="1"/>
  <c r="AF90" i="4" s="1"/>
  <c r="AF91" i="4" s="1"/>
  <c r="AF92" i="4" s="1"/>
  <c r="AG86" i="4"/>
  <c r="AB230" i="4"/>
  <c r="AB231" i="4" s="1"/>
  <c r="AC229" i="4"/>
  <c r="AG93" i="4"/>
  <c r="AG145" i="5"/>
  <c r="AC60" i="4"/>
  <c r="AB61" i="4"/>
  <c r="AB62" i="4" s="1"/>
  <c r="AB63" i="4" s="1"/>
  <c r="AB64" i="4" s="1"/>
  <c r="AB65" i="4" s="1"/>
  <c r="AB66" i="4" s="1"/>
  <c r="AB67" i="4" s="1"/>
  <c r="AB68" i="4" s="1"/>
  <c r="AB69" i="4" s="1"/>
  <c r="AB70" i="4" s="1"/>
  <c r="AG153" i="4"/>
  <c r="AB116" i="4"/>
  <c r="AC115" i="4"/>
  <c r="AG218" i="5"/>
  <c r="AJ155" i="5"/>
  <c r="AJ156" i="5" s="1"/>
  <c r="AJ157" i="5" s="1"/>
  <c r="AJ158" i="5" s="1"/>
  <c r="AJ159" i="5" s="1"/>
  <c r="AJ160" i="5" s="1"/>
  <c r="AJ161" i="5" s="1"/>
  <c r="AJ162" i="5" s="1"/>
  <c r="AJ163" i="5" s="1"/>
  <c r="AJ164" i="5" s="1"/>
  <c r="AJ165" i="5" s="1"/>
  <c r="AJ166" i="5" s="1"/>
  <c r="AJ167" i="5" s="1"/>
  <c r="AJ168" i="5" s="1"/>
  <c r="AJ169" i="5" s="1"/>
  <c r="AJ170" i="5" s="1"/>
  <c r="AJ171" i="5" s="1"/>
  <c r="AJ172" i="5" s="1"/>
  <c r="AJ173" i="5" s="1"/>
  <c r="AJ174" i="5" s="1"/>
  <c r="AJ175" i="5" s="1"/>
  <c r="AJ176" i="5" s="1"/>
  <c r="AJ177" i="5" s="1"/>
  <c r="AJ178" i="5" s="1"/>
  <c r="AJ179" i="5" s="1"/>
  <c r="AJ180" i="5" s="1"/>
  <c r="AJ181" i="5" s="1"/>
  <c r="AJ182" i="5" s="1"/>
  <c r="AJ183" i="5" s="1"/>
  <c r="AJ184" i="5" s="1"/>
  <c r="AJ185" i="5" s="1"/>
  <c r="AJ186" i="5" s="1"/>
  <c r="AJ187" i="5" s="1"/>
  <c r="AJ188" i="5" s="1"/>
  <c r="AJ189" i="5" s="1"/>
  <c r="AJ190" i="5" s="1"/>
  <c r="AJ191" i="5" s="1"/>
  <c r="AJ192" i="5" s="1"/>
  <c r="AJ193" i="5" s="1"/>
  <c r="AJ194" i="5" s="1"/>
  <c r="AK154" i="5"/>
  <c r="AG239" i="5"/>
  <c r="AC238" i="4"/>
  <c r="AF128" i="5" l="1"/>
  <c r="AF129" i="5" s="1"/>
  <c r="AF130" i="5" s="1"/>
  <c r="AF131" i="5" s="1"/>
  <c r="AF132" i="5" s="1"/>
  <c r="AF133" i="5" s="1"/>
  <c r="AF134" i="5" s="1"/>
  <c r="AF135" i="5" s="1"/>
  <c r="AF136" i="5" s="1"/>
  <c r="AF137" i="5" s="1"/>
  <c r="AF138" i="5" s="1"/>
  <c r="AF139" i="5" s="1"/>
  <c r="AF140" i="5" s="1"/>
  <c r="AF141" i="5" s="1"/>
  <c r="AF142" i="5" s="1"/>
  <c r="AF143" i="5" s="1"/>
  <c r="AF144" i="5" s="1"/>
  <c r="AF145" i="5" s="1"/>
  <c r="AF146" i="5" s="1"/>
  <c r="AF147" i="5" s="1"/>
  <c r="AF148" i="5" s="1"/>
  <c r="AG127" i="5"/>
  <c r="AG92" i="4"/>
  <c r="AF93" i="4"/>
  <c r="AF94" i="4" s="1"/>
  <c r="AF95" i="4" s="1"/>
  <c r="AF96" i="4" s="1"/>
  <c r="AF97" i="4" s="1"/>
  <c r="AF98" i="4" s="1"/>
  <c r="AF99" i="4" s="1"/>
  <c r="AF100" i="4" s="1"/>
  <c r="AF101" i="4" s="1"/>
  <c r="AF102" i="4" s="1"/>
  <c r="AG102" i="4" s="1"/>
  <c r="AG165" i="5"/>
  <c r="AF103" i="4"/>
  <c r="AF104" i="4" s="1"/>
  <c r="AF105" i="4" s="1"/>
  <c r="AF106" i="4" s="1"/>
  <c r="AF107" i="4" s="1"/>
  <c r="AF108" i="4" s="1"/>
  <c r="AC231" i="4"/>
  <c r="AB232" i="4"/>
  <c r="AB233" i="4" s="1"/>
  <c r="AB234" i="4" s="1"/>
  <c r="AC70" i="4"/>
  <c r="AB71" i="4"/>
  <c r="AB72" i="4" s="1"/>
  <c r="AB73" i="4" s="1"/>
  <c r="AJ195" i="5"/>
  <c r="AJ196" i="5" s="1"/>
  <c r="AJ197" i="5" s="1"/>
  <c r="AJ198" i="5" s="1"/>
  <c r="AJ199" i="5" s="1"/>
  <c r="AJ200" i="5" s="1"/>
  <c r="AJ201" i="5" s="1"/>
  <c r="AK194" i="5"/>
  <c r="AG231" i="5"/>
  <c r="AK254" i="5"/>
  <c r="AC116" i="4"/>
  <c r="AB117" i="4"/>
  <c r="AB118" i="4" s="1"/>
  <c r="AB119" i="4" s="1"/>
  <c r="AG176" i="4"/>
  <c r="AC241" i="4"/>
  <c r="AC73" i="4" l="1"/>
  <c r="AB74" i="4"/>
  <c r="AB75" i="4" s="1"/>
  <c r="AC75" i="4" s="1"/>
  <c r="AF109" i="4"/>
  <c r="AF110" i="4" s="1"/>
  <c r="AF111" i="4" s="1"/>
  <c r="AF112" i="4" s="1"/>
  <c r="AG108" i="4"/>
  <c r="AB235" i="4"/>
  <c r="AB236" i="4" s="1"/>
  <c r="AB237" i="4" s="1"/>
  <c r="AB238" i="4" s="1"/>
  <c r="AB239" i="4" s="1"/>
  <c r="AC234" i="4"/>
  <c r="AF149" i="5"/>
  <c r="AF150" i="5" s="1"/>
  <c r="AF151" i="5" s="1"/>
  <c r="AF152" i="5" s="1"/>
  <c r="AF153" i="5" s="1"/>
  <c r="AF154" i="5" s="1"/>
  <c r="AF155" i="5" s="1"/>
  <c r="AF156" i="5" s="1"/>
  <c r="AF157" i="5" s="1"/>
  <c r="AF158" i="5" s="1"/>
  <c r="AF159" i="5" s="1"/>
  <c r="AF160" i="5" s="1"/>
  <c r="AF161" i="5" s="1"/>
  <c r="AF162" i="5" s="1"/>
  <c r="AF163" i="5" s="1"/>
  <c r="AF164" i="5" s="1"/>
  <c r="AF165" i="5" s="1"/>
  <c r="AF166" i="5" s="1"/>
  <c r="AG166" i="5" s="1"/>
  <c r="AG148" i="5"/>
  <c r="AC248" i="4"/>
  <c r="AB120" i="4"/>
  <c r="AB121" i="4" s="1"/>
  <c r="AB122" i="4" s="1"/>
  <c r="AC119" i="4"/>
  <c r="AF113" i="4"/>
  <c r="AF114" i="4" s="1"/>
  <c r="AF115" i="4" s="1"/>
  <c r="AF116" i="4" s="1"/>
  <c r="AF117" i="4" s="1"/>
  <c r="AF118" i="4" s="1"/>
  <c r="AF119" i="4" s="1"/>
  <c r="AF120" i="4" s="1"/>
  <c r="AF121" i="4" s="1"/>
  <c r="AF122" i="4" s="1"/>
  <c r="AF123" i="4" s="1"/>
  <c r="AF124" i="4" s="1"/>
  <c r="AF125" i="4" s="1"/>
  <c r="AF126" i="4" s="1"/>
  <c r="AF127" i="4" s="1"/>
  <c r="AF128" i="4" s="1"/>
  <c r="AF129" i="4" s="1"/>
  <c r="AF130" i="4" s="1"/>
  <c r="AF131" i="4" s="1"/>
  <c r="AF132" i="4" s="1"/>
  <c r="AF133" i="4" s="1"/>
  <c r="AF134" i="4" s="1"/>
  <c r="AF135" i="4" s="1"/>
  <c r="AF136" i="4" s="1"/>
  <c r="AF137" i="4" s="1"/>
  <c r="AF138" i="4" s="1"/>
  <c r="AG112" i="4"/>
  <c r="AF178" i="4"/>
  <c r="AF179" i="4" s="1"/>
  <c r="AF180" i="4" s="1"/>
  <c r="AF181" i="4" s="1"/>
  <c r="AF182" i="4" s="1"/>
  <c r="AF183" i="4" s="1"/>
  <c r="AF184" i="4" s="1"/>
  <c r="AF185" i="4" s="1"/>
  <c r="AF186" i="4" s="1"/>
  <c r="AF187" i="4" s="1"/>
  <c r="AF188" i="4" s="1"/>
  <c r="AF189" i="4" s="1"/>
  <c r="AF167" i="5"/>
  <c r="AF168" i="5" s="1"/>
  <c r="AF169" i="5" s="1"/>
  <c r="AF170" i="5" s="1"/>
  <c r="AF171" i="5" s="1"/>
  <c r="AF172" i="5" s="1"/>
  <c r="AJ202" i="5"/>
  <c r="AJ203" i="5" s="1"/>
  <c r="AJ204" i="5" s="1"/>
  <c r="AJ205" i="5" s="1"/>
  <c r="AJ206" i="5" s="1"/>
  <c r="AJ207" i="5" s="1"/>
  <c r="AK201" i="5"/>
  <c r="AC134" i="4"/>
  <c r="AG184" i="4"/>
  <c r="AG241" i="5"/>
  <c r="AC252" i="4"/>
  <c r="AB240" i="4" l="1"/>
  <c r="AB241" i="4" s="1"/>
  <c r="AB242" i="4" s="1"/>
  <c r="AB243" i="4" s="1"/>
  <c r="AB244" i="4" s="1"/>
  <c r="AB245" i="4" s="1"/>
  <c r="AB246" i="4" s="1"/>
  <c r="AB247" i="4" s="1"/>
  <c r="AB248" i="4" s="1"/>
  <c r="AB249" i="4" s="1"/>
  <c r="AB250" i="4" s="1"/>
  <c r="AC250" i="4" s="1"/>
  <c r="AC239" i="4"/>
  <c r="AF173" i="5"/>
  <c r="AF174" i="5" s="1"/>
  <c r="AF175" i="5" s="1"/>
  <c r="AF176" i="5" s="1"/>
  <c r="AF177" i="5" s="1"/>
  <c r="AF178" i="5" s="1"/>
  <c r="AF179" i="5" s="1"/>
  <c r="AF180" i="5" s="1"/>
  <c r="AF181" i="5" s="1"/>
  <c r="AF182" i="5" s="1"/>
  <c r="AF183" i="5" s="1"/>
  <c r="AF184" i="5" s="1"/>
  <c r="AF185" i="5" s="1"/>
  <c r="AF186" i="5" s="1"/>
  <c r="AF187" i="5" s="1"/>
  <c r="AF188" i="5" s="1"/>
  <c r="AF189" i="5" s="1"/>
  <c r="AF190" i="5" s="1"/>
  <c r="AF191" i="5" s="1"/>
  <c r="AF192" i="5" s="1"/>
  <c r="AF193" i="5" s="1"/>
  <c r="AF194" i="5" s="1"/>
  <c r="AF195" i="5" s="1"/>
  <c r="AF196" i="5" s="1"/>
  <c r="AF197" i="5" s="1"/>
  <c r="AF198" i="5" s="1"/>
  <c r="AF199" i="5" s="1"/>
  <c r="AF200" i="5" s="1"/>
  <c r="AF201" i="5" s="1"/>
  <c r="AF202" i="5" s="1"/>
  <c r="AF203" i="5" s="1"/>
  <c r="AF204" i="5" s="1"/>
  <c r="AF205" i="5" s="1"/>
  <c r="AF206" i="5" s="1"/>
  <c r="AF207" i="5" s="1"/>
  <c r="AF208" i="5" s="1"/>
  <c r="AF209" i="5" s="1"/>
  <c r="AF210" i="5" s="1"/>
  <c r="AF211" i="5" s="1"/>
  <c r="AF212" i="5" s="1"/>
  <c r="AF213" i="5" s="1"/>
  <c r="AF214" i="5" s="1"/>
  <c r="AF215" i="5" s="1"/>
  <c r="AF216" i="5" s="1"/>
  <c r="AG172" i="5"/>
  <c r="AF139" i="4"/>
  <c r="AF140" i="4" s="1"/>
  <c r="AF141" i="4" s="1"/>
  <c r="AF142" i="4" s="1"/>
  <c r="AF143" i="4" s="1"/>
  <c r="AF144" i="4" s="1"/>
  <c r="AG138" i="4"/>
  <c r="AF190" i="4"/>
  <c r="AF191" i="4" s="1"/>
  <c r="AF192" i="4" s="1"/>
  <c r="AF193" i="4" s="1"/>
  <c r="AF194" i="4" s="1"/>
  <c r="AG189" i="4"/>
  <c r="AJ208" i="5"/>
  <c r="AJ209" i="5" s="1"/>
  <c r="AJ210" i="5" s="1"/>
  <c r="AJ211" i="5" s="1"/>
  <c r="AJ212" i="5" s="1"/>
  <c r="AJ213" i="5" s="1"/>
  <c r="AJ214" i="5" s="1"/>
  <c r="AJ215" i="5" s="1"/>
  <c r="AJ216" i="5" s="1"/>
  <c r="AJ217" i="5" s="1"/>
  <c r="AJ218" i="5" s="1"/>
  <c r="AJ219" i="5" s="1"/>
  <c r="AJ220" i="5" s="1"/>
  <c r="AJ221" i="5" s="1"/>
  <c r="AJ222" i="5" s="1"/>
  <c r="AK207" i="5"/>
  <c r="AB123" i="4"/>
  <c r="AB124" i="4" s="1"/>
  <c r="AB125" i="4" s="1"/>
  <c r="AB126" i="4" s="1"/>
  <c r="AB127" i="4" s="1"/>
  <c r="AB128" i="4" s="1"/>
  <c r="AB129" i="4" s="1"/>
  <c r="AB130" i="4" s="1"/>
  <c r="AB131" i="4" s="1"/>
  <c r="AC122" i="4"/>
  <c r="AG228" i="5"/>
  <c r="AB251" i="4"/>
  <c r="AB252" i="4" s="1"/>
  <c r="AB253" i="4" s="1"/>
  <c r="AB254" i="4" s="1"/>
  <c r="AB255" i="4" s="1"/>
  <c r="AB256" i="4" s="1"/>
  <c r="AB257" i="4" s="1"/>
  <c r="AB258" i="4" s="1"/>
  <c r="AB259" i="4" s="1"/>
  <c r="AB260" i="4" s="1"/>
  <c r="AB261" i="4" s="1"/>
  <c r="AB262" i="4" s="1"/>
  <c r="AC262" i="4" s="1"/>
  <c r="AC138" i="4"/>
  <c r="AF208" i="4"/>
  <c r="AF209" i="4" s="1"/>
  <c r="AF210" i="4" s="1"/>
  <c r="AF211" i="4" s="1"/>
  <c r="AF212" i="4" s="1"/>
  <c r="AF213" i="4" s="1"/>
  <c r="AF214" i="4" s="1"/>
  <c r="AF215" i="4" s="1"/>
  <c r="AF216" i="4" s="1"/>
  <c r="AF217" i="4" s="1"/>
  <c r="AF218" i="4" s="1"/>
  <c r="AF219" i="4" s="1"/>
  <c r="AC258" i="4"/>
  <c r="AJ223" i="5" l="1"/>
  <c r="AJ224" i="5" s="1"/>
  <c r="AJ225" i="5" s="1"/>
  <c r="AJ226" i="5" s="1"/>
  <c r="AK222" i="5"/>
  <c r="AF195" i="4"/>
  <c r="AF196" i="4" s="1"/>
  <c r="AF197" i="4" s="1"/>
  <c r="AF198" i="4" s="1"/>
  <c r="AF199" i="4" s="1"/>
  <c r="AF200" i="4" s="1"/>
  <c r="AF201" i="4" s="1"/>
  <c r="AF202" i="4" s="1"/>
  <c r="AG194" i="4"/>
  <c r="AF145" i="4"/>
  <c r="AF146" i="4" s="1"/>
  <c r="AF147" i="4" s="1"/>
  <c r="AF148" i="4" s="1"/>
  <c r="AF149" i="4" s="1"/>
  <c r="AF150" i="4" s="1"/>
  <c r="AF151" i="4" s="1"/>
  <c r="AF152" i="4" s="1"/>
  <c r="AG144" i="4"/>
  <c r="AF217" i="5"/>
  <c r="AF218" i="5" s="1"/>
  <c r="AF219" i="5" s="1"/>
  <c r="AF220" i="5" s="1"/>
  <c r="AF221" i="5" s="1"/>
  <c r="AF222" i="5" s="1"/>
  <c r="AF223" i="5" s="1"/>
  <c r="AF224" i="5" s="1"/>
  <c r="AF225" i="5" s="1"/>
  <c r="AF226" i="5" s="1"/>
  <c r="AF227" i="5" s="1"/>
  <c r="AF228" i="5" s="1"/>
  <c r="AF229" i="5" s="1"/>
  <c r="AF230" i="5" s="1"/>
  <c r="AF231" i="5" s="1"/>
  <c r="AF232" i="5" s="1"/>
  <c r="AF233" i="5" s="1"/>
  <c r="AF234" i="5" s="1"/>
  <c r="AF235" i="5" s="1"/>
  <c r="AF236" i="5" s="1"/>
  <c r="AF237" i="5" s="1"/>
  <c r="AF238" i="5" s="1"/>
  <c r="AF239" i="5" s="1"/>
  <c r="AF240" i="5" s="1"/>
  <c r="AF241" i="5" s="1"/>
  <c r="AF242" i="5" s="1"/>
  <c r="AF243" i="5" s="1"/>
  <c r="AF244" i="5" s="1"/>
  <c r="AF245" i="5" s="1"/>
  <c r="AF246" i="5" s="1"/>
  <c r="AF247" i="5" s="1"/>
  <c r="AF248" i="5" s="1"/>
  <c r="AF249" i="5" s="1"/>
  <c r="AG216" i="5"/>
  <c r="AB132" i="4"/>
  <c r="AB133" i="4" s="1"/>
  <c r="AC131" i="4"/>
  <c r="AB134" i="4"/>
  <c r="AB135" i="4" s="1"/>
  <c r="AB136" i="4" s="1"/>
  <c r="AB137" i="4" s="1"/>
  <c r="AB138" i="4" s="1"/>
  <c r="AB139" i="4" s="1"/>
  <c r="AB140" i="4" s="1"/>
  <c r="AC133" i="4"/>
  <c r="AK235" i="5"/>
  <c r="AG246" i="5"/>
  <c r="AG201" i="4"/>
  <c r="AG219" i="4"/>
  <c r="AF220" i="4"/>
  <c r="AF221" i="4" s="1"/>
  <c r="AF222" i="4" s="1"/>
  <c r="AC142" i="4"/>
  <c r="AF250" i="5" l="1"/>
  <c r="AG249" i="5"/>
  <c r="AF203" i="4"/>
  <c r="AF204" i="4" s="1"/>
  <c r="AF205" i="4" s="1"/>
  <c r="AF206" i="4" s="1"/>
  <c r="AF207" i="4" s="1"/>
  <c r="AG207" i="4" s="1"/>
  <c r="AG202" i="4"/>
  <c r="AB141" i="4"/>
  <c r="AB142" i="4" s="1"/>
  <c r="AB143" i="4" s="1"/>
  <c r="AB144" i="4" s="1"/>
  <c r="AB145" i="4" s="1"/>
  <c r="AB146" i="4" s="1"/>
  <c r="AB147" i="4" s="1"/>
  <c r="AC140" i="4"/>
  <c r="AG152" i="4"/>
  <c r="AF153" i="4"/>
  <c r="AF154" i="4" s="1"/>
  <c r="AF155" i="4" s="1"/>
  <c r="AF156" i="4" s="1"/>
  <c r="AF157" i="4" s="1"/>
  <c r="AF158" i="4" s="1"/>
  <c r="AF159" i="4" s="1"/>
  <c r="AF160" i="4" s="1"/>
  <c r="AF161" i="4" s="1"/>
  <c r="AF162" i="4" s="1"/>
  <c r="AF163" i="4" s="1"/>
  <c r="AF164" i="4" s="1"/>
  <c r="AF165" i="4" s="1"/>
  <c r="AF166" i="4" s="1"/>
  <c r="AF167" i="4" s="1"/>
  <c r="AF168" i="4" s="1"/>
  <c r="AF169" i="4" s="1"/>
  <c r="AF170" i="4" s="1"/>
  <c r="AF171" i="4" s="1"/>
  <c r="AF172" i="4" s="1"/>
  <c r="AF173" i="4" s="1"/>
  <c r="AF174" i="4" s="1"/>
  <c r="AF175" i="4" s="1"/>
  <c r="AF176" i="4" s="1"/>
  <c r="AF177" i="4" s="1"/>
  <c r="AG177" i="4" s="1"/>
  <c r="AJ227" i="5"/>
  <c r="AJ228" i="5" s="1"/>
  <c r="AJ229" i="5" s="1"/>
  <c r="AJ230" i="5" s="1"/>
  <c r="AJ231" i="5" s="1"/>
  <c r="AJ232" i="5" s="1"/>
  <c r="AJ233" i="5" s="1"/>
  <c r="AJ234" i="5" s="1"/>
  <c r="AJ235" i="5" s="1"/>
  <c r="AJ236" i="5" s="1"/>
  <c r="AJ237" i="5" s="1"/>
  <c r="AJ238" i="5" s="1"/>
  <c r="AJ239" i="5" s="1"/>
  <c r="AJ240" i="5" s="1"/>
  <c r="AJ241" i="5" s="1"/>
  <c r="AJ242" i="5" s="1"/>
  <c r="AJ243" i="5" s="1"/>
  <c r="AJ244" i="5" s="1"/>
  <c r="AJ245" i="5" s="1"/>
  <c r="AJ246" i="5" s="1"/>
  <c r="AJ247" i="5" s="1"/>
  <c r="AJ248" i="5" s="1"/>
  <c r="AJ249" i="5" s="1"/>
  <c r="AJ250" i="5" s="1"/>
  <c r="AJ251" i="5" s="1"/>
  <c r="AJ252" i="5" s="1"/>
  <c r="AJ253" i="5" s="1"/>
  <c r="AJ254" i="5" s="1"/>
  <c r="AJ255" i="5" s="1"/>
  <c r="AJ256" i="5" s="1"/>
  <c r="AK226" i="5"/>
  <c r="AF251" i="5"/>
  <c r="AF252" i="5" s="1"/>
  <c r="AF253" i="5" s="1"/>
  <c r="AF254" i="5" s="1"/>
  <c r="AF255" i="5" s="1"/>
  <c r="AF256" i="5" s="1"/>
  <c r="AF257" i="5" s="1"/>
  <c r="AG250" i="5"/>
  <c r="AC145" i="4"/>
  <c r="AK239" i="5"/>
  <c r="AC159" i="4"/>
  <c r="AG222" i="4"/>
  <c r="AF223" i="4"/>
  <c r="AJ257" i="5" l="1"/>
  <c r="AJ258" i="5" s="1"/>
  <c r="AJ259" i="5" s="1"/>
  <c r="AJ260" i="5" s="1"/>
  <c r="AJ261" i="5" s="1"/>
  <c r="AJ262" i="5" s="1"/>
  <c r="AK262" i="5" s="1"/>
  <c r="AK256" i="5"/>
  <c r="AM12" i="5"/>
  <c r="C23" i="9" s="1"/>
  <c r="AM13" i="5"/>
  <c r="C24" i="9" s="1"/>
  <c r="AB148" i="4"/>
  <c r="AC147" i="4"/>
  <c r="AM10" i="5"/>
  <c r="C26" i="9" s="1"/>
  <c r="AM11" i="5"/>
  <c r="C27" i="9" s="1"/>
  <c r="AF258" i="5"/>
  <c r="AF259" i="5" s="1"/>
  <c r="AF260" i="5" s="1"/>
  <c r="AF261" i="5" s="1"/>
  <c r="AF262" i="5" s="1"/>
  <c r="AG262" i="5" s="1"/>
  <c r="AG257" i="5"/>
  <c r="AG223" i="4"/>
  <c r="AF224" i="4"/>
  <c r="AB149" i="4" l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B160" i="4" s="1"/>
  <c r="AB161" i="4" s="1"/>
  <c r="AB162" i="4" s="1"/>
  <c r="AB163" i="4" s="1"/>
  <c r="AB164" i="4" s="1"/>
  <c r="AB165" i="4" s="1"/>
  <c r="AC148" i="4"/>
  <c r="AG224" i="4"/>
  <c r="AF225" i="4"/>
  <c r="AF226" i="4" s="1"/>
  <c r="AF227" i="4" l="1"/>
  <c r="AF228" i="4" s="1"/>
  <c r="AF229" i="4" s="1"/>
  <c r="AF230" i="4" s="1"/>
  <c r="AF231" i="4" s="1"/>
  <c r="AF232" i="4" s="1"/>
  <c r="AF233" i="4" s="1"/>
  <c r="AF234" i="4" s="1"/>
  <c r="AF235" i="4" s="1"/>
  <c r="AF236" i="4" s="1"/>
  <c r="AF237" i="4" s="1"/>
  <c r="AF238" i="4" s="1"/>
  <c r="AF239" i="4" s="1"/>
  <c r="AF240" i="4" s="1"/>
  <c r="AF241" i="4" s="1"/>
  <c r="AF242" i="4" s="1"/>
  <c r="AF243" i="4" s="1"/>
  <c r="AF244" i="4" s="1"/>
  <c r="AF245" i="4" s="1"/>
  <c r="AF246" i="4" s="1"/>
  <c r="AF247" i="4" s="1"/>
  <c r="AF248" i="4" s="1"/>
  <c r="AF249" i="4" s="1"/>
  <c r="AF250" i="4" s="1"/>
  <c r="AF251" i="4" s="1"/>
  <c r="AF252" i="4" s="1"/>
  <c r="AF253" i="4" s="1"/>
  <c r="AF254" i="4" s="1"/>
  <c r="AF255" i="4" s="1"/>
  <c r="AG226" i="4"/>
  <c r="AC165" i="4"/>
  <c r="AB166" i="4"/>
  <c r="AG240" i="4"/>
  <c r="AG243" i="4"/>
  <c r="AB167" i="4" l="1"/>
  <c r="AB168" i="4" s="1"/>
  <c r="AB169" i="4" s="1"/>
  <c r="AB170" i="4" s="1"/>
  <c r="AB171" i="4" s="1"/>
  <c r="AB172" i="4" s="1"/>
  <c r="AC166" i="4"/>
  <c r="AF256" i="4"/>
  <c r="AF257" i="4" s="1"/>
  <c r="AG255" i="4"/>
  <c r="AF258" i="4" l="1"/>
  <c r="AF259" i="4" s="1"/>
  <c r="AF260" i="4" s="1"/>
  <c r="AF261" i="4" s="1"/>
  <c r="AF262" i="4" s="1"/>
  <c r="AG262" i="4" s="1"/>
  <c r="AG257" i="4"/>
  <c r="AB173" i="4"/>
  <c r="AB174" i="4" s="1"/>
  <c r="AC172" i="4"/>
  <c r="AC174" i="4" l="1"/>
  <c r="AB175" i="4"/>
  <c r="AB176" i="4" s="1"/>
  <c r="AB177" i="4" s="1"/>
  <c r="AB178" i="4" s="1"/>
  <c r="AB179" i="4" s="1"/>
  <c r="AB180" i="4" s="1"/>
  <c r="AB181" i="4" s="1"/>
  <c r="AB182" i="4" s="1"/>
  <c r="AB183" i="4" s="1"/>
  <c r="AB184" i="4" s="1"/>
  <c r="AB185" i="4" s="1"/>
  <c r="AB186" i="4" s="1"/>
  <c r="AB187" i="4" s="1"/>
  <c r="AB188" i="4" s="1"/>
  <c r="AB189" i="4" s="1"/>
  <c r="AB190" i="4" s="1"/>
  <c r="AB191" i="4" s="1"/>
  <c r="AB192" i="4" s="1"/>
  <c r="AB193" i="4" s="1"/>
  <c r="AB194" i="4" s="1"/>
  <c r="AB195" i="4" s="1"/>
  <c r="AB196" i="4" s="1"/>
  <c r="AB197" i="4" s="1"/>
  <c r="AB198" i="4" s="1"/>
  <c r="AB199" i="4" s="1"/>
  <c r="AC199" i="4" s="1"/>
  <c r="AI13" i="4"/>
  <c r="D23" i="6" s="1"/>
  <c r="AI12" i="4"/>
  <c r="D22" i="6" s="1"/>
  <c r="AI11" i="4" l="1"/>
  <c r="D26" i="6" s="1"/>
  <c r="AI10" i="4"/>
  <c r="D25" i="6" s="1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Z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E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H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<sst xmlns="http://schemas.openxmlformats.org/spreadsheetml/2006/main" count="349" uniqueCount="132">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</sst>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7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9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30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8" fillId="35" borderId="15" xfId="0" applyFont="1" applyFill="1" applyBorder="1" applyAlignment="1">
      <alignment horizontal="center" vertical="center"/>
    </xf>
    <xf numFmtId="0" fontId="28" fillId="35" borderId="17" xfId="0" applyFont="1" applyFill="1" applyBorder="1" applyAlignment="1">
      <alignment horizontal="center" vertical="center"/>
    </xf>
    <xf numFmtId="0" fontId="28" fillId="35" borderId="16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Border="1" applyAlignment="1">
      <alignment horizontal="center" vertical="center"/>
    </xf>
    <xf numFmtId="0" fontId="28" fillId="35" borderId="11" xfId="0" applyFont="1" applyFill="1" applyBorder="1" applyAlignment="1">
      <alignment horizontal="center" vertical="center"/>
    </xf>
    <xf numFmtId="14" fontId="26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5" fillId="33" borderId="29" xfId="0" applyFont="1" applyFill="1" applyBorder="1" applyAlignment="1">
      <alignment horizontal="center" vertical="center"/>
    </xf>
    <xf numFmtId="0" fontId="25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5" fillId="39" borderId="29" xfId="0" applyFont="1" applyFill="1" applyBorder="1" applyAlignment="1">
      <alignment horizontal="center" vertical="center"/>
    </xf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1.3242191458916201E-2</c:v>
                </c:pt>
                <c:pt idx="1">
                  <c:v>5.9811521972346002E-3</c:v>
                </c:pt>
                <c:pt idx="2">
                  <c:v>-5.3599030898059397E-3</c:v>
                </c:pt>
                <c:pt idx="3">
                  <c:v>-2.0566030131336101E-2</c:v>
                </c:pt>
                <c:pt idx="4">
                  <c:v>-4.7401986871777803E-2</c:v>
                </c:pt>
                <c:pt idx="5">
                  <c:v>-7.3471161105779004E-2</c:v>
                </c:pt>
                <c:pt idx="6">
                  <c:v>-8.8272124837764906E-2</c:v>
                </c:pt>
                <c:pt idx="7">
                  <c:v>-0.115614508105416</c:v>
                </c:pt>
                <c:pt idx="8">
                  <c:v>-0.137314500601661</c:v>
                </c:pt>
                <c:pt idx="9">
                  <c:v>-0.151155640014939</c:v>
                </c:pt>
                <c:pt idx="10">
                  <c:v>-0.18660205248956099</c:v>
                </c:pt>
                <c:pt idx="11">
                  <c:v>-0.18831531522620701</c:v>
                </c:pt>
                <c:pt idx="12">
                  <c:v>-0.17714120124236701</c:v>
                </c:pt>
                <c:pt idx="13">
                  <c:v>-0.17354733756565799</c:v>
                </c:pt>
                <c:pt idx="14">
                  <c:v>-0.170349326564638</c:v>
                </c:pt>
                <c:pt idx="15">
                  <c:v>-0.16829562191638001</c:v>
                </c:pt>
                <c:pt idx="16">
                  <c:v>-0.167959578423682</c:v>
                </c:pt>
                <c:pt idx="17">
                  <c:v>-0.140255161688108</c:v>
                </c:pt>
                <c:pt idx="18">
                  <c:v>-0.139287254995698</c:v>
                </c:pt>
                <c:pt idx="19">
                  <c:v>-0.14412109157576899</c:v>
                </c:pt>
                <c:pt idx="20">
                  <c:v>-0.15982713343678501</c:v>
                </c:pt>
                <c:pt idx="21">
                  <c:v>-0.14558170032576501</c:v>
                </c:pt>
                <c:pt idx="22">
                  <c:v>-8.7291612272109007E-2</c:v>
                </c:pt>
                <c:pt idx="23">
                  <c:v>-4.3021126050332301E-2</c:v>
                </c:pt>
                <c:pt idx="24">
                  <c:v>-1.502549010962E-2</c:v>
                </c:pt>
                <c:pt idx="25">
                  <c:v>-8.0770518072430502E-3</c:v>
                </c:pt>
                <c:pt idx="26">
                  <c:v>-9.7205596694003304E-3</c:v>
                </c:pt>
                <c:pt idx="27">
                  <c:v>-3.7179454910969399E-3</c:v>
                </c:pt>
                <c:pt idx="28">
                  <c:v>6.6113726883845203E-3</c:v>
                </c:pt>
                <c:pt idx="29">
                  <c:v>4.2584296929533104E-3</c:v>
                </c:pt>
                <c:pt idx="30">
                  <c:v>-2.0767476411078699E-2</c:v>
                </c:pt>
                <c:pt idx="31">
                  <c:v>1.65001752328972E-2</c:v>
                </c:pt>
                <c:pt idx="32">
                  <c:v>1.67924929000253E-2</c:v>
                </c:pt>
                <c:pt idx="33">
                  <c:v>-4.70831226561507E-3</c:v>
                </c:pt>
                <c:pt idx="34">
                  <c:v>-8.7364836943581992E-3</c:v>
                </c:pt>
                <c:pt idx="35">
                  <c:v>-1.65792221790503E-2</c:v>
                </c:pt>
                <c:pt idx="36">
                  <c:v>-1.6950835269005499E-2</c:v>
                </c:pt>
                <c:pt idx="37">
                  <c:v>-8.2738844389815807E-3</c:v>
                </c:pt>
                <c:pt idx="38">
                  <c:v>-1.38141430789318E-3</c:v>
                </c:pt>
                <c:pt idx="39">
                  <c:v>4.0344117413404403E-3</c:v>
                </c:pt>
                <c:pt idx="40">
                  <c:v>1.9399695264343798E-2</c:v>
                </c:pt>
                <c:pt idx="41">
                  <c:v>2.3239735685336799E-2</c:v>
                </c:pt>
                <c:pt idx="42">
                  <c:v>2.7578915665484802E-2</c:v>
                </c:pt>
                <c:pt idx="43">
                  <c:v>3.0664268462860599E-2</c:v>
                </c:pt>
                <c:pt idx="44">
                  <c:v>3.2732117310230097E-2</c:v>
                </c:pt>
                <c:pt idx="45">
                  <c:v>2.2013399258337701E-2</c:v>
                </c:pt>
                <c:pt idx="46">
                  <c:v>6.9829119041955297E-3</c:v>
                </c:pt>
                <c:pt idx="47">
                  <c:v>-3.1197474620037999E-2</c:v>
                </c:pt>
                <c:pt idx="48">
                  <c:v>-8.6282421616289101E-2</c:v>
                </c:pt>
                <c:pt idx="49">
                  <c:v>-0.134838634543651</c:v>
                </c:pt>
                <c:pt idx="50">
                  <c:v>-0.16256970011872099</c:v>
                </c:pt>
                <c:pt idx="51">
                  <c:v>-0.157714327562224</c:v>
                </c:pt>
                <c:pt idx="52">
                  <c:v>-0.15610155045884599</c:v>
                </c:pt>
                <c:pt idx="53">
                  <c:v>-0.159440809988009</c:v>
                </c:pt>
                <c:pt idx="54">
                  <c:v>-0.17300358243976799</c:v>
                </c:pt>
                <c:pt idx="55">
                  <c:v>-0.21117380493114901</c:v>
                </c:pt>
                <c:pt idx="56">
                  <c:v>-0.21713424927703201</c:v>
                </c:pt>
                <c:pt idx="57">
                  <c:v>-0.25363164300355601</c:v>
                </c:pt>
                <c:pt idx="58">
                  <c:v>-0.26816798688612098</c:v>
                </c:pt>
                <c:pt idx="59">
                  <c:v>-0.25895095731392798</c:v>
                </c:pt>
                <c:pt idx="60">
                  <c:v>-0.23521737622672401</c:v>
                </c:pt>
                <c:pt idx="61">
                  <c:v>-0.21154898789655899</c:v>
                </c:pt>
                <c:pt idx="62">
                  <c:v>-0.20176265529718199</c:v>
                </c:pt>
                <c:pt idx="63">
                  <c:v>-0.192593731975193</c:v>
                </c:pt>
                <c:pt idx="64">
                  <c:v>-0.18481074382292201</c:v>
                </c:pt>
                <c:pt idx="65">
                  <c:v>-0.17421369334666501</c:v>
                </c:pt>
                <c:pt idx="66">
                  <c:v>-0.17429619005789601</c:v>
                </c:pt>
                <c:pt idx="67">
                  <c:v>-0.181149471640111</c:v>
                </c:pt>
                <c:pt idx="68">
                  <c:v>-0.18764535354480699</c:v>
                </c:pt>
                <c:pt idx="69">
                  <c:v>-0.17863049915623799</c:v>
                </c:pt>
                <c:pt idx="70">
                  <c:v>-0.22138375569902599</c:v>
                </c:pt>
                <c:pt idx="71">
                  <c:v>-0.25953649224167702</c:v>
                </c:pt>
                <c:pt idx="72">
                  <c:v>-0.26892069902305199</c:v>
                </c:pt>
                <c:pt idx="73">
                  <c:v>-0.28118558240990499</c:v>
                </c:pt>
                <c:pt idx="74">
                  <c:v>-0.25807475791345302</c:v>
                </c:pt>
                <c:pt idx="75">
                  <c:v>-0.215488502163658</c:v>
                </c:pt>
                <c:pt idx="76">
                  <c:v>-0.18844242142334899</c:v>
                </c:pt>
                <c:pt idx="77">
                  <c:v>-0.15633005136842601</c:v>
                </c:pt>
                <c:pt idx="78">
                  <c:v>-0.13975961840381801</c:v>
                </c:pt>
                <c:pt idx="79">
                  <c:v>-0.15549777356369501</c:v>
                </c:pt>
                <c:pt idx="80">
                  <c:v>-0.145315441867717</c:v>
                </c:pt>
                <c:pt idx="81">
                  <c:v>-0.16280432225556701</c:v>
                </c:pt>
                <c:pt idx="82">
                  <c:v>-0.158696700653392</c:v>
                </c:pt>
                <c:pt idx="83">
                  <c:v>-0.152074527595807</c:v>
                </c:pt>
                <c:pt idx="84">
                  <c:v>-0.13717596434447099</c:v>
                </c:pt>
                <c:pt idx="85">
                  <c:v>-0.115962833998331</c:v>
                </c:pt>
                <c:pt idx="86">
                  <c:v>-0.10200995029125901</c:v>
                </c:pt>
                <c:pt idx="87">
                  <c:v>-9.3904301229693801E-2</c:v>
                </c:pt>
                <c:pt idx="88">
                  <c:v>-6.8136008646078494E-2</c:v>
                </c:pt>
                <c:pt idx="89">
                  <c:v>-5.6743346266936001E-2</c:v>
                </c:pt>
                <c:pt idx="90">
                  <c:v>-4.8766264958299298E-2</c:v>
                </c:pt>
                <c:pt idx="91">
                  <c:v>-3.5578907637193E-2</c:v>
                </c:pt>
                <c:pt idx="92">
                  <c:v>-3.8402728452424997E-2</c:v>
                </c:pt>
                <c:pt idx="93">
                  <c:v>-4.8952414521881503E-2</c:v>
                </c:pt>
                <c:pt idx="94">
                  <c:v>-5.1873651020494897E-2</c:v>
                </c:pt>
                <c:pt idx="95">
                  <c:v>-3.9212241997807498E-2</c:v>
                </c:pt>
                <c:pt idx="96">
                  <c:v>-2.7250029891737498E-2</c:v>
                </c:pt>
                <c:pt idx="97">
                  <c:v>-6.39929357055102E-3</c:v>
                </c:pt>
                <c:pt idx="98">
                  <c:v>2.2773212590726202E-2</c:v>
                </c:pt>
                <c:pt idx="99">
                  <c:v>3.2606108157643997E-2</c:v>
                </c:pt>
                <c:pt idx="100">
                  <c:v>4.6320130517392102E-2</c:v>
                </c:pt>
                <c:pt idx="101">
                  <c:v>3.4998408656598201E-2</c:v>
                </c:pt>
                <c:pt idx="102">
                  <c:v>8.3165168923422003E-2</c:v>
                </c:pt>
                <c:pt idx="103">
                  <c:v>0.13112299911625</c:v>
                </c:pt>
                <c:pt idx="104">
                  <c:v>0.167202518508167</c:v>
                </c:pt>
                <c:pt idx="105">
                  <c:v>0.19356450642481801</c:v>
                </c:pt>
                <c:pt idx="106">
                  <c:v>0.21041718064527401</c:v>
                </c:pt>
                <c:pt idx="107">
                  <c:v>0.22122292619525799</c:v>
                </c:pt>
                <c:pt idx="108">
                  <c:v>0.21679753679772201</c:v>
                </c:pt>
                <c:pt idx="109">
                  <c:v>0.205275678588282</c:v>
                </c:pt>
                <c:pt idx="110">
                  <c:v>0.17875256257133201</c:v>
                </c:pt>
                <c:pt idx="111">
                  <c:v>0.13998086127518899</c:v>
                </c:pt>
                <c:pt idx="112">
                  <c:v>0.10880666953291</c:v>
                </c:pt>
                <c:pt idx="113">
                  <c:v>7.9951599996560305E-2</c:v>
                </c:pt>
                <c:pt idx="114">
                  <c:v>6.4410430416836903E-2</c:v>
                </c:pt>
                <c:pt idx="115">
                  <c:v>5.78820447869485E-2</c:v>
                </c:pt>
                <c:pt idx="116">
                  <c:v>4.8916705107840699E-2</c:v>
                </c:pt>
                <c:pt idx="117">
                  <c:v>5.8884980799616501E-2</c:v>
                </c:pt>
                <c:pt idx="118">
                  <c:v>7.1607875078933902E-2</c:v>
                </c:pt>
                <c:pt idx="119">
                  <c:v>7.0389540111687396E-2</c:v>
                </c:pt>
                <c:pt idx="120">
                  <c:v>6.3846519381090802E-2</c:v>
                </c:pt>
                <c:pt idx="121">
                  <c:v>6.43743918071919E-2</c:v>
                </c:pt>
                <c:pt idx="122">
                  <c:v>4.1718173430979201E-2</c:v>
                </c:pt>
                <c:pt idx="123">
                  <c:v>2.4289875005957001E-2</c:v>
                </c:pt>
                <c:pt idx="124">
                  <c:v>1.0358417550389E-2</c:v>
                </c:pt>
                <c:pt idx="125">
                  <c:v>-2.3010768975202801E-2</c:v>
                </c:pt>
                <c:pt idx="126">
                  <c:v>-3.21403507946822E-2</c:v>
                </c:pt>
                <c:pt idx="127">
                  <c:v>-3.9724606057298197E-2</c:v>
                </c:pt>
                <c:pt idx="128">
                  <c:v>-4.7607146721087901E-2</c:v>
                </c:pt>
                <c:pt idx="129">
                  <c:v>-5.8026719643189298E-2</c:v>
                </c:pt>
                <c:pt idx="130">
                  <c:v>-5.5956279970839497E-2</c:v>
                </c:pt>
                <c:pt idx="131">
                  <c:v>-6.24713909971088E-2</c:v>
                </c:pt>
                <c:pt idx="132">
                  <c:v>-7.0852502017723695E-2</c:v>
                </c:pt>
                <c:pt idx="133">
                  <c:v>-6.4645651654753694E-2</c:v>
                </c:pt>
                <c:pt idx="134">
                  <c:v>-7.6595889670608402E-2</c:v>
                </c:pt>
                <c:pt idx="135">
                  <c:v>-8.9872048917552405E-2</c:v>
                </c:pt>
                <c:pt idx="136">
                  <c:v>-8.8081324123361698E-2</c:v>
                </c:pt>
                <c:pt idx="137">
                  <c:v>-9.2056325220525495E-2</c:v>
                </c:pt>
                <c:pt idx="138">
                  <c:v>-0.102896496163083</c:v>
                </c:pt>
                <c:pt idx="139">
                  <c:v>-8.4689832415365901E-2</c:v>
                </c:pt>
                <c:pt idx="140">
                  <c:v>-3.9146835662419797E-2</c:v>
                </c:pt>
                <c:pt idx="141">
                  <c:v>-9.4006491960101305E-3</c:v>
                </c:pt>
                <c:pt idx="142">
                  <c:v>1.002329346794E-2</c:v>
                </c:pt>
                <c:pt idx="143">
                  <c:v>1.3959165430089E-2</c:v>
                </c:pt>
                <c:pt idx="144">
                  <c:v>9.7042598114871394E-3</c:v>
                </c:pt>
                <c:pt idx="145">
                  <c:v>-5.11758429929614E-2</c:v>
                </c:pt>
                <c:pt idx="146">
                  <c:v>-0.10068389113897699</c:v>
                </c:pt>
                <c:pt idx="147">
                  <c:v>-0.117584112436979</c:v>
                </c:pt>
                <c:pt idx="148">
                  <c:v>-0.13586680305578899</c:v>
                </c:pt>
                <c:pt idx="149">
                  <c:v>-0.138272138406073</c:v>
                </c:pt>
                <c:pt idx="150">
                  <c:v>-0.13379458475280701</c:v>
                </c:pt>
                <c:pt idx="151">
                  <c:v>-0.139132175654063</c:v>
                </c:pt>
                <c:pt idx="152">
                  <c:v>-0.14731254259203799</c:v>
                </c:pt>
                <c:pt idx="153">
                  <c:v>-0.15603149056233701</c:v>
                </c:pt>
                <c:pt idx="154">
                  <c:v>-0.159488996914424</c:v>
                </c:pt>
                <c:pt idx="155">
                  <c:v>-0.159582610188401</c:v>
                </c:pt>
                <c:pt idx="156">
                  <c:v>-0.153051023890938</c:v>
                </c:pt>
                <c:pt idx="157">
                  <c:v>-0.15257127936852799</c:v>
                </c:pt>
                <c:pt idx="158">
                  <c:v>-0.15125442791229901</c:v>
                </c:pt>
                <c:pt idx="159">
                  <c:v>-0.162060263062976</c:v>
                </c:pt>
                <c:pt idx="160">
                  <c:v>-0.198195202134725</c:v>
                </c:pt>
                <c:pt idx="161">
                  <c:v>-0.24817904098427501</c:v>
                </c:pt>
                <c:pt idx="162">
                  <c:v>-0.29089368349051198</c:v>
                </c:pt>
                <c:pt idx="163">
                  <c:v>-0.336600099317445</c:v>
                </c:pt>
                <c:pt idx="164">
                  <c:v>-0.36458546671099601</c:v>
                </c:pt>
                <c:pt idx="165">
                  <c:v>-0.32851035037590298</c:v>
                </c:pt>
                <c:pt idx="166">
                  <c:v>-0.298895825037858</c:v>
                </c:pt>
                <c:pt idx="167">
                  <c:v>-0.285848594929271</c:v>
                </c:pt>
                <c:pt idx="168">
                  <c:v>-0.265189385072924</c:v>
                </c:pt>
                <c:pt idx="169">
                  <c:v>-0.29464226185130798</c:v>
                </c:pt>
                <c:pt idx="170">
                  <c:v>-0.3331065697335</c:v>
                </c:pt>
                <c:pt idx="171">
                  <c:v>-0.33072838850463698</c:v>
                </c:pt>
                <c:pt idx="172">
                  <c:v>-0.309540601063167</c:v>
                </c:pt>
                <c:pt idx="173">
                  <c:v>-0.27425625932340397</c:v>
                </c:pt>
                <c:pt idx="174">
                  <c:v>-0.23152059261192701</c:v>
                </c:pt>
                <c:pt idx="175">
                  <c:v>-0.18104084698200201</c:v>
                </c:pt>
                <c:pt idx="176">
                  <c:v>-0.16974143548297699</c:v>
                </c:pt>
                <c:pt idx="177">
                  <c:v>-0.19245851837709699</c:v>
                </c:pt>
                <c:pt idx="178">
                  <c:v>-0.19450228966591601</c:v>
                </c:pt>
                <c:pt idx="179">
                  <c:v>-0.18192117270227201</c:v>
                </c:pt>
                <c:pt idx="180">
                  <c:v>-0.173979600463495</c:v>
                </c:pt>
                <c:pt idx="181">
                  <c:v>-0.15939313104036701</c:v>
                </c:pt>
                <c:pt idx="182">
                  <c:v>-0.13577816917278401</c:v>
                </c:pt>
                <c:pt idx="183">
                  <c:v>-0.109347322476839</c:v>
                </c:pt>
                <c:pt idx="184">
                  <c:v>-9.5370478797944302E-2</c:v>
                </c:pt>
                <c:pt idx="185">
                  <c:v>-8.3333117182879904E-2</c:v>
                </c:pt>
                <c:pt idx="186">
                  <c:v>-8.1727399482383903E-2</c:v>
                </c:pt>
                <c:pt idx="187">
                  <c:v>-7.7942550577636993E-2</c:v>
                </c:pt>
                <c:pt idx="188">
                  <c:v>-7.0100374933431894E-2</c:v>
                </c:pt>
                <c:pt idx="189">
                  <c:v>-5.9966472363944499E-2</c:v>
                </c:pt>
                <c:pt idx="190">
                  <c:v>-5.3736588899370802E-2</c:v>
                </c:pt>
                <c:pt idx="191">
                  <c:v>-5.1434126482405397E-2</c:v>
                </c:pt>
                <c:pt idx="192">
                  <c:v>-3.7078247079000003E-2</c:v>
                </c:pt>
                <c:pt idx="193">
                  <c:v>-3.6576310257768002E-2</c:v>
                </c:pt>
                <c:pt idx="194">
                  <c:v>-2.1407256506002101E-2</c:v>
                </c:pt>
                <c:pt idx="195">
                  <c:v>-2.8424012039451399E-2</c:v>
                </c:pt>
                <c:pt idx="196">
                  <c:v>-4.3967920083726797E-2</c:v>
                </c:pt>
                <c:pt idx="197">
                  <c:v>-5.6442857496378403E-2</c:v>
                </c:pt>
                <c:pt idx="198">
                  <c:v>-5.1214471053341898E-2</c:v>
                </c:pt>
                <c:pt idx="199">
                  <c:v>-3.7759587417875502E-2</c:v>
                </c:pt>
                <c:pt idx="200">
                  <c:v>-2.99785864223629E-2</c:v>
                </c:pt>
                <c:pt idx="201">
                  <c:v>-2.0349841067789101E-2</c:v>
                </c:pt>
                <c:pt idx="202">
                  <c:v>-1.33717660342309E-2</c:v>
                </c:pt>
                <c:pt idx="203">
                  <c:v>5.0113043314823297E-3</c:v>
                </c:pt>
                <c:pt idx="204">
                  <c:v>2.3345489896284301E-2</c:v>
                </c:pt>
                <c:pt idx="205">
                  <c:v>3.74438348271528E-2</c:v>
                </c:pt>
                <c:pt idx="206">
                  <c:v>4.4074232310572697E-2</c:v>
                </c:pt>
                <c:pt idx="207">
                  <c:v>3.3610022563275103E-2</c:v>
                </c:pt>
                <c:pt idx="208">
                  <c:v>2.5826268230625601E-2</c:v>
                </c:pt>
                <c:pt idx="209">
                  <c:v>1.1456360782188899E-2</c:v>
                </c:pt>
                <c:pt idx="210">
                  <c:v>-3.9212745210850299E-3</c:v>
                </c:pt>
                <c:pt idx="211">
                  <c:v>-7.1496637242631699E-3</c:v>
                </c:pt>
                <c:pt idx="212">
                  <c:v>-1.7574758812516501E-2</c:v>
                </c:pt>
                <c:pt idx="213">
                  <c:v>-3.3519494180092403E-2</c:v>
                </c:pt>
                <c:pt idx="214">
                  <c:v>-4.8421842468876201E-2</c:v>
                </c:pt>
                <c:pt idx="215">
                  <c:v>-5.7950214006026998E-2</c:v>
                </c:pt>
                <c:pt idx="216">
                  <c:v>-6.7148223455294698E-2</c:v>
                </c:pt>
                <c:pt idx="217">
                  <c:v>-6.9201954807793301E-2</c:v>
                </c:pt>
                <c:pt idx="218">
                  <c:v>-3.41249414251905E-2</c:v>
                </c:pt>
                <c:pt idx="219">
                  <c:v>9.2542451759314304E-4</c:v>
                </c:pt>
                <c:pt idx="220">
                  <c:v>3.0769153680541401E-2</c:v>
                </c:pt>
                <c:pt idx="221">
                  <c:v>4.74185807605653E-2</c:v>
                </c:pt>
                <c:pt idx="222">
                  <c:v>6.3113504190663805E-2</c:v>
                </c:pt>
                <c:pt idx="223">
                  <c:v>7.8679458397257193E-2</c:v>
                </c:pt>
                <c:pt idx="224">
                  <c:v>0.105135069716984</c:v>
                </c:pt>
                <c:pt idx="225">
                  <c:v>9.4350889757032805E-2</c:v>
                </c:pt>
                <c:pt idx="226">
                  <c:v>7.9242476514824703E-2</c:v>
                </c:pt>
                <c:pt idx="227">
                  <c:v>7.2884118829165304E-2</c:v>
                </c:pt>
                <c:pt idx="228">
                  <c:v>7.3453677692775401E-2</c:v>
                </c:pt>
                <c:pt idx="229">
                  <c:v>5.63106975694758E-2</c:v>
                </c:pt>
                <c:pt idx="230">
                  <c:v>3.8249266446440403E-2</c:v>
                </c:pt>
                <c:pt idx="231">
                  <c:v>2.3662683470313001E-2</c:v>
                </c:pt>
                <c:pt idx="232">
                  <c:v>7.9761847457664407E-3</c:v>
                </c:pt>
                <c:pt idx="233">
                  <c:v>4.3702249502288702E-3</c:v>
                </c:pt>
                <c:pt idx="234">
                  <c:v>6.2815644272262699E-3</c:v>
                </c:pt>
                <c:pt idx="235">
                  <c:v>4.5165846507746396E-3</c:v>
                </c:pt>
                <c:pt idx="236">
                  <c:v>-1.2074400469247199E-2</c:v>
                </c:pt>
                <c:pt idx="237">
                  <c:v>-1.8553669147676598E-2</c:v>
                </c:pt>
                <c:pt idx="238">
                  <c:v>-1.8632256640488599E-2</c:v>
                </c:pt>
                <c:pt idx="239">
                  <c:v>-2.1672377819866601E-2</c:v>
                </c:pt>
                <c:pt idx="240">
                  <c:v>-2.6200422871289299E-2</c:v>
                </c:pt>
                <c:pt idx="241">
                  <c:v>-3.0247176995665301E-2</c:v>
                </c:pt>
                <c:pt idx="242">
                  <c:v>-3.22752928823355E-2</c:v>
                </c:pt>
                <c:pt idx="243">
                  <c:v>-3.8282787746451698E-2</c:v>
                </c:pt>
                <c:pt idx="244">
                  <c:v>-5.2125892979061499E-2</c:v>
                </c:pt>
                <c:pt idx="245">
                  <c:v>-6.67650678139661E-2</c:v>
                </c:pt>
                <c:pt idx="246">
                  <c:v>-8.0265674105541807E-2</c:v>
                </c:pt>
                <c:pt idx="247">
                  <c:v>-9.5512409244461693E-2</c:v>
                </c:pt>
                <c:pt idx="248">
                  <c:v>-9.3605863735131495E-2</c:v>
                </c:pt>
                <c:pt idx="249">
                  <c:v>-8.306819003141E-2</c:v>
                </c:pt>
                <c:pt idx="250">
                  <c:v>-8.0247298211895995E-2</c:v>
                </c:pt>
                <c:pt idx="251">
                  <c:v>-7.7920419456301404E-2</c:v>
                </c:pt>
                <c:pt idx="252">
                  <c:v>-5.7659526762245498E-2</c:v>
                </c:pt>
                <c:pt idx="253">
                  <c:v>-3.2353590585850897E-2</c:v>
                </c:pt>
                <c:pt idx="254">
                  <c:v>-1.1360579728723501E-2</c:v>
                </c:pt>
                <c:pt idx="255">
                  <c:v>-6.7494107696788302E-3</c:v>
                </c:pt>
                <c:pt idx="256">
                  <c:v>-9.4415215764698194E-3</c:v>
                </c:pt>
                <c:pt idx="257">
                  <c:v>-1.8704799398925301E-3</c:v>
                </c:pt>
                <c:pt idx="258">
                  <c:v>4.0825638487618204E-3</c:v>
                </c:pt>
                <c:pt idx="259">
                  <c:v>1.5206173715114301E-3</c:v>
                </c:pt>
                <c:pt idx="260">
                  <c:v>-2.8970970180335299E-3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8.1583262554410993E-3</c:v>
                </c:pt>
                <c:pt idx="1">
                  <c:v>7.7228914437997998E-3</c:v>
                </c:pt>
                <c:pt idx="2">
                  <c:v>5.1063325370786497E-3</c:v>
                </c:pt>
                <c:pt idx="3">
                  <c:v>-2.8139996604312899E-5</c:v>
                </c:pt>
                <c:pt idx="4">
                  <c:v>-9.5029093716390203E-3</c:v>
                </c:pt>
                <c:pt idx="5">
                  <c:v>-2.2296559718467002E-2</c:v>
                </c:pt>
                <c:pt idx="6">
                  <c:v>-3.5491672742326598E-2</c:v>
                </c:pt>
                <c:pt idx="7">
                  <c:v>-5.1516239814944499E-2</c:v>
                </c:pt>
                <c:pt idx="8">
                  <c:v>-6.8675891972287906E-2</c:v>
                </c:pt>
                <c:pt idx="9">
                  <c:v>-8.5171841580818294E-2</c:v>
                </c:pt>
                <c:pt idx="10">
                  <c:v>-0.105457883762567</c:v>
                </c:pt>
                <c:pt idx="11">
                  <c:v>-0.122029370055295</c:v>
                </c:pt>
                <c:pt idx="12">
                  <c:v>-0.133051736292709</c:v>
                </c:pt>
                <c:pt idx="13">
                  <c:v>-0.141150856547299</c:v>
                </c:pt>
                <c:pt idx="14">
                  <c:v>-0.14699055055076701</c:v>
                </c:pt>
                <c:pt idx="15">
                  <c:v>-0.15125156482388899</c:v>
                </c:pt>
                <c:pt idx="16">
                  <c:v>-0.154593167543848</c:v>
                </c:pt>
                <c:pt idx="17">
                  <c:v>-0.15172556637269999</c:v>
                </c:pt>
                <c:pt idx="18">
                  <c:v>-0.14923790409729901</c:v>
                </c:pt>
                <c:pt idx="19">
                  <c:v>-0.14821454159299299</c:v>
                </c:pt>
                <c:pt idx="20">
                  <c:v>-0.15053705996175201</c:v>
                </c:pt>
                <c:pt idx="21">
                  <c:v>-0.14954598803455399</c:v>
                </c:pt>
                <c:pt idx="22">
                  <c:v>-0.137095112882065</c:v>
                </c:pt>
                <c:pt idx="23">
                  <c:v>-0.11828031551571799</c:v>
                </c:pt>
                <c:pt idx="24">
                  <c:v>-9.7629350434499093E-2</c:v>
                </c:pt>
                <c:pt idx="25">
                  <c:v>-7.9718890709047904E-2</c:v>
                </c:pt>
                <c:pt idx="26">
                  <c:v>-6.5719224501118403E-2</c:v>
                </c:pt>
                <c:pt idx="27">
                  <c:v>-5.3318968699114101E-2</c:v>
                </c:pt>
                <c:pt idx="28">
                  <c:v>-4.1332900421614298E-2</c:v>
                </c:pt>
                <c:pt idx="29">
                  <c:v>-3.22146343987008E-2</c:v>
                </c:pt>
                <c:pt idx="30">
                  <c:v>-2.9925202801176401E-2</c:v>
                </c:pt>
                <c:pt idx="31">
                  <c:v>-2.0640127194361601E-2</c:v>
                </c:pt>
                <c:pt idx="32">
                  <c:v>-1.31536031754842E-2</c:v>
                </c:pt>
                <c:pt idx="33">
                  <c:v>-1.1464544993510401E-2</c:v>
                </c:pt>
                <c:pt idx="34">
                  <c:v>-1.0918932733679901E-2</c:v>
                </c:pt>
                <c:pt idx="35">
                  <c:v>-1.2050990622754E-2</c:v>
                </c:pt>
                <c:pt idx="36">
                  <c:v>-1.30309595520043E-2</c:v>
                </c:pt>
                <c:pt idx="37">
                  <c:v>-1.2079544529399799E-2</c:v>
                </c:pt>
                <c:pt idx="38">
                  <c:v>-9.9399184850984795E-3</c:v>
                </c:pt>
                <c:pt idx="39">
                  <c:v>-7.1450524398106903E-3</c:v>
                </c:pt>
                <c:pt idx="40">
                  <c:v>-1.83610289897979E-3</c:v>
                </c:pt>
                <c:pt idx="41">
                  <c:v>3.1790648178835401E-3</c:v>
                </c:pt>
                <c:pt idx="42">
                  <c:v>8.0590349874038094E-3</c:v>
                </c:pt>
                <c:pt idx="43">
                  <c:v>1.25800816824951E-2</c:v>
                </c:pt>
                <c:pt idx="44">
                  <c:v>1.6610488808042102E-2</c:v>
                </c:pt>
                <c:pt idx="45">
                  <c:v>1.7691070898101201E-2</c:v>
                </c:pt>
                <c:pt idx="46">
                  <c:v>1.5549439099320101E-2</c:v>
                </c:pt>
                <c:pt idx="47">
                  <c:v>6.2000563554484899E-3</c:v>
                </c:pt>
                <c:pt idx="48">
                  <c:v>-1.2296439238899001E-2</c:v>
                </c:pt>
                <c:pt idx="49">
                  <c:v>-3.6804878299849499E-2</c:v>
                </c:pt>
                <c:pt idx="50">
                  <c:v>-6.1957842663623898E-2</c:v>
                </c:pt>
                <c:pt idx="51">
                  <c:v>-8.1109139643344097E-2</c:v>
                </c:pt>
                <c:pt idx="52">
                  <c:v>-9.6107621806444499E-2</c:v>
                </c:pt>
                <c:pt idx="53">
                  <c:v>-0.108774259442757</c:v>
                </c:pt>
                <c:pt idx="54">
                  <c:v>-0.12162012404215899</c:v>
                </c:pt>
                <c:pt idx="55">
                  <c:v>-0.139530860219957</c:v>
                </c:pt>
                <c:pt idx="56">
                  <c:v>-0.155051538031372</c:v>
                </c:pt>
                <c:pt idx="57">
                  <c:v>-0.17476755902580901</c:v>
                </c:pt>
                <c:pt idx="58">
                  <c:v>-0.193447644597871</c:v>
                </c:pt>
                <c:pt idx="59">
                  <c:v>-0.20654830714108299</c:v>
                </c:pt>
                <c:pt idx="60">
                  <c:v>-0.212282120958211</c:v>
                </c:pt>
                <c:pt idx="61">
                  <c:v>-0.212135494345881</c:v>
                </c:pt>
                <c:pt idx="62">
                  <c:v>-0.210060926536141</c:v>
                </c:pt>
                <c:pt idx="63">
                  <c:v>-0.206567487623951</c:v>
                </c:pt>
                <c:pt idx="64">
                  <c:v>-0.20221613886374501</c:v>
                </c:pt>
                <c:pt idx="65">
                  <c:v>-0.196615649760329</c:v>
                </c:pt>
                <c:pt idx="66">
                  <c:v>-0.19215175781984301</c:v>
                </c:pt>
                <c:pt idx="67">
                  <c:v>-0.189951300583896</c:v>
                </c:pt>
                <c:pt idx="68">
                  <c:v>-0.189490111176078</c:v>
                </c:pt>
                <c:pt idx="69">
                  <c:v>-0.18731818877211001</c:v>
                </c:pt>
                <c:pt idx="70">
                  <c:v>-0.194131302157493</c:v>
                </c:pt>
                <c:pt idx="71">
                  <c:v>-0.20721234017432999</c:v>
                </c:pt>
                <c:pt idx="72">
                  <c:v>-0.21955401194407401</c:v>
                </c:pt>
                <c:pt idx="73">
                  <c:v>-0.23188032603724101</c:v>
                </c:pt>
                <c:pt idx="74">
                  <c:v>-0.23711921241248299</c:v>
                </c:pt>
                <c:pt idx="75">
                  <c:v>-0.23279307036271801</c:v>
                </c:pt>
                <c:pt idx="76">
                  <c:v>-0.22392294057484399</c:v>
                </c:pt>
                <c:pt idx="77">
                  <c:v>-0.210404362733561</c:v>
                </c:pt>
                <c:pt idx="78">
                  <c:v>-0.19627541386761199</c:v>
                </c:pt>
                <c:pt idx="79">
                  <c:v>-0.18811988580682901</c:v>
                </c:pt>
                <c:pt idx="80">
                  <c:v>-0.17955899701900599</c:v>
                </c:pt>
                <c:pt idx="81">
                  <c:v>-0.176208062066319</c:v>
                </c:pt>
                <c:pt idx="82">
                  <c:v>-0.17270578978373299</c:v>
                </c:pt>
                <c:pt idx="83">
                  <c:v>-0.168579537346148</c:v>
                </c:pt>
                <c:pt idx="84">
                  <c:v>-0.162298822745813</c:v>
                </c:pt>
                <c:pt idx="85">
                  <c:v>-0.15303162499631601</c:v>
                </c:pt>
                <c:pt idx="86">
                  <c:v>-0.14282729005530501</c:v>
                </c:pt>
                <c:pt idx="87">
                  <c:v>-0.13304269229018301</c:v>
                </c:pt>
                <c:pt idx="88">
                  <c:v>-0.12006135556136199</c:v>
                </c:pt>
                <c:pt idx="89">
                  <c:v>-0.10739775370247601</c:v>
                </c:pt>
                <c:pt idx="90">
                  <c:v>-9.5671455953641404E-2</c:v>
                </c:pt>
                <c:pt idx="91">
                  <c:v>-8.3652946290351707E-2</c:v>
                </c:pt>
                <c:pt idx="92">
                  <c:v>-7.4602902722766401E-2</c:v>
                </c:pt>
                <c:pt idx="93">
                  <c:v>-6.9472805082589406E-2</c:v>
                </c:pt>
                <c:pt idx="94">
                  <c:v>-6.5952974270170495E-2</c:v>
                </c:pt>
                <c:pt idx="95">
                  <c:v>-6.0604827815697898E-2</c:v>
                </c:pt>
                <c:pt idx="96">
                  <c:v>-5.3933868230905797E-2</c:v>
                </c:pt>
                <c:pt idx="97">
                  <c:v>-4.4426953298834802E-2</c:v>
                </c:pt>
                <c:pt idx="98">
                  <c:v>-3.0986920120922599E-2</c:v>
                </c:pt>
                <c:pt idx="99">
                  <c:v>-1.8268314465209299E-2</c:v>
                </c:pt>
                <c:pt idx="100">
                  <c:v>-5.3506254686890098E-3</c:v>
                </c:pt>
                <c:pt idx="101">
                  <c:v>2.7191813563684198E-3</c:v>
                </c:pt>
                <c:pt idx="102">
                  <c:v>1.88083788697791E-2</c:v>
                </c:pt>
                <c:pt idx="103">
                  <c:v>4.1271302919073397E-2</c:v>
                </c:pt>
                <c:pt idx="104">
                  <c:v>6.6457546036892204E-2</c:v>
                </c:pt>
                <c:pt idx="105">
                  <c:v>9.1878938114477504E-2</c:v>
                </c:pt>
                <c:pt idx="106">
                  <c:v>0.11558658662063601</c:v>
                </c:pt>
                <c:pt idx="107">
                  <c:v>0.13671385453556101</c:v>
                </c:pt>
                <c:pt idx="108">
                  <c:v>0.15273059098799299</c:v>
                </c:pt>
                <c:pt idx="109">
                  <c:v>0.163239608508051</c:v>
                </c:pt>
                <c:pt idx="110">
                  <c:v>0.16634219932070701</c:v>
                </c:pt>
                <c:pt idx="111">
                  <c:v>0.161069931711604</c:v>
                </c:pt>
                <c:pt idx="112">
                  <c:v>0.15061727927586499</c:v>
                </c:pt>
                <c:pt idx="113">
                  <c:v>0.13648414342000401</c:v>
                </c:pt>
                <c:pt idx="114">
                  <c:v>0.12206940081937</c:v>
                </c:pt>
                <c:pt idx="115">
                  <c:v>0.109231929612886</c:v>
                </c:pt>
                <c:pt idx="116">
                  <c:v>9.7168884711877193E-2</c:v>
                </c:pt>
                <c:pt idx="117">
                  <c:v>8.9512103929425102E-2</c:v>
                </c:pt>
                <c:pt idx="118">
                  <c:v>8.5931258159326798E-2</c:v>
                </c:pt>
                <c:pt idx="119">
                  <c:v>8.2822914549798898E-2</c:v>
                </c:pt>
                <c:pt idx="120">
                  <c:v>7.9027635516057307E-2</c:v>
                </c:pt>
                <c:pt idx="121">
                  <c:v>7.6096986774284198E-2</c:v>
                </c:pt>
                <c:pt idx="122">
                  <c:v>6.9221224105623202E-2</c:v>
                </c:pt>
                <c:pt idx="123">
                  <c:v>6.023495428569E-2</c:v>
                </c:pt>
                <c:pt idx="124">
                  <c:v>5.0259646938629797E-2</c:v>
                </c:pt>
                <c:pt idx="125">
                  <c:v>3.5605563755863302E-2</c:v>
                </c:pt>
                <c:pt idx="126">
                  <c:v>2.2056380845754099E-2</c:v>
                </c:pt>
                <c:pt idx="127">
                  <c:v>9.7001834651437094E-3</c:v>
                </c:pt>
                <c:pt idx="128">
                  <c:v>-1.7612825721026099E-3</c:v>
                </c:pt>
                <c:pt idx="129">
                  <c:v>-1.30143699863199E-2</c:v>
                </c:pt>
                <c:pt idx="130">
                  <c:v>-2.1602751983223801E-2</c:v>
                </c:pt>
                <c:pt idx="131">
                  <c:v>-2.9776479786000801E-2</c:v>
                </c:pt>
                <c:pt idx="132">
                  <c:v>-3.7991684232345398E-2</c:v>
                </c:pt>
                <c:pt idx="133">
                  <c:v>-4.3322477716827103E-2</c:v>
                </c:pt>
                <c:pt idx="134">
                  <c:v>-4.9977160107583303E-2</c:v>
                </c:pt>
                <c:pt idx="135">
                  <c:v>-5.7956137869577103E-2</c:v>
                </c:pt>
                <c:pt idx="136">
                  <c:v>-6.3981175120334105E-2</c:v>
                </c:pt>
                <c:pt idx="137">
                  <c:v>-6.9596205140372305E-2</c:v>
                </c:pt>
                <c:pt idx="138">
                  <c:v>-7.6256263344914504E-2</c:v>
                </c:pt>
                <c:pt idx="139">
                  <c:v>-7.7942977159004806E-2</c:v>
                </c:pt>
                <c:pt idx="140">
                  <c:v>-7.0183748859687797E-2</c:v>
                </c:pt>
                <c:pt idx="141">
                  <c:v>-5.8027128926952297E-2</c:v>
                </c:pt>
                <c:pt idx="142">
                  <c:v>-4.44170444479738E-2</c:v>
                </c:pt>
                <c:pt idx="143">
                  <c:v>-3.2741802472361199E-2</c:v>
                </c:pt>
                <c:pt idx="144">
                  <c:v>-2.4252590015591501E-2</c:v>
                </c:pt>
                <c:pt idx="145">
                  <c:v>-2.9637240611065499E-2</c:v>
                </c:pt>
                <c:pt idx="146">
                  <c:v>-4.3846570716647999E-2</c:v>
                </c:pt>
                <c:pt idx="147">
                  <c:v>-5.8594079060714302E-2</c:v>
                </c:pt>
                <c:pt idx="148">
                  <c:v>-7.4048623859729198E-2</c:v>
                </c:pt>
                <c:pt idx="149">
                  <c:v>-8.6893326768997997E-2</c:v>
                </c:pt>
                <c:pt idx="150">
                  <c:v>-9.6273578365759893E-2</c:v>
                </c:pt>
                <c:pt idx="151">
                  <c:v>-0.10484529782342</c:v>
                </c:pt>
                <c:pt idx="152">
                  <c:v>-0.11333874677714401</c:v>
                </c:pt>
                <c:pt idx="153">
                  <c:v>-0.121877295534182</c:v>
                </c:pt>
                <c:pt idx="154">
                  <c:v>-0.12939963581023101</c:v>
                </c:pt>
                <c:pt idx="155">
                  <c:v>-0.13543623068586499</c:v>
                </c:pt>
                <c:pt idx="156">
                  <c:v>-0.13895918932687901</c:v>
                </c:pt>
                <c:pt idx="157">
                  <c:v>-0.14168160733520899</c:v>
                </c:pt>
                <c:pt idx="158">
                  <c:v>-0.143596171450627</c:v>
                </c:pt>
                <c:pt idx="159">
                  <c:v>-0.14728898977309701</c:v>
                </c:pt>
                <c:pt idx="160">
                  <c:v>-0.157470232245422</c:v>
                </c:pt>
                <c:pt idx="161">
                  <c:v>-0.17561199399319299</c:v>
                </c:pt>
                <c:pt idx="162">
                  <c:v>-0.19866833189265701</c:v>
                </c:pt>
                <c:pt idx="163">
                  <c:v>-0.22625468537761401</c:v>
                </c:pt>
                <c:pt idx="164">
                  <c:v>-0.25392084164429102</c:v>
                </c:pt>
                <c:pt idx="165">
                  <c:v>-0.26883874339061298</c:v>
                </c:pt>
                <c:pt idx="166">
                  <c:v>-0.27485015972006199</c:v>
                </c:pt>
                <c:pt idx="167">
                  <c:v>-0.27704984676190397</c:v>
                </c:pt>
                <c:pt idx="168">
                  <c:v>-0.27467775442410802</c:v>
                </c:pt>
                <c:pt idx="169">
                  <c:v>-0.27867065590954798</c:v>
                </c:pt>
                <c:pt idx="170">
                  <c:v>-0.28955783867433799</c:v>
                </c:pt>
                <c:pt idx="171">
                  <c:v>-0.29779194864039799</c:v>
                </c:pt>
                <c:pt idx="172">
                  <c:v>-0.30014167912495199</c:v>
                </c:pt>
                <c:pt idx="173">
                  <c:v>-0.29496459516464202</c:v>
                </c:pt>
                <c:pt idx="174">
                  <c:v>-0.28227579465409902</c:v>
                </c:pt>
                <c:pt idx="175">
                  <c:v>-0.26202880511968002</c:v>
                </c:pt>
                <c:pt idx="176">
                  <c:v>-0.24357133119233901</c:v>
                </c:pt>
                <c:pt idx="177">
                  <c:v>-0.23334876862929099</c:v>
                </c:pt>
                <c:pt idx="178">
                  <c:v>-0.225579472836616</c:v>
                </c:pt>
                <c:pt idx="179">
                  <c:v>-0.21684781280974699</c:v>
                </c:pt>
                <c:pt idx="180">
                  <c:v>-0.208274170340497</c:v>
                </c:pt>
                <c:pt idx="181">
                  <c:v>-0.198497962480471</c:v>
                </c:pt>
                <c:pt idx="182">
                  <c:v>-0.18595400381893301</c:v>
                </c:pt>
                <c:pt idx="183">
                  <c:v>-0.17063266755051401</c:v>
                </c:pt>
                <c:pt idx="184">
                  <c:v>-0.1555802298</c:v>
                </c:pt>
                <c:pt idx="185">
                  <c:v>-0.14113080727657601</c:v>
                </c:pt>
                <c:pt idx="186">
                  <c:v>-0.129250125717738</c:v>
                </c:pt>
                <c:pt idx="187">
                  <c:v>-0.118988610689717</c:v>
                </c:pt>
                <c:pt idx="188">
                  <c:v>-0.10921096353846001</c:v>
                </c:pt>
                <c:pt idx="189">
                  <c:v>-9.9362065303557401E-2</c:v>
                </c:pt>
                <c:pt idx="190">
                  <c:v>-9.0236970022720103E-2</c:v>
                </c:pt>
                <c:pt idx="191">
                  <c:v>-8.2476401314657194E-2</c:v>
                </c:pt>
                <c:pt idx="192">
                  <c:v>-7.3396770467525699E-2</c:v>
                </c:pt>
                <c:pt idx="193">
                  <c:v>-6.6032678425574198E-2</c:v>
                </c:pt>
                <c:pt idx="194">
                  <c:v>-5.7107594041659798E-2</c:v>
                </c:pt>
                <c:pt idx="195">
                  <c:v>-5.1370877641218102E-2</c:v>
                </c:pt>
                <c:pt idx="196">
                  <c:v>-4.9890286129719803E-2</c:v>
                </c:pt>
                <c:pt idx="197">
                  <c:v>-5.1200800403051597E-2</c:v>
                </c:pt>
                <c:pt idx="198">
                  <c:v>-5.12035345331096E-2</c:v>
                </c:pt>
                <c:pt idx="199">
                  <c:v>-4.8514745110062797E-2</c:v>
                </c:pt>
                <c:pt idx="200">
                  <c:v>-4.4807513372522798E-2</c:v>
                </c:pt>
                <c:pt idx="201">
                  <c:v>-3.9915978911576097E-2</c:v>
                </c:pt>
                <c:pt idx="202">
                  <c:v>-3.4607136336107E-2</c:v>
                </c:pt>
                <c:pt idx="203">
                  <c:v>-2.6683448202589201E-2</c:v>
                </c:pt>
                <c:pt idx="204">
                  <c:v>-1.6677660582814401E-2</c:v>
                </c:pt>
                <c:pt idx="205">
                  <c:v>-5.8533615008210102E-3</c:v>
                </c:pt>
                <c:pt idx="206">
                  <c:v>4.1321572614577296E-3</c:v>
                </c:pt>
                <c:pt idx="207">
                  <c:v>1.00277303218212E-2</c:v>
                </c:pt>
                <c:pt idx="208">
                  <c:v>1.3187437903582001E-2</c:v>
                </c:pt>
                <c:pt idx="209">
                  <c:v>1.28412224793034E-2</c:v>
                </c:pt>
                <c:pt idx="210">
                  <c:v>9.4887230792257606E-3</c:v>
                </c:pt>
                <c:pt idx="211">
                  <c:v>6.1610457185279702E-3</c:v>
                </c:pt>
                <c:pt idx="212">
                  <c:v>1.4138848123190599E-3</c:v>
                </c:pt>
                <c:pt idx="213">
                  <c:v>-5.5727909861632398E-3</c:v>
                </c:pt>
                <c:pt idx="214">
                  <c:v>-1.4142601282705799E-2</c:v>
                </c:pt>
                <c:pt idx="215">
                  <c:v>-2.2904123827370001E-2</c:v>
                </c:pt>
                <c:pt idx="216">
                  <c:v>-3.1752943752955003E-2</c:v>
                </c:pt>
                <c:pt idx="217">
                  <c:v>-3.9242745963922597E-2</c:v>
                </c:pt>
                <c:pt idx="218">
                  <c:v>-3.8219185056176198E-2</c:v>
                </c:pt>
                <c:pt idx="219">
                  <c:v>-3.0390263141422302E-2</c:v>
                </c:pt>
                <c:pt idx="220">
                  <c:v>-1.8158379777029599E-2</c:v>
                </c:pt>
                <c:pt idx="221">
                  <c:v>-5.0429876695106002E-3</c:v>
                </c:pt>
                <c:pt idx="222">
                  <c:v>8.5883107025242905E-3</c:v>
                </c:pt>
                <c:pt idx="223">
                  <c:v>2.26065402414708E-2</c:v>
                </c:pt>
                <c:pt idx="224">
                  <c:v>3.9112246136573603E-2</c:v>
                </c:pt>
                <c:pt idx="225">
                  <c:v>5.01599748606655E-2</c:v>
                </c:pt>
                <c:pt idx="226">
                  <c:v>5.5976475191497302E-2</c:v>
                </c:pt>
                <c:pt idx="227">
                  <c:v>5.9358003919030899E-2</c:v>
                </c:pt>
                <c:pt idx="228">
                  <c:v>6.2177138673779803E-2</c:v>
                </c:pt>
                <c:pt idx="229">
                  <c:v>6.1003850452918999E-2</c:v>
                </c:pt>
                <c:pt idx="230">
                  <c:v>5.6452933651623301E-2</c:v>
                </c:pt>
                <c:pt idx="231">
                  <c:v>4.98948836153612E-2</c:v>
                </c:pt>
                <c:pt idx="232">
                  <c:v>4.1511143841442298E-2</c:v>
                </c:pt>
                <c:pt idx="233">
                  <c:v>3.4082960063199601E-2</c:v>
                </c:pt>
                <c:pt idx="234">
                  <c:v>2.85226809360049E-2</c:v>
                </c:pt>
                <c:pt idx="235">
                  <c:v>2.3721461678958802E-2</c:v>
                </c:pt>
                <c:pt idx="236">
                  <c:v>1.6562289249317599E-2</c:v>
                </c:pt>
                <c:pt idx="237">
                  <c:v>9.5390975699187995E-3</c:v>
                </c:pt>
                <c:pt idx="238">
                  <c:v>3.9048267278373101E-3</c:v>
                </c:pt>
                <c:pt idx="239">
                  <c:v>-1.21061418170347E-3</c:v>
                </c:pt>
                <c:pt idx="240">
                  <c:v>-6.2085759196206401E-3</c:v>
                </c:pt>
                <c:pt idx="241">
                  <c:v>-1.10162961348295E-2</c:v>
                </c:pt>
                <c:pt idx="242">
                  <c:v>-1.5268095484330699E-2</c:v>
                </c:pt>
                <c:pt idx="243">
                  <c:v>-1.9871033936754899E-2</c:v>
                </c:pt>
                <c:pt idx="244">
                  <c:v>-2.63220057452162E-2</c:v>
                </c:pt>
                <c:pt idx="245">
                  <c:v>-3.4410618158966198E-2</c:v>
                </c:pt>
                <c:pt idx="246">
                  <c:v>-4.3581629348281303E-2</c:v>
                </c:pt>
                <c:pt idx="247">
                  <c:v>-5.3967785327517399E-2</c:v>
                </c:pt>
                <c:pt idx="248">
                  <c:v>-6.1895401009040202E-2</c:v>
                </c:pt>
                <c:pt idx="249">
                  <c:v>-6.6129958813514203E-2</c:v>
                </c:pt>
                <c:pt idx="250">
                  <c:v>-6.89534266931906E-2</c:v>
                </c:pt>
                <c:pt idx="251">
                  <c:v>-7.0746825245812703E-2</c:v>
                </c:pt>
                <c:pt idx="252">
                  <c:v>-6.8129365549099305E-2</c:v>
                </c:pt>
                <c:pt idx="253">
                  <c:v>-6.0974210556449603E-2</c:v>
                </c:pt>
                <c:pt idx="254">
                  <c:v>-5.10514843909044E-2</c:v>
                </c:pt>
                <c:pt idx="255">
                  <c:v>-4.2191069666659302E-2</c:v>
                </c:pt>
                <c:pt idx="256">
                  <c:v>-3.5641160048621397E-2</c:v>
                </c:pt>
                <c:pt idx="257">
                  <c:v>-2.88870240268756E-2</c:v>
                </c:pt>
                <c:pt idx="258">
                  <c:v>-2.2293106451748101E-2</c:v>
                </c:pt>
                <c:pt idx="259">
                  <c:v>-1.7530361687096201E-2</c:v>
                </c:pt>
                <c:pt idx="260">
                  <c:v>-1.46037087532836E-2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5.1059308273657601E-2</c:v>
                </c:pt>
                <c:pt idx="1">
                  <c:v>2.0477801712383201E-2</c:v>
                </c:pt>
                <c:pt idx="2">
                  <c:v>-1.8600883931981099E-2</c:v>
                </c:pt>
                <c:pt idx="3">
                  <c:v>-6.5083743709321198E-2</c:v>
                </c:pt>
                <c:pt idx="4">
                  <c:v>-0.145923252759697</c:v>
                </c:pt>
                <c:pt idx="5">
                  <c:v>-0.21356436488845801</c:v>
                </c:pt>
                <c:pt idx="6">
                  <c:v>-0.23553165095307599</c:v>
                </c:pt>
                <c:pt idx="7">
                  <c:v>-0.30333454123537001</c:v>
                </c:pt>
                <c:pt idx="8">
                  <c:v>-0.345963499168012</c:v>
                </c:pt>
                <c:pt idx="9">
                  <c:v>-0.36084166714100901</c:v>
                </c:pt>
                <c:pt idx="10">
                  <c:v>-0.45519381610287701</c:v>
                </c:pt>
                <c:pt idx="11">
                  <c:v>-0.42283787626214803</c:v>
                </c:pt>
                <c:pt idx="12">
                  <c:v>-0.358524175690908</c:v>
                </c:pt>
                <c:pt idx="13">
                  <c:v>-0.33639102763326001</c:v>
                </c:pt>
                <c:pt idx="14">
                  <c:v>-0.32178143390005098</c:v>
                </c:pt>
                <c:pt idx="15">
                  <c:v>-0.31495721869951099</c:v>
                </c:pt>
                <c:pt idx="16">
                  <c:v>-0.315939060634365</c:v>
                </c:pt>
                <c:pt idx="17">
                  <c:v>-0.221817645174192</c:v>
                </c:pt>
                <c:pt idx="18">
                  <c:v>-0.23622605682567299</c:v>
                </c:pt>
                <c:pt idx="19">
                  <c:v>-0.26592346310946202</c:v>
                </c:pt>
                <c:pt idx="20">
                  <c:v>-0.32691954367500498</c:v>
                </c:pt>
                <c:pt idx="21">
                  <c:v>-0.27315930655562498</c:v>
                </c:pt>
                <c:pt idx="22">
                  <c:v>-7.591842935906E-2</c:v>
                </c:pt>
                <c:pt idx="23">
                  <c:v>4.1342834604685998E-2</c:v>
                </c:pt>
                <c:pt idx="24">
                  <c:v>8.9408392755846194E-2</c:v>
                </c:pt>
                <c:pt idx="25">
                  <c:v>6.5238403577765697E-2</c:v>
                </c:pt>
                <c:pt idx="26">
                  <c:v>2.3812143658643498E-2</c:v>
                </c:pt>
                <c:pt idx="27">
                  <c:v>2.22879773455186E-2</c:v>
                </c:pt>
                <c:pt idx="28">
                  <c:v>4.0360021197523403E-2</c:v>
                </c:pt>
                <c:pt idx="29">
                  <c:v>1.48801965636469E-2</c:v>
                </c:pt>
                <c:pt idx="30">
                  <c:v>-8.1993770734788599E-2</c:v>
                </c:pt>
                <c:pt idx="31">
                  <c:v>5.5752134498321802E-2</c:v>
                </c:pt>
                <c:pt idx="32">
                  <c:v>4.1448590858090301E-2</c:v>
                </c:pt>
                <c:pt idx="33">
                  <c:v>-4.33249105238733E-2</c:v>
                </c:pt>
                <c:pt idx="34">
                  <c:v>-5.1454061199111202E-2</c:v>
                </c:pt>
                <c:pt idx="35">
                  <c:v>-7.2286229009462105E-2</c:v>
                </c:pt>
                <c:pt idx="36">
                  <c:v>-6.4619700797285504E-2</c:v>
                </c:pt>
                <c:pt idx="37">
                  <c:v>-2.80404107970753E-2</c:v>
                </c:pt>
                <c:pt idx="38">
                  <c:v>-4.4897391155167502E-3</c:v>
                </c:pt>
                <c:pt idx="39">
                  <c:v>1.04216048898262E-2</c:v>
                </c:pt>
                <c:pt idx="40">
                  <c:v>5.8506125098935102E-2</c:v>
                </c:pt>
                <c:pt idx="41">
                  <c:v>5.9920339210243798E-2</c:v>
                </c:pt>
                <c:pt idx="42">
                  <c:v>6.5256689961619999E-2</c:v>
                </c:pt>
                <c:pt idx="43">
                  <c:v>6.7408157287271495E-2</c:v>
                </c:pt>
                <c:pt idx="44">
                  <c:v>6.7514485653658696E-2</c:v>
                </c:pt>
                <c:pt idx="45">
                  <c:v>2.4664498224094399E-2</c:v>
                </c:pt>
                <c:pt idx="46">
                  <c:v>-2.4994095680151301E-2</c:v>
                </c:pt>
                <c:pt idx="47">
                  <c:v>-0.14746443081096999</c:v>
                </c:pt>
                <c:pt idx="48">
                  <c:v>-0.31073344865609798</c:v>
                </c:pt>
                <c:pt idx="49">
                  <c:v>-0.43000035899087902</c:v>
                </c:pt>
                <c:pt idx="50">
                  <c:v>-0.46657581440554002</c:v>
                </c:pt>
                <c:pt idx="51">
                  <c:v>-0.39485340088133603</c:v>
                </c:pt>
                <c:pt idx="52">
                  <c:v>-0.35627163309051602</c:v>
                </c:pt>
                <c:pt idx="53">
                  <c:v>-0.34760400831313898</c:v>
                </c:pt>
                <c:pt idx="54">
                  <c:v>-0.38015394811417702</c:v>
                </c:pt>
                <c:pt idx="55">
                  <c:v>-0.49638624450530899</c:v>
                </c:pt>
                <c:pt idx="56">
                  <c:v>-0.485377204371848</c:v>
                </c:pt>
                <c:pt idx="57">
                  <c:v>-0.58890156420685802</c:v>
                </c:pt>
                <c:pt idx="58">
                  <c:v>-0.60428909513618101</c:v>
                </c:pt>
                <c:pt idx="59">
                  <c:v>-0.54167589062619403</c:v>
                </c:pt>
                <c:pt idx="60">
                  <c:v>-0.44499950462683002</c:v>
                </c:pt>
                <c:pt idx="61">
                  <c:v>-0.36755512261562101</c:v>
                </c:pt>
                <c:pt idx="62">
                  <c:v>-0.35087615759716501</c:v>
                </c:pt>
                <c:pt idx="63">
                  <c:v>-0.33665465818559598</c:v>
                </c:pt>
                <c:pt idx="64">
                  <c:v>-0.32702159081191101</c:v>
                </c:pt>
                <c:pt idx="65">
                  <c:v>-0.30656703745048203</c:v>
                </c:pt>
                <c:pt idx="66">
                  <c:v>-0.32412218834420498</c:v>
                </c:pt>
                <c:pt idx="67">
                  <c:v>-0.359728724307951</c:v>
                </c:pt>
                <c:pt idx="68">
                  <c:v>-0.38659712242756999</c:v>
                </c:pt>
                <c:pt idx="69">
                  <c:v>-0.35468838934682001</c:v>
                </c:pt>
                <c:pt idx="70">
                  <c:v>-0.50858495760436995</c:v>
                </c:pt>
                <c:pt idx="71">
                  <c:v>-0.62106455692200402</c:v>
                </c:pt>
                <c:pt idx="72">
                  <c:v>-0.61927273877158795</c:v>
                </c:pt>
                <c:pt idx="73">
                  <c:v>-0.63445432107000199</c:v>
                </c:pt>
                <c:pt idx="74">
                  <c:v>-0.52948616323807696</c:v>
                </c:pt>
                <c:pt idx="75">
                  <c:v>-0.37858980158023298</c:v>
                </c:pt>
                <c:pt idx="76">
                  <c:v>-0.30712561458121701</c:v>
                </c:pt>
                <c:pt idx="77">
                  <c:v>-0.22588657805255399</c:v>
                </c:pt>
                <c:pt idx="78">
                  <c:v>-0.206664099903905</c:v>
                </c:pt>
                <c:pt idx="79">
                  <c:v>-0.29628950070097898</c:v>
                </c:pt>
                <c:pt idx="80">
                  <c:v>-0.27501124378245101</c:v>
                </c:pt>
                <c:pt idx="81">
                  <c:v>-0.35096546639333298</c:v>
                </c:pt>
                <c:pt idx="82">
                  <c:v>-0.33673357940030701</c:v>
                </c:pt>
                <c:pt idx="83">
                  <c:v>-0.31598139908247003</c:v>
                </c:pt>
                <c:pt idx="84">
                  <c:v>-0.26928592630675002</c:v>
                </c:pt>
                <c:pt idx="85">
                  <c:v>-0.207120518886727</c:v>
                </c:pt>
                <c:pt idx="86">
                  <c:v>-0.17803266016140201</c:v>
                </c:pt>
                <c:pt idx="87">
                  <c:v>-0.170310070220246</c:v>
                </c:pt>
                <c:pt idx="88">
                  <c:v>-9.8404919697662394E-2</c:v>
                </c:pt>
                <c:pt idx="89">
                  <c:v>-8.4642326411263E-2</c:v>
                </c:pt>
                <c:pt idx="90">
                  <c:v>-7.9965094964062899E-2</c:v>
                </c:pt>
                <c:pt idx="91">
                  <c:v>-5.3317114146121697E-2</c:v>
                </c:pt>
                <c:pt idx="92">
                  <c:v>-8.2773624109895694E-2</c:v>
                </c:pt>
                <c:pt idx="93">
                  <c:v>-0.13034302623319999</c:v>
                </c:pt>
                <c:pt idx="94">
                  <c:v>-0.14121370486207399</c:v>
                </c:pt>
                <c:pt idx="95">
                  <c:v>-9.5443137612438195E-2</c:v>
                </c:pt>
                <c:pt idx="96">
                  <c:v>-5.9301611240213603E-2</c:v>
                </c:pt>
                <c:pt idx="97">
                  <c:v>3.4412314985967601E-3</c:v>
                </c:pt>
                <c:pt idx="98">
                  <c:v>8.7326702269356404E-2</c:v>
                </c:pt>
                <c:pt idx="99">
                  <c:v>9.4081874564476906E-2</c:v>
                </c:pt>
                <c:pt idx="100">
                  <c:v>0.118815096480581</c:v>
                </c:pt>
                <c:pt idx="101">
                  <c:v>5.7187586270710897E-2</c:v>
                </c:pt>
                <c:pt idx="102">
                  <c:v>0.21732605046688899</c:v>
                </c:pt>
                <c:pt idx="103">
                  <c:v>0.35301830476694801</c:v>
                </c:pt>
                <c:pt idx="104">
                  <c:v>0.431916792571302</c:v>
                </c:pt>
                <c:pt idx="105">
                  <c:v>0.47359515910420302</c:v>
                </c:pt>
                <c:pt idx="106">
                  <c:v>0.48551125730817501</c:v>
                </c:pt>
                <c:pt idx="107">
                  <c:v>0.48402303659756102</c:v>
                </c:pt>
                <c:pt idx="108">
                  <c:v>0.438011508064997</c:v>
                </c:pt>
                <c:pt idx="109">
                  <c:v>0.381485517728476</c:v>
                </c:pt>
                <c:pt idx="110">
                  <c:v>0.28605275496606403</c:v>
                </c:pt>
                <c:pt idx="111">
                  <c:v>0.165112631097768</c:v>
                </c:pt>
                <c:pt idx="112">
                  <c:v>8.8685282160362505E-2</c:v>
                </c:pt>
                <c:pt idx="113">
                  <c:v>2.7810927604212599E-2</c:v>
                </c:pt>
                <c:pt idx="114">
                  <c:v>1.6745390891001501E-2</c:v>
                </c:pt>
                <c:pt idx="115">
                  <c:v>3.1690323499518003E-2</c:v>
                </c:pt>
                <c:pt idx="116">
                  <c:v>2.9402126928962598E-2</c:v>
                </c:pt>
                <c:pt idx="117">
                  <c:v>8.8528037848817506E-2</c:v>
                </c:pt>
                <c:pt idx="118">
                  <c:v>0.14356049957893299</c:v>
                </c:pt>
                <c:pt idx="119">
                  <c:v>0.13944092919458301</c:v>
                </c:pt>
                <c:pt idx="120">
                  <c:v>0.11759821952305401</c:v>
                </c:pt>
                <c:pt idx="121">
                  <c:v>0.123889879738701</c:v>
                </c:pt>
                <c:pt idx="122">
                  <c:v>4.7779260620059098E-2</c:v>
                </c:pt>
                <c:pt idx="123">
                  <c:v>1.7507363486899399E-3</c:v>
                </c:pt>
                <c:pt idx="124">
                  <c:v>-2.7262607384184099E-2</c:v>
                </c:pt>
                <c:pt idx="125">
                  <c:v>-0.1228031829311</c:v>
                </c:pt>
                <c:pt idx="126">
                  <c:v>-0.122350893776733</c:v>
                </c:pt>
                <c:pt idx="127">
                  <c:v>-0.122578139609597</c:v>
                </c:pt>
                <c:pt idx="128">
                  <c:v>-0.128784588104187</c:v>
                </c:pt>
                <c:pt idx="129">
                  <c:v>-0.14697411885810899</c:v>
                </c:pt>
                <c:pt idx="130">
                  <c:v>-0.122371710094688</c:v>
                </c:pt>
                <c:pt idx="131">
                  <c:v>-0.13517071735300401</c:v>
                </c:pt>
                <c:pt idx="132">
                  <c:v>-0.15461507900911001</c:v>
                </c:pt>
                <c:pt idx="133">
                  <c:v>-0.122327916366488</c:v>
                </c:pt>
                <c:pt idx="134">
                  <c:v>-0.16084474143656899</c:v>
                </c:pt>
                <c:pt idx="135">
                  <c:v>-0.198784136083723</c:v>
                </c:pt>
                <c:pt idx="136">
                  <c:v>-0.18010182648963899</c:v>
                </c:pt>
                <c:pt idx="137">
                  <c:v>-0.18722589403244599</c:v>
                </c:pt>
                <c:pt idx="138">
                  <c:v>-0.21879982741064699</c:v>
                </c:pt>
                <c:pt idx="139">
                  <c:v>-0.145738973844872</c:v>
                </c:pt>
                <c:pt idx="140">
                  <c:v>8.5167297677415307E-3</c:v>
                </c:pt>
                <c:pt idx="141">
                  <c:v>8.3260751861464699E-2</c:v>
                </c:pt>
                <c:pt idx="142">
                  <c:v>0.11489104814526301</c:v>
                </c:pt>
                <c:pt idx="143">
                  <c:v>9.3789918987930307E-2</c:v>
                </c:pt>
                <c:pt idx="144">
                  <c:v>5.3767172500203103E-2</c:v>
                </c:pt>
                <c:pt idx="145">
                  <c:v>-0.17242802292725801</c:v>
                </c:pt>
                <c:pt idx="146">
                  <c:v>-0.319987441845896</c:v>
                </c:pt>
                <c:pt idx="147">
                  <c:v>-0.33474730853826301</c:v>
                </c:pt>
                <c:pt idx="148">
                  <c:v>-0.36006375592719297</c:v>
                </c:pt>
                <c:pt idx="149">
                  <c:v>-0.33322478287712598</c:v>
                </c:pt>
                <c:pt idx="150">
                  <c:v>-0.293488674236767</c:v>
                </c:pt>
                <c:pt idx="151">
                  <c:v>-0.29914577853289598</c:v>
                </c:pt>
                <c:pt idx="152">
                  <c:v>-0.31661236682059002</c:v>
                </c:pt>
                <c:pt idx="153">
                  <c:v>-0.33563554524579597</c:v>
                </c:pt>
                <c:pt idx="154">
                  <c:v>-0.33584207341637401</c:v>
                </c:pt>
                <c:pt idx="155">
                  <c:v>-0.326975034238287</c:v>
                </c:pt>
                <c:pt idx="156">
                  <c:v>-0.29867032375137298</c:v>
                </c:pt>
                <c:pt idx="157">
                  <c:v>-0.29754012967162602</c:v>
                </c:pt>
                <c:pt idx="158">
                  <c:v>-0.294096301368234</c:v>
                </c:pt>
                <c:pt idx="159">
                  <c:v>-0.33370395944817</c:v>
                </c:pt>
                <c:pt idx="160">
                  <c:v>-0.45524018936056898</c:v>
                </c:pt>
                <c:pt idx="161">
                  <c:v>-0.60666596024318198</c:v>
                </c:pt>
                <c:pt idx="162">
                  <c:v>-0.71299577968328598</c:v>
                </c:pt>
                <c:pt idx="163">
                  <c:v>-0.82090722563291996</c:v>
                </c:pt>
                <c:pt idx="164">
                  <c:v>-0.85976059483022904</c:v>
                </c:pt>
                <c:pt idx="165">
                  <c:v>-0.68080233479093799</c:v>
                </c:pt>
                <c:pt idx="166">
                  <c:v>-0.56385079449229103</c:v>
                </c:pt>
                <c:pt idx="167">
                  <c:v>-0.52699518033217496</c:v>
                </c:pt>
                <c:pt idx="168">
                  <c:v>-0.46903062363261899</c:v>
                </c:pt>
                <c:pt idx="169">
                  <c:v>-0.59329311342118196</c:v>
                </c:pt>
                <c:pt idx="170">
                  <c:v>-0.72582332711359099</c:v>
                </c:pt>
                <c:pt idx="171">
                  <c:v>-0.69582710375115098</c:v>
                </c:pt>
                <c:pt idx="172">
                  <c:v>-0.60988823897200095</c:v>
                </c:pt>
                <c:pt idx="173">
                  <c:v>-0.49170657894490599</c:v>
                </c:pt>
                <c:pt idx="174">
                  <c:v>-0.36652356005849601</c:v>
                </c:pt>
                <c:pt idx="175">
                  <c:v>-0.23091714890671</c:v>
                </c:pt>
                <c:pt idx="176">
                  <c:v>-0.24681464653509</c:v>
                </c:pt>
                <c:pt idx="177">
                  <c:v>-0.36892020714305002</c:v>
                </c:pt>
                <c:pt idx="178">
                  <c:v>-0.39174740813430198</c:v>
                </c:pt>
                <c:pt idx="179">
                  <c:v>-0.357198841941121</c:v>
                </c:pt>
                <c:pt idx="180">
                  <c:v>-0.34272013652428301</c:v>
                </c:pt>
                <c:pt idx="181">
                  <c:v>-0.30503502317804598</c:v>
                </c:pt>
                <c:pt idx="182">
                  <c:v>-0.239547451382675</c:v>
                </c:pt>
                <c:pt idx="183">
                  <c:v>-0.171656249671094</c:v>
                </c:pt>
                <c:pt idx="184">
                  <c:v>-0.15350889582174601</c:v>
                </c:pt>
                <c:pt idx="185">
                  <c:v>-0.13924002680879</c:v>
                </c:pt>
                <c:pt idx="186">
                  <c:v>-0.158232960637507</c:v>
                </c:pt>
                <c:pt idx="187">
                  <c:v>-0.16170567896230101</c:v>
                </c:pt>
                <c:pt idx="188">
                  <c:v>-0.14700876681564701</c:v>
                </c:pt>
                <c:pt idx="189">
                  <c:v>-0.123921659782279</c:v>
                </c:pt>
                <c:pt idx="190">
                  <c:v>-0.11542382091345001</c:v>
                </c:pt>
                <c:pt idx="191">
                  <c:v>-0.11904696271986499</c:v>
                </c:pt>
                <c:pt idx="192">
                  <c:v>-7.7456960103164704E-2</c:v>
                </c:pt>
                <c:pt idx="193">
                  <c:v>-8.8725162898146595E-2</c:v>
                </c:pt>
                <c:pt idx="194">
                  <c:v>-4.4176898678355003E-2</c:v>
                </c:pt>
                <c:pt idx="195">
                  <c:v>-8.1976567527405494E-2</c:v>
                </c:pt>
                <c:pt idx="196">
                  <c:v>-0.140369385552224</c:v>
                </c:pt>
                <c:pt idx="197">
                  <c:v>-0.17731357865021899</c:v>
                </c:pt>
                <c:pt idx="198">
                  <c:v>-0.14729115247765401</c:v>
                </c:pt>
                <c:pt idx="199">
                  <c:v>-9.5104973915713403E-2</c:v>
                </c:pt>
                <c:pt idx="200">
                  <c:v>-7.1596917526422305E-2</c:v>
                </c:pt>
                <c:pt idx="201">
                  <c:v>-4.4358568734526899E-2</c:v>
                </c:pt>
                <c:pt idx="202">
                  <c:v>-2.9164820074175399E-2</c:v>
                </c:pt>
                <c:pt idx="203">
                  <c:v>2.5386147972602299E-2</c:v>
                </c:pt>
                <c:pt idx="204">
                  <c:v>7.3151828817378403E-2</c:v>
                </c:pt>
                <c:pt idx="205">
                  <c:v>0.101871853260062</c:v>
                </c:pt>
                <c:pt idx="206">
                  <c:v>0.104179426922863</c:v>
                </c:pt>
                <c:pt idx="207">
                  <c:v>5.0925317249019303E-2</c:v>
                </c:pt>
                <c:pt idx="208">
                  <c:v>1.92296682460622E-2</c:v>
                </c:pt>
                <c:pt idx="209">
                  <c:v>-2.8860734241838701E-2</c:v>
                </c:pt>
                <c:pt idx="210">
                  <c:v>-7.2494307396409496E-2</c:v>
                </c:pt>
                <c:pt idx="211">
                  <c:v>-6.8069255171575804E-2</c:v>
                </c:pt>
                <c:pt idx="212">
                  <c:v>-9.1800347193503301E-2</c:v>
                </c:pt>
                <c:pt idx="213">
                  <c:v>-0.13281991722224401</c:v>
                </c:pt>
                <c:pt idx="214">
                  <c:v>-0.16590964803252101</c:v>
                </c:pt>
                <c:pt idx="215">
                  <c:v>-0.178115966542094</c:v>
                </c:pt>
                <c:pt idx="216">
                  <c:v>-0.19083631585289601</c:v>
                </c:pt>
                <c:pt idx="217">
                  <c:v>-0.18003364105131101</c:v>
                </c:pt>
                <c:pt idx="218">
                  <c:v>-4.4898000601214898E-2</c:v>
                </c:pt>
                <c:pt idx="219">
                  <c:v>6.6018847100719896E-2</c:v>
                </c:pt>
                <c:pt idx="220">
                  <c:v>0.142966142929703</c:v>
                </c:pt>
                <c:pt idx="221">
                  <c:v>0.16654469691592</c:v>
                </c:pt>
                <c:pt idx="222">
                  <c:v>0.18941740318657799</c:v>
                </c:pt>
                <c:pt idx="223">
                  <c:v>0.214199895964647</c:v>
                </c:pt>
                <c:pt idx="224">
                  <c:v>0.27861480075149198</c:v>
                </c:pt>
                <c:pt idx="225">
                  <c:v>0.208457244492258</c:v>
                </c:pt>
                <c:pt idx="226">
                  <c:v>0.140979204542141</c:v>
                </c:pt>
                <c:pt idx="227">
                  <c:v>0.11810452745239799</c:v>
                </c:pt>
                <c:pt idx="228">
                  <c:v>0.123737054331961</c:v>
                </c:pt>
                <c:pt idx="229">
                  <c:v>6.6658699879612301E-2</c:v>
                </c:pt>
                <c:pt idx="230">
                  <c:v>1.5597167448881E-2</c:v>
                </c:pt>
                <c:pt idx="231">
                  <c:v>-1.6841522738038898E-2</c:v>
                </c:pt>
                <c:pt idx="232">
                  <c:v>-5.0842892064284897E-2</c:v>
                </c:pt>
                <c:pt idx="233">
                  <c:v>-4.0754071046286797E-2</c:v>
                </c:pt>
                <c:pt idx="234">
                  <c:v>-1.6980478719281301E-2</c:v>
                </c:pt>
                <c:pt idx="235">
                  <c:v>-1.2808578388959499E-2</c:v>
                </c:pt>
                <c:pt idx="236">
                  <c:v>-6.2722408210813499E-2</c:v>
                </c:pt>
                <c:pt idx="237">
                  <c:v>-7.07658860947422E-2</c:v>
                </c:pt>
                <c:pt idx="238">
                  <c:v>-5.7853152056942699E-2</c:v>
                </c:pt>
                <c:pt idx="239">
                  <c:v>-5.97626685506078E-2</c:v>
                </c:pt>
                <c:pt idx="240">
                  <c:v>-6.8191573962348401E-2</c:v>
                </c:pt>
                <c:pt idx="241">
                  <c:v>-7.5013633407474203E-2</c:v>
                </c:pt>
                <c:pt idx="242">
                  <c:v>-7.5142085032045003E-2</c:v>
                </c:pt>
                <c:pt idx="243">
                  <c:v>-9.0498108554330103E-2</c:v>
                </c:pt>
                <c:pt idx="244">
                  <c:v>-0.131824158391429</c:v>
                </c:pt>
                <c:pt idx="245">
                  <c:v>-0.17068085350383499</c:v>
                </c:pt>
                <c:pt idx="246">
                  <c:v>-0.20170764573194599</c:v>
                </c:pt>
                <c:pt idx="247">
                  <c:v>-0.236952151102759</c:v>
                </c:pt>
                <c:pt idx="248">
                  <c:v>-0.21031068872321801</c:v>
                </c:pt>
                <c:pt idx="249">
                  <c:v>-0.16186401447085599</c:v>
                </c:pt>
                <c:pt idx="250">
                  <c:v>-0.15058529337731399</c:v>
                </c:pt>
                <c:pt idx="251">
                  <c:v>-0.143473037626247</c:v>
                </c:pt>
                <c:pt idx="252">
                  <c:v>-7.5226931456569404E-2</c:v>
                </c:pt>
                <c:pt idx="253">
                  <c:v>-3.0851402646625499E-4</c:v>
                </c:pt>
                <c:pt idx="254">
                  <c:v>4.9645832392979303E-2</c:v>
                </c:pt>
                <c:pt idx="255">
                  <c:v>3.8512535094239901E-2</c:v>
                </c:pt>
                <c:pt idx="256">
                  <c:v>8.5672639229184E-3</c:v>
                </c:pt>
                <c:pt idx="257">
                  <c:v>2.2887514223883701E-2</c:v>
                </c:pt>
                <c:pt idx="258">
                  <c:v>3.1480125261086997E-2</c:v>
                </c:pt>
                <c:pt idx="259">
                  <c:v>1.1307322483379E-2</c:v>
                </c:pt>
                <c:pt idx="260">
                  <c:v>-9.9368000522765901E-3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3.3762997821016903E-2</c:v>
                </c:pt>
                <c:pt idx="1">
                  <c:v>2.9334599118139001E-2</c:v>
                </c:pt>
                <c:pt idx="2">
                  <c:v>1.3356104768098899E-2</c:v>
                </c:pt>
                <c:pt idx="3">
                  <c:v>-1.2790511391041001E-2</c:v>
                </c:pt>
                <c:pt idx="4">
                  <c:v>-5.7168091847259801E-2</c:v>
                </c:pt>
                <c:pt idx="5">
                  <c:v>-0.109300182860992</c:v>
                </c:pt>
                <c:pt idx="6">
                  <c:v>-0.151377338891687</c:v>
                </c:pt>
                <c:pt idx="7">
                  <c:v>-0.20202973967291499</c:v>
                </c:pt>
                <c:pt idx="8">
                  <c:v>-0.25000765950461401</c:v>
                </c:pt>
                <c:pt idx="9">
                  <c:v>-0.28695232871674597</c:v>
                </c:pt>
                <c:pt idx="10">
                  <c:v>-0.34303282451212302</c:v>
                </c:pt>
                <c:pt idx="11">
                  <c:v>-0.36963450842879803</c:v>
                </c:pt>
                <c:pt idx="12">
                  <c:v>-0.365931064182834</c:v>
                </c:pt>
                <c:pt idx="13">
                  <c:v>-0.35608438533297598</c:v>
                </c:pt>
                <c:pt idx="14">
                  <c:v>-0.344650068188668</c:v>
                </c:pt>
                <c:pt idx="15">
                  <c:v>-0.33475245169228202</c:v>
                </c:pt>
                <c:pt idx="16">
                  <c:v>-0.32848132133964297</c:v>
                </c:pt>
                <c:pt idx="17">
                  <c:v>-0.29292676261782602</c:v>
                </c:pt>
                <c:pt idx="18">
                  <c:v>-0.27402652735377497</c:v>
                </c:pt>
                <c:pt idx="19">
                  <c:v>-0.27132550593900401</c:v>
                </c:pt>
                <c:pt idx="20">
                  <c:v>-0.28985685185100402</c:v>
                </c:pt>
                <c:pt idx="21">
                  <c:v>-0.28429100341921099</c:v>
                </c:pt>
                <c:pt idx="22">
                  <c:v>-0.214833478732494</c:v>
                </c:pt>
                <c:pt idx="23">
                  <c:v>-0.129441374286767</c:v>
                </c:pt>
                <c:pt idx="24">
                  <c:v>-5.6491451939229602E-2</c:v>
                </c:pt>
                <c:pt idx="25">
                  <c:v>-1.59148334335645E-2</c:v>
                </c:pt>
                <c:pt idx="26">
                  <c:v>-2.6725077361618101E-3</c:v>
                </c:pt>
                <c:pt idx="27">
                  <c:v>5.6476539577316803E-3</c:v>
                </c:pt>
                <c:pt idx="28">
                  <c:v>1.72184430376622E-2</c:v>
                </c:pt>
                <c:pt idx="29">
                  <c:v>1.6439027546323801E-2</c:v>
                </c:pt>
                <c:pt idx="30">
                  <c:v>-1.6371905214046901E-2</c:v>
                </c:pt>
                <c:pt idx="31">
                  <c:v>7.6694413567426102E-3</c:v>
                </c:pt>
                <c:pt idx="32">
                  <c:v>1.8929157857191799E-2</c:v>
                </c:pt>
                <c:pt idx="33">
                  <c:v>-1.82219826982986E-3</c:v>
                </c:pt>
                <c:pt idx="34">
                  <c:v>-1.83661525795903E-2</c:v>
                </c:pt>
                <c:pt idx="35">
                  <c:v>-3.6339511389547503E-2</c:v>
                </c:pt>
                <c:pt idx="36">
                  <c:v>-4.5766241192126897E-2</c:v>
                </c:pt>
                <c:pt idx="37">
                  <c:v>-3.9857631060443002E-2</c:v>
                </c:pt>
                <c:pt idx="38">
                  <c:v>-2.8068333745467602E-2</c:v>
                </c:pt>
                <c:pt idx="39">
                  <c:v>-1.52383542003696E-2</c:v>
                </c:pt>
                <c:pt idx="40">
                  <c:v>9.3431388993986102E-3</c:v>
                </c:pt>
                <c:pt idx="41">
                  <c:v>2.62022056696803E-2</c:v>
                </c:pt>
                <c:pt idx="42">
                  <c:v>3.9220367100326899E-2</c:v>
                </c:pt>
                <c:pt idx="43">
                  <c:v>4.8616297162641799E-2</c:v>
                </c:pt>
                <c:pt idx="44">
                  <c:v>5.4915693326313998E-2</c:v>
                </c:pt>
                <c:pt idx="45">
                  <c:v>4.48319616255742E-2</c:v>
                </c:pt>
                <c:pt idx="46">
                  <c:v>2.1556609190332299E-2</c:v>
                </c:pt>
                <c:pt idx="47">
                  <c:v>-3.4783737476768502E-2</c:v>
                </c:pt>
                <c:pt idx="48">
                  <c:v>-0.12676697453654401</c:v>
                </c:pt>
                <c:pt idx="49">
                  <c:v>-0.227844769354656</c:v>
                </c:pt>
                <c:pt idx="50">
                  <c:v>-0.30742178437161699</c:v>
                </c:pt>
                <c:pt idx="51">
                  <c:v>-0.33656565654152398</c:v>
                </c:pt>
                <c:pt idx="52">
                  <c:v>-0.34313431539118799</c:v>
                </c:pt>
                <c:pt idx="53">
                  <c:v>-0.34462421303183799</c:v>
                </c:pt>
                <c:pt idx="54">
                  <c:v>-0.35646745805928398</c:v>
                </c:pt>
                <c:pt idx="55">
                  <c:v>-0.403107053541293</c:v>
                </c:pt>
                <c:pt idx="56">
                  <c:v>-0.43053043715147798</c:v>
                </c:pt>
                <c:pt idx="57">
                  <c:v>-0.483320812836605</c:v>
                </c:pt>
                <c:pt idx="58">
                  <c:v>-0.52364357360312996</c:v>
                </c:pt>
                <c:pt idx="59">
                  <c:v>-0.52965434594415195</c:v>
                </c:pt>
                <c:pt idx="60">
                  <c:v>-0.50143606550504405</c:v>
                </c:pt>
                <c:pt idx="61">
                  <c:v>-0.456809084541903</c:v>
                </c:pt>
                <c:pt idx="62">
                  <c:v>-0.42149810889365702</c:v>
                </c:pt>
                <c:pt idx="63">
                  <c:v>-0.39321695865763701</c:v>
                </c:pt>
                <c:pt idx="64">
                  <c:v>-0.37115183604239499</c:v>
                </c:pt>
                <c:pt idx="65">
                  <c:v>-0.34962356984509102</c:v>
                </c:pt>
                <c:pt idx="66">
                  <c:v>-0.34112310934479501</c:v>
                </c:pt>
                <c:pt idx="67">
                  <c:v>-0.34732498099918002</c:v>
                </c:pt>
                <c:pt idx="68">
                  <c:v>-0.36041569480864399</c:v>
                </c:pt>
                <c:pt idx="69">
                  <c:v>-0.358506592988036</c:v>
                </c:pt>
                <c:pt idx="70">
                  <c:v>-0.408532714526814</c:v>
                </c:pt>
                <c:pt idx="71">
                  <c:v>-0.47937666199187701</c:v>
                </c:pt>
                <c:pt idx="72">
                  <c:v>-0.52600868758511399</c:v>
                </c:pt>
                <c:pt idx="73">
                  <c:v>-0.56215723208007695</c:v>
                </c:pt>
                <c:pt idx="74">
                  <c:v>-0.55126687579941003</c:v>
                </c:pt>
                <c:pt idx="75">
                  <c:v>-0.49370785105968401</c:v>
                </c:pt>
                <c:pt idx="76">
                  <c:v>-0.43151377223352799</c:v>
                </c:pt>
                <c:pt idx="77">
                  <c:v>-0.36297137417320402</c:v>
                </c:pt>
                <c:pt idx="78">
                  <c:v>-0.31086894941677101</c:v>
                </c:pt>
                <c:pt idx="79">
                  <c:v>-0.30600913317817302</c:v>
                </c:pt>
                <c:pt idx="80">
                  <c:v>-0.295676503379599</c:v>
                </c:pt>
                <c:pt idx="81">
                  <c:v>-0.31410615771750999</c:v>
                </c:pt>
                <c:pt idx="82">
                  <c:v>-0.32164863161177598</c:v>
                </c:pt>
                <c:pt idx="83">
                  <c:v>-0.31975955410200801</c:v>
                </c:pt>
                <c:pt idx="84">
                  <c:v>-0.30293501150358798</c:v>
                </c:pt>
                <c:pt idx="85">
                  <c:v>-0.27099684729796802</c:v>
                </c:pt>
                <c:pt idx="86">
                  <c:v>-0.24000878491911301</c:v>
                </c:pt>
                <c:pt idx="87">
                  <c:v>-0.21677588001949</c:v>
                </c:pt>
                <c:pt idx="88">
                  <c:v>-0.177318893245548</c:v>
                </c:pt>
                <c:pt idx="89">
                  <c:v>-0.146426704300786</c:v>
                </c:pt>
                <c:pt idx="90">
                  <c:v>-0.124272834521878</c:v>
                </c:pt>
                <c:pt idx="91">
                  <c:v>-0.10062092772995899</c:v>
                </c:pt>
                <c:pt idx="92">
                  <c:v>-9.4671826523271593E-2</c:v>
                </c:pt>
                <c:pt idx="93">
                  <c:v>-0.106562226426581</c:v>
                </c:pt>
                <c:pt idx="94">
                  <c:v>-0.118112719238412</c:v>
                </c:pt>
                <c:pt idx="95">
                  <c:v>-0.110556192029754</c:v>
                </c:pt>
                <c:pt idx="96">
                  <c:v>-9.3471331766574101E-2</c:v>
                </c:pt>
                <c:pt idx="97">
                  <c:v>-6.1167144011517099E-2</c:v>
                </c:pt>
                <c:pt idx="98">
                  <c:v>-1.16691952512259E-2</c:v>
                </c:pt>
                <c:pt idx="99">
                  <c:v>2.3581161354008302E-2</c:v>
                </c:pt>
                <c:pt idx="100">
                  <c:v>5.5325806396199301E-2</c:v>
                </c:pt>
                <c:pt idx="101">
                  <c:v>5.5946399687703201E-2</c:v>
                </c:pt>
                <c:pt idx="102">
                  <c:v>0.10973961661409801</c:v>
                </c:pt>
                <c:pt idx="103">
                  <c:v>0.190832512665048</c:v>
                </c:pt>
                <c:pt idx="104">
                  <c:v>0.27119393930046598</c:v>
                </c:pt>
                <c:pt idx="105">
                  <c:v>0.33866101256837799</c:v>
                </c:pt>
                <c:pt idx="106">
                  <c:v>0.38761109414831002</c:v>
                </c:pt>
                <c:pt idx="107">
                  <c:v>0.41974840829805998</c:v>
                </c:pt>
                <c:pt idx="108">
                  <c:v>0.42583610822037299</c:v>
                </c:pt>
                <c:pt idx="109">
                  <c:v>0.41105257805640699</c:v>
                </c:pt>
                <c:pt idx="110">
                  <c:v>0.369385970359626</c:v>
                </c:pt>
                <c:pt idx="111">
                  <c:v>0.30129485727234001</c:v>
                </c:pt>
                <c:pt idx="112">
                  <c:v>0.230424998901681</c:v>
                </c:pt>
                <c:pt idx="113">
                  <c:v>0.16288697513585801</c:v>
                </c:pt>
                <c:pt idx="114">
                  <c:v>0.11417311372090599</c:v>
                </c:pt>
                <c:pt idx="115">
                  <c:v>8.6678850313776701E-2</c:v>
                </c:pt>
                <c:pt idx="116">
                  <c:v>6.7586609185505298E-2</c:v>
                </c:pt>
                <c:pt idx="117">
                  <c:v>7.4567085406609404E-2</c:v>
                </c:pt>
                <c:pt idx="118">
                  <c:v>9.7564890130717494E-2</c:v>
                </c:pt>
                <c:pt idx="119">
                  <c:v>0.11152356981867199</c:v>
                </c:pt>
                <c:pt idx="120">
                  <c:v>0.113548453053466</c:v>
                </c:pt>
                <c:pt idx="121">
                  <c:v>0.116995595281878</c:v>
                </c:pt>
                <c:pt idx="122">
                  <c:v>9.39234837279386E-2</c:v>
                </c:pt>
                <c:pt idx="123">
                  <c:v>6.3199234601522394E-2</c:v>
                </c:pt>
                <c:pt idx="124">
                  <c:v>3.30452872729535E-2</c:v>
                </c:pt>
                <c:pt idx="125">
                  <c:v>-1.8904202795064499E-2</c:v>
                </c:pt>
                <c:pt idx="126">
                  <c:v>-5.3386433122287497E-2</c:v>
                </c:pt>
                <c:pt idx="127">
                  <c:v>-7.64503352847241E-2</c:v>
                </c:pt>
                <c:pt idx="128">
                  <c:v>-9.3895086224545093E-2</c:v>
                </c:pt>
                <c:pt idx="129">
                  <c:v>-0.111588097102399</c:v>
                </c:pt>
                <c:pt idx="130">
                  <c:v>-0.115182634766495</c:v>
                </c:pt>
                <c:pt idx="131">
                  <c:v>-0.121845328961998</c:v>
                </c:pt>
                <c:pt idx="132">
                  <c:v>-0.132768578977702</c:v>
                </c:pt>
                <c:pt idx="133">
                  <c:v>-0.129288358107297</c:v>
                </c:pt>
                <c:pt idx="134">
                  <c:v>-0.139807152550388</c:v>
                </c:pt>
                <c:pt idx="135">
                  <c:v>-0.1594661470615</c:v>
                </c:pt>
                <c:pt idx="136">
                  <c:v>-0.16634470687087999</c:v>
                </c:pt>
                <c:pt idx="137">
                  <c:v>-0.173305102591402</c:v>
                </c:pt>
                <c:pt idx="138">
                  <c:v>-0.18847001086448301</c:v>
                </c:pt>
                <c:pt idx="139">
                  <c:v>-0.174226331857946</c:v>
                </c:pt>
                <c:pt idx="140">
                  <c:v>-0.113311977982717</c:v>
                </c:pt>
                <c:pt idx="141">
                  <c:v>-4.7787734701323303E-2</c:v>
                </c:pt>
                <c:pt idx="142">
                  <c:v>6.43852624753905E-3</c:v>
                </c:pt>
                <c:pt idx="143">
                  <c:v>3.5555657161002799E-2</c:v>
                </c:pt>
                <c:pt idx="144">
                  <c:v>4.1626162274069498E-2</c:v>
                </c:pt>
                <c:pt idx="145">
                  <c:v>-2.9725232793039701E-2</c:v>
                </c:pt>
                <c:pt idx="146">
                  <c:v>-0.126479302477325</c:v>
                </c:pt>
                <c:pt idx="147">
                  <c:v>-0.195901971164304</c:v>
                </c:pt>
                <c:pt idx="148">
                  <c:v>-0.25062256608526701</c:v>
                </c:pt>
                <c:pt idx="149">
                  <c:v>-0.27815663834922</c:v>
                </c:pt>
                <c:pt idx="150">
                  <c:v>-0.28326731697840202</c:v>
                </c:pt>
                <c:pt idx="151">
                  <c:v>-0.288560137496567</c:v>
                </c:pt>
                <c:pt idx="152">
                  <c:v>-0.29791088060457499</c:v>
                </c:pt>
                <c:pt idx="153">
                  <c:v>-0.31048576881831502</c:v>
                </c:pt>
                <c:pt idx="154">
                  <c:v>-0.31893787035100202</c:v>
                </c:pt>
                <c:pt idx="155">
                  <c:v>-0.32161692498009697</c:v>
                </c:pt>
                <c:pt idx="156">
                  <c:v>-0.31396805790385601</c:v>
                </c:pt>
                <c:pt idx="157">
                  <c:v>-0.308492081826446</c:v>
                </c:pt>
                <c:pt idx="158">
                  <c:v>-0.30369348834037502</c:v>
                </c:pt>
                <c:pt idx="159">
                  <c:v>-0.31369697870963997</c:v>
                </c:pt>
                <c:pt idx="160">
                  <c:v>-0.36087804892661701</c:v>
                </c:pt>
                <c:pt idx="161">
                  <c:v>-0.442807352698805</c:v>
                </c:pt>
                <c:pt idx="162">
                  <c:v>-0.53287016169363199</c:v>
                </c:pt>
                <c:pt idx="163">
                  <c:v>-0.62888251634006098</c:v>
                </c:pt>
                <c:pt idx="164">
                  <c:v>-0.70584187583678404</c:v>
                </c:pt>
                <c:pt idx="165">
                  <c:v>-0.69749536215483499</c:v>
                </c:pt>
                <c:pt idx="166">
                  <c:v>-0.65294717293398696</c:v>
                </c:pt>
                <c:pt idx="167">
                  <c:v>-0.61096317540004996</c:v>
                </c:pt>
                <c:pt idx="168">
                  <c:v>-0.56365232481090599</c:v>
                </c:pt>
                <c:pt idx="169">
                  <c:v>-0.57353258768099802</c:v>
                </c:pt>
                <c:pt idx="170">
                  <c:v>-0.62429616749186201</c:v>
                </c:pt>
                <c:pt idx="171">
                  <c:v>-0.64813981291162504</c:v>
                </c:pt>
                <c:pt idx="172">
                  <c:v>-0.63538928826508401</c:v>
                </c:pt>
                <c:pt idx="173">
                  <c:v>-0.58749505182502504</c:v>
                </c:pt>
                <c:pt idx="174">
                  <c:v>-0.51383788790284801</c:v>
                </c:pt>
                <c:pt idx="175">
                  <c:v>-0.41953097490413599</c:v>
                </c:pt>
                <c:pt idx="176">
                  <c:v>-0.36195886544778699</c:v>
                </c:pt>
                <c:pt idx="177">
                  <c:v>-0.364279312679541</c:v>
                </c:pt>
                <c:pt idx="178">
                  <c:v>-0.37343534449779497</c:v>
                </c:pt>
                <c:pt idx="179">
                  <c:v>-0.36802317697890402</c:v>
                </c:pt>
                <c:pt idx="180">
                  <c:v>-0.35958883016069698</c:v>
                </c:pt>
                <c:pt idx="181">
                  <c:v>-0.341404227833146</c:v>
                </c:pt>
                <c:pt idx="182">
                  <c:v>-0.30745196901632299</c:v>
                </c:pt>
                <c:pt idx="183">
                  <c:v>-0.26218672923457997</c:v>
                </c:pt>
                <c:pt idx="184">
                  <c:v>-0.22596078476363499</c:v>
                </c:pt>
                <c:pt idx="185">
                  <c:v>-0.197053865445353</c:v>
                </c:pt>
                <c:pt idx="186">
                  <c:v>-0.184113563842738</c:v>
                </c:pt>
                <c:pt idx="187">
                  <c:v>-0.17664426888259199</c:v>
                </c:pt>
                <c:pt idx="188">
                  <c:v>-0.16676576819361</c:v>
                </c:pt>
                <c:pt idx="189">
                  <c:v>-0.15248439872316699</c:v>
                </c:pt>
                <c:pt idx="190">
                  <c:v>-0.140130872786594</c:v>
                </c:pt>
                <c:pt idx="191">
                  <c:v>-0.13310290276435099</c:v>
                </c:pt>
                <c:pt idx="192">
                  <c:v>-0.114554255210622</c:v>
                </c:pt>
                <c:pt idx="193">
                  <c:v>-0.10594455777313</c:v>
                </c:pt>
                <c:pt idx="194">
                  <c:v>-8.5355338074872195E-2</c:v>
                </c:pt>
                <c:pt idx="195">
                  <c:v>-8.4229081225716596E-2</c:v>
                </c:pt>
                <c:pt idx="196">
                  <c:v>-0.10294251600121899</c:v>
                </c:pt>
                <c:pt idx="197">
                  <c:v>-0.127732870217552</c:v>
                </c:pt>
                <c:pt idx="198">
                  <c:v>-0.134252297637586</c:v>
                </c:pt>
                <c:pt idx="199">
                  <c:v>-0.12120318973029499</c:v>
                </c:pt>
                <c:pt idx="200">
                  <c:v>-0.104667765662337</c:v>
                </c:pt>
                <c:pt idx="201">
                  <c:v>-8.4564700019734096E-2</c:v>
                </c:pt>
                <c:pt idx="202">
                  <c:v>-6.6098073371214594E-2</c:v>
                </c:pt>
                <c:pt idx="203">
                  <c:v>-3.5603332923275603E-2</c:v>
                </c:pt>
                <c:pt idx="204">
                  <c:v>6.4838765694239604E-4</c:v>
                </c:pt>
                <c:pt idx="205">
                  <c:v>3.4389542857982403E-2</c:v>
                </c:pt>
                <c:pt idx="206">
                  <c:v>5.7652837546276099E-2</c:v>
                </c:pt>
                <c:pt idx="207">
                  <c:v>5.5410330780523903E-2</c:v>
                </c:pt>
                <c:pt idx="208">
                  <c:v>4.3350109935703297E-2</c:v>
                </c:pt>
                <c:pt idx="209">
                  <c:v>1.9279828543189301E-2</c:v>
                </c:pt>
                <c:pt idx="210">
                  <c:v>-1.1311550103343599E-2</c:v>
                </c:pt>
                <c:pt idx="211">
                  <c:v>-3.0230785126087598E-2</c:v>
                </c:pt>
                <c:pt idx="212">
                  <c:v>-5.0753972481892902E-2</c:v>
                </c:pt>
                <c:pt idx="213">
                  <c:v>-7.8109287395343396E-2</c:v>
                </c:pt>
                <c:pt idx="214">
                  <c:v>-0.107376074274402</c:v>
                </c:pt>
                <c:pt idx="215">
                  <c:v>-0.13095603836363301</c:v>
                </c:pt>
                <c:pt idx="216">
                  <c:v>-0.15091613086005401</c:v>
                </c:pt>
                <c:pt idx="217">
                  <c:v>-0.16062196759047301</c:v>
                </c:pt>
                <c:pt idx="218">
                  <c:v>-0.12204731192738701</c:v>
                </c:pt>
                <c:pt idx="219">
                  <c:v>-5.9358592251351497E-2</c:v>
                </c:pt>
                <c:pt idx="220">
                  <c:v>8.0829861423333503E-3</c:v>
                </c:pt>
                <c:pt idx="221">
                  <c:v>6.0903556400195701E-2</c:v>
                </c:pt>
                <c:pt idx="222">
                  <c:v>0.103741505328989</c:v>
                </c:pt>
                <c:pt idx="223">
                  <c:v>0.14056096887420799</c:v>
                </c:pt>
                <c:pt idx="224">
                  <c:v>0.186578912833303</c:v>
                </c:pt>
                <c:pt idx="225">
                  <c:v>0.19387169005295499</c:v>
                </c:pt>
                <c:pt idx="226">
                  <c:v>0.17624086154935001</c:v>
                </c:pt>
                <c:pt idx="227">
                  <c:v>0.15686208351703301</c:v>
                </c:pt>
                <c:pt idx="228">
                  <c:v>0.145820407122009</c:v>
                </c:pt>
                <c:pt idx="229">
                  <c:v>0.119433171374543</c:v>
                </c:pt>
                <c:pt idx="230">
                  <c:v>8.4821170065989396E-2</c:v>
                </c:pt>
                <c:pt idx="231">
                  <c:v>5.0933605797980001E-2</c:v>
                </c:pt>
                <c:pt idx="232">
                  <c:v>1.7008106510558299E-2</c:v>
                </c:pt>
                <c:pt idx="233">
                  <c:v>-2.2459526750567001E-3</c:v>
                </c:pt>
                <c:pt idx="234">
                  <c:v>-7.1574613564648996E-3</c:v>
                </c:pt>
                <c:pt idx="235">
                  <c:v>-9.0411670339631198E-3</c:v>
                </c:pt>
                <c:pt idx="236">
                  <c:v>-2.6934914092913199E-2</c:v>
                </c:pt>
                <c:pt idx="237">
                  <c:v>-4.1545238093522903E-2</c:v>
                </c:pt>
                <c:pt idx="238">
                  <c:v>-4.69812094146628E-2</c:v>
                </c:pt>
                <c:pt idx="239">
                  <c:v>-5.1241695793311101E-2</c:v>
                </c:pt>
                <c:pt idx="240">
                  <c:v>-5.6891655182990199E-2</c:v>
                </c:pt>
                <c:pt idx="241">
                  <c:v>-6.2932314591151506E-2</c:v>
                </c:pt>
                <c:pt idx="242">
                  <c:v>-6.7002238071449394E-2</c:v>
                </c:pt>
                <c:pt idx="243">
                  <c:v>-7.4834194899076306E-2</c:v>
                </c:pt>
                <c:pt idx="244">
                  <c:v>-9.3830849396527402E-2</c:v>
                </c:pt>
                <c:pt idx="245">
                  <c:v>-0.11944751743229599</c:v>
                </c:pt>
                <c:pt idx="246">
                  <c:v>-0.146867560198846</c:v>
                </c:pt>
                <c:pt idx="247">
                  <c:v>-0.17689575716681699</c:v>
                </c:pt>
                <c:pt idx="248">
                  <c:v>-0.18803406768561701</c:v>
                </c:pt>
                <c:pt idx="249">
                  <c:v>-0.17931071661403</c:v>
                </c:pt>
                <c:pt idx="250">
                  <c:v>-0.169735575535125</c:v>
                </c:pt>
                <c:pt idx="251">
                  <c:v>-0.16098139623216501</c:v>
                </c:pt>
                <c:pt idx="252">
                  <c:v>-0.1323965746403</c:v>
                </c:pt>
                <c:pt idx="253">
                  <c:v>-8.8367221102355703E-2</c:v>
                </c:pt>
                <c:pt idx="254">
                  <c:v>-4.2362869937244002E-2</c:v>
                </c:pt>
                <c:pt idx="255">
                  <c:v>-1.5404401593416E-2</c:v>
                </c:pt>
                <c:pt idx="256">
                  <c:v>-7.4138464213045598E-3</c:v>
                </c:pt>
                <c:pt idx="257">
                  <c:v>2.6866071270915501E-3</c:v>
                </c:pt>
                <c:pt idx="258">
                  <c:v>1.228444650509E-2</c:v>
                </c:pt>
                <c:pt idx="259">
                  <c:v>1.1958738497853E-2</c:v>
                </c:pt>
                <c:pt idx="260">
                  <c:v>4.6602256478098297E-3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1.3242191458916201E-2</c:v>
                </c:pt>
                <c:pt idx="1">
                  <c:v>5.9811521972346002E-3</c:v>
                </c:pt>
                <c:pt idx="2">
                  <c:v>-5.3599030898059397E-3</c:v>
                </c:pt>
                <c:pt idx="3">
                  <c:v>-2.0566030131336101E-2</c:v>
                </c:pt>
                <c:pt idx="4">
                  <c:v>-4.7401986871777803E-2</c:v>
                </c:pt>
                <c:pt idx="5">
                  <c:v>-7.3471161105779004E-2</c:v>
                </c:pt>
                <c:pt idx="6">
                  <c:v>-8.8272124837764906E-2</c:v>
                </c:pt>
                <c:pt idx="7">
                  <c:v>-0.115614508105416</c:v>
                </c:pt>
                <c:pt idx="8">
                  <c:v>-0.137314500601661</c:v>
                </c:pt>
                <c:pt idx="9">
                  <c:v>-0.151155640014939</c:v>
                </c:pt>
                <c:pt idx="10">
                  <c:v>-0.18660205248956099</c:v>
                </c:pt>
                <c:pt idx="11">
                  <c:v>-0.18831531522620701</c:v>
                </c:pt>
                <c:pt idx="12">
                  <c:v>-0.17714120124236701</c:v>
                </c:pt>
                <c:pt idx="13">
                  <c:v>-0.17354733756565799</c:v>
                </c:pt>
                <c:pt idx="14">
                  <c:v>-0.170349326564638</c:v>
                </c:pt>
                <c:pt idx="15">
                  <c:v>-0.16829562191638001</c:v>
                </c:pt>
                <c:pt idx="16">
                  <c:v>-0.167959578423682</c:v>
                </c:pt>
                <c:pt idx="17">
                  <c:v>-0.140255161688108</c:v>
                </c:pt>
                <c:pt idx="18">
                  <c:v>-0.139287254995698</c:v>
                </c:pt>
                <c:pt idx="19">
                  <c:v>-0.14412109157576899</c:v>
                </c:pt>
                <c:pt idx="20">
                  <c:v>-0.15982713343678501</c:v>
                </c:pt>
                <c:pt idx="21">
                  <c:v>-0.14558170032576501</c:v>
                </c:pt>
                <c:pt idx="22">
                  <c:v>-8.7291612272109007E-2</c:v>
                </c:pt>
                <c:pt idx="23">
                  <c:v>-4.3021126050332301E-2</c:v>
                </c:pt>
                <c:pt idx="24">
                  <c:v>-1.502549010962E-2</c:v>
                </c:pt>
                <c:pt idx="25">
                  <c:v>-8.0770518072430502E-3</c:v>
                </c:pt>
                <c:pt idx="26">
                  <c:v>-9.7205596694003304E-3</c:v>
                </c:pt>
                <c:pt idx="27">
                  <c:v>-3.7179454910969399E-3</c:v>
                </c:pt>
                <c:pt idx="28">
                  <c:v>6.6113726883845203E-3</c:v>
                </c:pt>
                <c:pt idx="29">
                  <c:v>4.2584296929533104E-3</c:v>
                </c:pt>
                <c:pt idx="30">
                  <c:v>-2.0767476411078699E-2</c:v>
                </c:pt>
                <c:pt idx="31">
                  <c:v>1.65001752328972E-2</c:v>
                </c:pt>
                <c:pt idx="32">
                  <c:v>1.67924929000253E-2</c:v>
                </c:pt>
                <c:pt idx="33">
                  <c:v>-4.70831226561507E-3</c:v>
                </c:pt>
                <c:pt idx="34">
                  <c:v>-8.7364836943581992E-3</c:v>
                </c:pt>
                <c:pt idx="35">
                  <c:v>-1.65792221790503E-2</c:v>
                </c:pt>
                <c:pt idx="36">
                  <c:v>-1.6950835269005499E-2</c:v>
                </c:pt>
                <c:pt idx="37">
                  <c:v>-8.2738844389815807E-3</c:v>
                </c:pt>
                <c:pt idx="38">
                  <c:v>-1.38141430789318E-3</c:v>
                </c:pt>
                <c:pt idx="39">
                  <c:v>4.0344117413404403E-3</c:v>
                </c:pt>
                <c:pt idx="40">
                  <c:v>1.9399695264343798E-2</c:v>
                </c:pt>
                <c:pt idx="41">
                  <c:v>2.3239735685336799E-2</c:v>
                </c:pt>
                <c:pt idx="42">
                  <c:v>2.7578915665484802E-2</c:v>
                </c:pt>
                <c:pt idx="43">
                  <c:v>3.0664268462860599E-2</c:v>
                </c:pt>
                <c:pt idx="44">
                  <c:v>3.2732117310230097E-2</c:v>
                </c:pt>
                <c:pt idx="45">
                  <c:v>2.2013399258337701E-2</c:v>
                </c:pt>
                <c:pt idx="46">
                  <c:v>6.9829119041955297E-3</c:v>
                </c:pt>
                <c:pt idx="47">
                  <c:v>-3.1197474620037999E-2</c:v>
                </c:pt>
                <c:pt idx="48">
                  <c:v>-8.6282421616289101E-2</c:v>
                </c:pt>
                <c:pt idx="49">
                  <c:v>-0.134838634543651</c:v>
                </c:pt>
                <c:pt idx="50">
                  <c:v>-0.16256970011872099</c:v>
                </c:pt>
                <c:pt idx="51">
                  <c:v>-0.157714327562224</c:v>
                </c:pt>
                <c:pt idx="52">
                  <c:v>-0.15610155045884599</c:v>
                </c:pt>
                <c:pt idx="53">
                  <c:v>-0.159440809988009</c:v>
                </c:pt>
                <c:pt idx="54">
                  <c:v>-0.17300358243976799</c:v>
                </c:pt>
                <c:pt idx="55">
                  <c:v>-0.21117380493114901</c:v>
                </c:pt>
                <c:pt idx="56">
                  <c:v>-0.21713424927703201</c:v>
                </c:pt>
                <c:pt idx="57">
                  <c:v>-0.25363164300355601</c:v>
                </c:pt>
                <c:pt idx="58">
                  <c:v>-0.26816798688612098</c:v>
                </c:pt>
                <c:pt idx="59">
                  <c:v>-0.25895095731392798</c:v>
                </c:pt>
                <c:pt idx="60">
                  <c:v>-0.23521737622672401</c:v>
                </c:pt>
                <c:pt idx="61">
                  <c:v>-0.21154898789655899</c:v>
                </c:pt>
                <c:pt idx="62">
                  <c:v>-0.20176265529718199</c:v>
                </c:pt>
                <c:pt idx="63">
                  <c:v>-0.192593731975193</c:v>
                </c:pt>
                <c:pt idx="64">
                  <c:v>-0.18481074382292201</c:v>
                </c:pt>
                <c:pt idx="65">
                  <c:v>-0.17421369334666501</c:v>
                </c:pt>
                <c:pt idx="66">
                  <c:v>-0.17429619005789601</c:v>
                </c:pt>
                <c:pt idx="67">
                  <c:v>-0.181149471640111</c:v>
                </c:pt>
                <c:pt idx="68">
                  <c:v>-0.18764535354480699</c:v>
                </c:pt>
                <c:pt idx="69">
                  <c:v>-0.17863049915623799</c:v>
                </c:pt>
                <c:pt idx="70">
                  <c:v>-0.22138375569902599</c:v>
                </c:pt>
                <c:pt idx="71">
                  <c:v>-0.25953649224167702</c:v>
                </c:pt>
                <c:pt idx="72">
                  <c:v>-0.26892069902305199</c:v>
                </c:pt>
                <c:pt idx="73">
                  <c:v>-0.28118558240990499</c:v>
                </c:pt>
                <c:pt idx="74">
                  <c:v>-0.25807475791345302</c:v>
                </c:pt>
                <c:pt idx="75">
                  <c:v>-0.215488502163658</c:v>
                </c:pt>
                <c:pt idx="76">
                  <c:v>-0.18844242142334899</c:v>
                </c:pt>
                <c:pt idx="77">
                  <c:v>-0.15633005136842601</c:v>
                </c:pt>
                <c:pt idx="78">
                  <c:v>-0.13975961840381801</c:v>
                </c:pt>
                <c:pt idx="79">
                  <c:v>-0.15549777356369501</c:v>
                </c:pt>
                <c:pt idx="80">
                  <c:v>-0.145315441867717</c:v>
                </c:pt>
                <c:pt idx="81">
                  <c:v>-0.16280432225556701</c:v>
                </c:pt>
                <c:pt idx="82">
                  <c:v>-0.158696700653392</c:v>
                </c:pt>
                <c:pt idx="83">
                  <c:v>-0.152074527595807</c:v>
                </c:pt>
                <c:pt idx="84">
                  <c:v>-0.13717596434447099</c:v>
                </c:pt>
                <c:pt idx="85">
                  <c:v>-0.115962833998331</c:v>
                </c:pt>
                <c:pt idx="86">
                  <c:v>-0.10200995029125901</c:v>
                </c:pt>
                <c:pt idx="87">
                  <c:v>-9.3904301229693801E-2</c:v>
                </c:pt>
                <c:pt idx="88">
                  <c:v>-6.8136008646078494E-2</c:v>
                </c:pt>
                <c:pt idx="89">
                  <c:v>-5.6743346266936001E-2</c:v>
                </c:pt>
                <c:pt idx="90">
                  <c:v>-4.8766264958299298E-2</c:v>
                </c:pt>
                <c:pt idx="91">
                  <c:v>-3.5578907637193E-2</c:v>
                </c:pt>
                <c:pt idx="92">
                  <c:v>-3.8402728452424997E-2</c:v>
                </c:pt>
                <c:pt idx="93">
                  <c:v>-4.8952414521881503E-2</c:v>
                </c:pt>
                <c:pt idx="94">
                  <c:v>-5.1873651020494897E-2</c:v>
                </c:pt>
                <c:pt idx="95">
                  <c:v>-3.9212241997807498E-2</c:v>
                </c:pt>
                <c:pt idx="96">
                  <c:v>-2.7250029891737498E-2</c:v>
                </c:pt>
                <c:pt idx="97">
                  <c:v>-6.39929357055102E-3</c:v>
                </c:pt>
                <c:pt idx="98">
                  <c:v>2.2773212590726202E-2</c:v>
                </c:pt>
                <c:pt idx="99">
                  <c:v>3.2606108157643997E-2</c:v>
                </c:pt>
                <c:pt idx="100">
                  <c:v>4.6320130517392102E-2</c:v>
                </c:pt>
                <c:pt idx="101">
                  <c:v>3.4998408656598201E-2</c:v>
                </c:pt>
                <c:pt idx="102">
                  <c:v>8.3165168923422003E-2</c:v>
                </c:pt>
                <c:pt idx="103">
                  <c:v>0.13112299911625</c:v>
                </c:pt>
                <c:pt idx="104">
                  <c:v>0.167202518508167</c:v>
                </c:pt>
                <c:pt idx="105">
                  <c:v>0.19356450642481801</c:v>
                </c:pt>
                <c:pt idx="106">
                  <c:v>0.21041718064527401</c:v>
                </c:pt>
                <c:pt idx="107">
                  <c:v>0.22122292619525799</c:v>
                </c:pt>
                <c:pt idx="108">
                  <c:v>0.21679753679772201</c:v>
                </c:pt>
                <c:pt idx="109">
                  <c:v>0.205275678588282</c:v>
                </c:pt>
                <c:pt idx="110">
                  <c:v>0.17875256257133201</c:v>
                </c:pt>
                <c:pt idx="111">
                  <c:v>0.13998086127518899</c:v>
                </c:pt>
                <c:pt idx="112">
                  <c:v>0.10880666953291</c:v>
                </c:pt>
                <c:pt idx="113">
                  <c:v>7.9951599996560305E-2</c:v>
                </c:pt>
                <c:pt idx="114">
                  <c:v>6.4410430416836903E-2</c:v>
                </c:pt>
                <c:pt idx="115">
                  <c:v>5.78820447869485E-2</c:v>
                </c:pt>
                <c:pt idx="116">
                  <c:v>4.8916705107840699E-2</c:v>
                </c:pt>
                <c:pt idx="117">
                  <c:v>5.8884980799616501E-2</c:v>
                </c:pt>
                <c:pt idx="118">
                  <c:v>7.1607875078933902E-2</c:v>
                </c:pt>
                <c:pt idx="119">
                  <c:v>7.0389540111687396E-2</c:v>
                </c:pt>
                <c:pt idx="120">
                  <c:v>6.3846519381090802E-2</c:v>
                </c:pt>
                <c:pt idx="121">
                  <c:v>6.43743918071919E-2</c:v>
                </c:pt>
                <c:pt idx="122">
                  <c:v>4.1718173430979201E-2</c:v>
                </c:pt>
                <c:pt idx="123">
                  <c:v>2.4289875005957001E-2</c:v>
                </c:pt>
                <c:pt idx="124">
                  <c:v>1.0358417550389E-2</c:v>
                </c:pt>
                <c:pt idx="125">
                  <c:v>-2.3010768975202801E-2</c:v>
                </c:pt>
                <c:pt idx="126">
                  <c:v>-3.21403507946822E-2</c:v>
                </c:pt>
                <c:pt idx="127">
                  <c:v>-3.9724606057298197E-2</c:v>
                </c:pt>
                <c:pt idx="128">
                  <c:v>-4.7607146721087901E-2</c:v>
                </c:pt>
                <c:pt idx="129">
                  <c:v>-5.8026719643189298E-2</c:v>
                </c:pt>
                <c:pt idx="130">
                  <c:v>-5.5956279970839497E-2</c:v>
                </c:pt>
                <c:pt idx="131">
                  <c:v>-6.24713909971088E-2</c:v>
                </c:pt>
                <c:pt idx="132">
                  <c:v>-7.0852502017723695E-2</c:v>
                </c:pt>
                <c:pt idx="133">
                  <c:v>-6.4645651654753694E-2</c:v>
                </c:pt>
                <c:pt idx="134">
                  <c:v>-7.6595889670608402E-2</c:v>
                </c:pt>
                <c:pt idx="135">
                  <c:v>-8.9872048917552405E-2</c:v>
                </c:pt>
                <c:pt idx="136">
                  <c:v>-8.8081324123361698E-2</c:v>
                </c:pt>
                <c:pt idx="137">
                  <c:v>-9.2056325220525495E-2</c:v>
                </c:pt>
                <c:pt idx="138">
                  <c:v>-0.102896496163083</c:v>
                </c:pt>
                <c:pt idx="139">
                  <c:v>-8.4689832415365901E-2</c:v>
                </c:pt>
                <c:pt idx="140">
                  <c:v>-3.9146835662419797E-2</c:v>
                </c:pt>
                <c:pt idx="141">
                  <c:v>-9.4006491960101305E-3</c:v>
                </c:pt>
                <c:pt idx="142">
                  <c:v>1.002329346794E-2</c:v>
                </c:pt>
                <c:pt idx="143">
                  <c:v>1.3959165430089E-2</c:v>
                </c:pt>
                <c:pt idx="144">
                  <c:v>9.7042598114871394E-3</c:v>
                </c:pt>
                <c:pt idx="145">
                  <c:v>-5.11758429929614E-2</c:v>
                </c:pt>
                <c:pt idx="146">
                  <c:v>-0.10068389113897699</c:v>
                </c:pt>
                <c:pt idx="147">
                  <c:v>-0.117584112436979</c:v>
                </c:pt>
                <c:pt idx="148">
                  <c:v>-0.13586680305578899</c:v>
                </c:pt>
                <c:pt idx="149">
                  <c:v>-0.138272138406073</c:v>
                </c:pt>
                <c:pt idx="150">
                  <c:v>-0.13379458475280701</c:v>
                </c:pt>
                <c:pt idx="151">
                  <c:v>-0.139132175654063</c:v>
                </c:pt>
                <c:pt idx="152">
                  <c:v>-0.14731254259203799</c:v>
                </c:pt>
                <c:pt idx="153">
                  <c:v>-0.15603149056233701</c:v>
                </c:pt>
                <c:pt idx="154">
                  <c:v>-0.159488996914424</c:v>
                </c:pt>
                <c:pt idx="155">
                  <c:v>-0.159582610188401</c:v>
                </c:pt>
                <c:pt idx="156">
                  <c:v>-0.153051023890938</c:v>
                </c:pt>
                <c:pt idx="157">
                  <c:v>-0.15257127936852799</c:v>
                </c:pt>
                <c:pt idx="158">
                  <c:v>-0.15125442791229901</c:v>
                </c:pt>
                <c:pt idx="159">
                  <c:v>-0.162060263062976</c:v>
                </c:pt>
                <c:pt idx="160">
                  <c:v>-0.198195202134725</c:v>
                </c:pt>
                <c:pt idx="161">
                  <c:v>-0.24817904098427501</c:v>
                </c:pt>
                <c:pt idx="162">
                  <c:v>-0.29089368349051198</c:v>
                </c:pt>
                <c:pt idx="163">
                  <c:v>-0.336600099317445</c:v>
                </c:pt>
                <c:pt idx="164">
                  <c:v>-0.36458546671099601</c:v>
                </c:pt>
                <c:pt idx="165">
                  <c:v>-0.32851035037590298</c:v>
                </c:pt>
                <c:pt idx="166">
                  <c:v>-0.298895825037858</c:v>
                </c:pt>
                <c:pt idx="167">
                  <c:v>-0.285848594929271</c:v>
                </c:pt>
                <c:pt idx="168">
                  <c:v>-0.265189385072924</c:v>
                </c:pt>
                <c:pt idx="169">
                  <c:v>-0.29464226185130798</c:v>
                </c:pt>
                <c:pt idx="170">
                  <c:v>-0.3331065697335</c:v>
                </c:pt>
                <c:pt idx="171">
                  <c:v>-0.33072838850463698</c:v>
                </c:pt>
                <c:pt idx="172">
                  <c:v>-0.309540601063167</c:v>
                </c:pt>
                <c:pt idx="173">
                  <c:v>-0.27425625932340397</c:v>
                </c:pt>
                <c:pt idx="174">
                  <c:v>-0.23152059261192701</c:v>
                </c:pt>
                <c:pt idx="175">
                  <c:v>-0.18104084698200201</c:v>
                </c:pt>
                <c:pt idx="176">
                  <c:v>-0.16974143548297699</c:v>
                </c:pt>
                <c:pt idx="177">
                  <c:v>-0.19245851837709699</c:v>
                </c:pt>
                <c:pt idx="178">
                  <c:v>-0.19450228966591601</c:v>
                </c:pt>
                <c:pt idx="179">
                  <c:v>-0.18192117270227201</c:v>
                </c:pt>
                <c:pt idx="180">
                  <c:v>-0.173979600463495</c:v>
                </c:pt>
                <c:pt idx="181">
                  <c:v>-0.15939313104036701</c:v>
                </c:pt>
                <c:pt idx="182">
                  <c:v>-0.13577816917278401</c:v>
                </c:pt>
                <c:pt idx="183">
                  <c:v>-0.109347322476839</c:v>
                </c:pt>
                <c:pt idx="184">
                  <c:v>-9.5370478797944302E-2</c:v>
                </c:pt>
                <c:pt idx="185">
                  <c:v>-8.3333117182879904E-2</c:v>
                </c:pt>
                <c:pt idx="186">
                  <c:v>-8.1727399482383903E-2</c:v>
                </c:pt>
                <c:pt idx="187">
                  <c:v>-7.7942550577636993E-2</c:v>
                </c:pt>
                <c:pt idx="188">
                  <c:v>-7.0100374933431894E-2</c:v>
                </c:pt>
                <c:pt idx="189">
                  <c:v>-5.9966472363944499E-2</c:v>
                </c:pt>
                <c:pt idx="190">
                  <c:v>-5.3736588899370802E-2</c:v>
                </c:pt>
                <c:pt idx="191">
                  <c:v>-5.1434126482405397E-2</c:v>
                </c:pt>
                <c:pt idx="192">
                  <c:v>-3.7078247079000003E-2</c:v>
                </c:pt>
                <c:pt idx="193">
                  <c:v>-3.6576310257768002E-2</c:v>
                </c:pt>
                <c:pt idx="194">
                  <c:v>-2.1407256506002101E-2</c:v>
                </c:pt>
                <c:pt idx="195">
                  <c:v>-2.8424012039451399E-2</c:v>
                </c:pt>
                <c:pt idx="196">
                  <c:v>-4.3967920083726797E-2</c:v>
                </c:pt>
                <c:pt idx="197">
                  <c:v>-5.6442857496378403E-2</c:v>
                </c:pt>
                <c:pt idx="198">
                  <c:v>-5.1214471053341898E-2</c:v>
                </c:pt>
                <c:pt idx="199">
                  <c:v>-3.7759587417875502E-2</c:v>
                </c:pt>
                <c:pt idx="200">
                  <c:v>-2.99785864223629E-2</c:v>
                </c:pt>
                <c:pt idx="201">
                  <c:v>-2.0349841067789101E-2</c:v>
                </c:pt>
                <c:pt idx="202">
                  <c:v>-1.33717660342309E-2</c:v>
                </c:pt>
                <c:pt idx="203">
                  <c:v>5.0113043314823297E-3</c:v>
                </c:pt>
                <c:pt idx="204">
                  <c:v>2.3345489896284301E-2</c:v>
                </c:pt>
                <c:pt idx="205">
                  <c:v>3.74438348271528E-2</c:v>
                </c:pt>
                <c:pt idx="206">
                  <c:v>4.4074232310572697E-2</c:v>
                </c:pt>
                <c:pt idx="207">
                  <c:v>3.3610022563275103E-2</c:v>
                </c:pt>
                <c:pt idx="208">
                  <c:v>2.5826268230625601E-2</c:v>
                </c:pt>
                <c:pt idx="209">
                  <c:v>1.1456360782188899E-2</c:v>
                </c:pt>
                <c:pt idx="210">
                  <c:v>-3.9212745210850299E-3</c:v>
                </c:pt>
                <c:pt idx="211">
                  <c:v>-7.1496637242631699E-3</c:v>
                </c:pt>
                <c:pt idx="212">
                  <c:v>-1.7574758812516501E-2</c:v>
                </c:pt>
                <c:pt idx="213">
                  <c:v>-3.3519494180092403E-2</c:v>
                </c:pt>
                <c:pt idx="214">
                  <c:v>-4.8421842468876201E-2</c:v>
                </c:pt>
                <c:pt idx="215">
                  <c:v>-5.7950214006026998E-2</c:v>
                </c:pt>
                <c:pt idx="216">
                  <c:v>-6.7148223455294698E-2</c:v>
                </c:pt>
                <c:pt idx="217">
                  <c:v>-6.9201954807793301E-2</c:v>
                </c:pt>
                <c:pt idx="218">
                  <c:v>-3.41249414251905E-2</c:v>
                </c:pt>
                <c:pt idx="219">
                  <c:v>9.2542451759314304E-4</c:v>
                </c:pt>
                <c:pt idx="220">
                  <c:v>3.0769153680541401E-2</c:v>
                </c:pt>
                <c:pt idx="221">
                  <c:v>4.74185807605653E-2</c:v>
                </c:pt>
                <c:pt idx="222">
                  <c:v>6.3113504190663805E-2</c:v>
                </c:pt>
                <c:pt idx="223">
                  <c:v>7.8679458397257193E-2</c:v>
                </c:pt>
                <c:pt idx="224">
                  <c:v>0.105135069716984</c:v>
                </c:pt>
                <c:pt idx="225">
                  <c:v>9.4350889757032805E-2</c:v>
                </c:pt>
                <c:pt idx="226">
                  <c:v>7.9242476514824703E-2</c:v>
                </c:pt>
                <c:pt idx="227">
                  <c:v>7.2884118829165304E-2</c:v>
                </c:pt>
                <c:pt idx="228">
                  <c:v>7.3453677692775401E-2</c:v>
                </c:pt>
                <c:pt idx="229">
                  <c:v>5.63106975694758E-2</c:v>
                </c:pt>
                <c:pt idx="230">
                  <c:v>3.8249266446440403E-2</c:v>
                </c:pt>
                <c:pt idx="231">
                  <c:v>2.3662683470313001E-2</c:v>
                </c:pt>
                <c:pt idx="232">
                  <c:v>7.9761847457664407E-3</c:v>
                </c:pt>
                <c:pt idx="233">
                  <c:v>4.3702249502288702E-3</c:v>
                </c:pt>
                <c:pt idx="234">
                  <c:v>6.2815644272262699E-3</c:v>
                </c:pt>
                <c:pt idx="235">
                  <c:v>4.5165846507746396E-3</c:v>
                </c:pt>
                <c:pt idx="236">
                  <c:v>-1.2074400469247199E-2</c:v>
                </c:pt>
                <c:pt idx="237">
                  <c:v>-1.8553669147676598E-2</c:v>
                </c:pt>
                <c:pt idx="238">
                  <c:v>-1.8632256640488599E-2</c:v>
                </c:pt>
                <c:pt idx="239">
                  <c:v>-2.1672377819866601E-2</c:v>
                </c:pt>
                <c:pt idx="240">
                  <c:v>-2.6200422871289299E-2</c:v>
                </c:pt>
                <c:pt idx="241">
                  <c:v>-3.0247176995665301E-2</c:v>
                </c:pt>
                <c:pt idx="242">
                  <c:v>-3.22752928823355E-2</c:v>
                </c:pt>
                <c:pt idx="243">
                  <c:v>-3.8282787746451698E-2</c:v>
                </c:pt>
                <c:pt idx="244">
                  <c:v>-5.2125892979061499E-2</c:v>
                </c:pt>
                <c:pt idx="245">
                  <c:v>-6.67650678139661E-2</c:v>
                </c:pt>
                <c:pt idx="246">
                  <c:v>-8.0265674105541807E-2</c:v>
                </c:pt>
                <c:pt idx="247">
                  <c:v>-9.5512409244461693E-2</c:v>
                </c:pt>
                <c:pt idx="248">
                  <c:v>-9.3605863735131495E-2</c:v>
                </c:pt>
                <c:pt idx="249">
                  <c:v>-8.306819003141E-2</c:v>
                </c:pt>
                <c:pt idx="250">
                  <c:v>-8.0247298211895995E-2</c:v>
                </c:pt>
                <c:pt idx="251">
                  <c:v>-7.7920419456301404E-2</c:v>
                </c:pt>
                <c:pt idx="252">
                  <c:v>-5.7659526762245498E-2</c:v>
                </c:pt>
                <c:pt idx="253">
                  <c:v>-3.2353590585850897E-2</c:v>
                </c:pt>
                <c:pt idx="254">
                  <c:v>-1.1360579728723501E-2</c:v>
                </c:pt>
                <c:pt idx="255">
                  <c:v>-6.7494107696788302E-3</c:v>
                </c:pt>
                <c:pt idx="256">
                  <c:v>-9.4415215764698194E-3</c:v>
                </c:pt>
                <c:pt idx="257">
                  <c:v>-1.8704799398925301E-3</c:v>
                </c:pt>
                <c:pt idx="258">
                  <c:v>4.0825638487618204E-3</c:v>
                </c:pt>
                <c:pt idx="259">
                  <c:v>1.5206173715114301E-3</c:v>
                </c:pt>
                <c:pt idx="260">
                  <c:v>-2.8970970180335299E-3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8.1583262554410993E-3</c:v>
                </c:pt>
                <c:pt idx="1">
                  <c:v>7.7228914437997998E-3</c:v>
                </c:pt>
                <c:pt idx="2">
                  <c:v>5.1063325370786497E-3</c:v>
                </c:pt>
                <c:pt idx="3">
                  <c:v>-2.8139996604312899E-5</c:v>
                </c:pt>
                <c:pt idx="4">
                  <c:v>-9.5029093716390203E-3</c:v>
                </c:pt>
                <c:pt idx="5">
                  <c:v>-2.2296559718467002E-2</c:v>
                </c:pt>
                <c:pt idx="6">
                  <c:v>-3.5491672742326598E-2</c:v>
                </c:pt>
                <c:pt idx="7">
                  <c:v>-5.1516239814944499E-2</c:v>
                </c:pt>
                <c:pt idx="8">
                  <c:v>-6.8675891972287906E-2</c:v>
                </c:pt>
                <c:pt idx="9">
                  <c:v>-8.5171841580818294E-2</c:v>
                </c:pt>
                <c:pt idx="10">
                  <c:v>-0.105457883762567</c:v>
                </c:pt>
                <c:pt idx="11">
                  <c:v>-0.122029370055295</c:v>
                </c:pt>
                <c:pt idx="12">
                  <c:v>-0.133051736292709</c:v>
                </c:pt>
                <c:pt idx="13">
                  <c:v>-0.141150856547299</c:v>
                </c:pt>
                <c:pt idx="14">
                  <c:v>-0.14699055055076701</c:v>
                </c:pt>
                <c:pt idx="15">
                  <c:v>-0.15125156482388899</c:v>
                </c:pt>
                <c:pt idx="16">
                  <c:v>-0.154593167543848</c:v>
                </c:pt>
                <c:pt idx="17">
                  <c:v>-0.15172556637269999</c:v>
                </c:pt>
                <c:pt idx="18">
                  <c:v>-0.14923790409729901</c:v>
                </c:pt>
                <c:pt idx="19">
                  <c:v>-0.14821454159299299</c:v>
                </c:pt>
                <c:pt idx="20">
                  <c:v>-0.15053705996175201</c:v>
                </c:pt>
                <c:pt idx="21">
                  <c:v>-0.14954598803455399</c:v>
                </c:pt>
                <c:pt idx="22">
                  <c:v>-0.137095112882065</c:v>
                </c:pt>
                <c:pt idx="23">
                  <c:v>-0.11828031551571799</c:v>
                </c:pt>
                <c:pt idx="24">
                  <c:v>-9.7629350434499093E-2</c:v>
                </c:pt>
                <c:pt idx="25">
                  <c:v>-7.9718890709047904E-2</c:v>
                </c:pt>
                <c:pt idx="26">
                  <c:v>-6.5719224501118403E-2</c:v>
                </c:pt>
                <c:pt idx="27">
                  <c:v>-5.3318968699114101E-2</c:v>
                </c:pt>
                <c:pt idx="28">
                  <c:v>-4.1332900421614298E-2</c:v>
                </c:pt>
                <c:pt idx="29">
                  <c:v>-3.22146343987008E-2</c:v>
                </c:pt>
                <c:pt idx="30">
                  <c:v>-2.9925202801176401E-2</c:v>
                </c:pt>
                <c:pt idx="31">
                  <c:v>-2.0640127194361601E-2</c:v>
                </c:pt>
                <c:pt idx="32">
                  <c:v>-1.31536031754842E-2</c:v>
                </c:pt>
                <c:pt idx="33">
                  <c:v>-1.1464544993510401E-2</c:v>
                </c:pt>
                <c:pt idx="34">
                  <c:v>-1.0918932733679901E-2</c:v>
                </c:pt>
                <c:pt idx="35">
                  <c:v>-1.2050990622754E-2</c:v>
                </c:pt>
                <c:pt idx="36">
                  <c:v>-1.30309595520043E-2</c:v>
                </c:pt>
                <c:pt idx="37">
                  <c:v>-1.2079544529399799E-2</c:v>
                </c:pt>
                <c:pt idx="38">
                  <c:v>-9.9399184850984795E-3</c:v>
                </c:pt>
                <c:pt idx="39">
                  <c:v>-7.1450524398106903E-3</c:v>
                </c:pt>
                <c:pt idx="40">
                  <c:v>-1.83610289897979E-3</c:v>
                </c:pt>
                <c:pt idx="41">
                  <c:v>3.1790648178835401E-3</c:v>
                </c:pt>
                <c:pt idx="42">
                  <c:v>8.0590349874038094E-3</c:v>
                </c:pt>
                <c:pt idx="43">
                  <c:v>1.25800816824951E-2</c:v>
                </c:pt>
                <c:pt idx="44">
                  <c:v>1.6610488808042102E-2</c:v>
                </c:pt>
                <c:pt idx="45">
                  <c:v>1.7691070898101201E-2</c:v>
                </c:pt>
                <c:pt idx="46">
                  <c:v>1.5549439099320101E-2</c:v>
                </c:pt>
                <c:pt idx="47">
                  <c:v>6.2000563554484899E-3</c:v>
                </c:pt>
                <c:pt idx="48">
                  <c:v>-1.2296439238899001E-2</c:v>
                </c:pt>
                <c:pt idx="49">
                  <c:v>-3.6804878299849499E-2</c:v>
                </c:pt>
                <c:pt idx="50">
                  <c:v>-6.1957842663623898E-2</c:v>
                </c:pt>
                <c:pt idx="51">
                  <c:v>-8.1109139643344097E-2</c:v>
                </c:pt>
                <c:pt idx="52">
                  <c:v>-9.6107621806444499E-2</c:v>
                </c:pt>
                <c:pt idx="53">
                  <c:v>-0.108774259442757</c:v>
                </c:pt>
                <c:pt idx="54">
                  <c:v>-0.12162012404215899</c:v>
                </c:pt>
                <c:pt idx="55">
                  <c:v>-0.139530860219957</c:v>
                </c:pt>
                <c:pt idx="56">
                  <c:v>-0.155051538031372</c:v>
                </c:pt>
                <c:pt idx="57">
                  <c:v>-0.17476755902580901</c:v>
                </c:pt>
                <c:pt idx="58">
                  <c:v>-0.193447644597871</c:v>
                </c:pt>
                <c:pt idx="59">
                  <c:v>-0.20654830714108299</c:v>
                </c:pt>
                <c:pt idx="60">
                  <c:v>-0.212282120958211</c:v>
                </c:pt>
                <c:pt idx="61">
                  <c:v>-0.212135494345881</c:v>
                </c:pt>
                <c:pt idx="62">
                  <c:v>-0.210060926536141</c:v>
                </c:pt>
                <c:pt idx="63">
                  <c:v>-0.206567487623951</c:v>
                </c:pt>
                <c:pt idx="64">
                  <c:v>-0.20221613886374501</c:v>
                </c:pt>
                <c:pt idx="65">
                  <c:v>-0.196615649760329</c:v>
                </c:pt>
                <c:pt idx="66">
                  <c:v>-0.19215175781984301</c:v>
                </c:pt>
                <c:pt idx="67">
                  <c:v>-0.189951300583896</c:v>
                </c:pt>
                <c:pt idx="68">
                  <c:v>-0.189490111176078</c:v>
                </c:pt>
                <c:pt idx="69">
                  <c:v>-0.18731818877211001</c:v>
                </c:pt>
                <c:pt idx="70">
                  <c:v>-0.194131302157493</c:v>
                </c:pt>
                <c:pt idx="71">
                  <c:v>-0.20721234017432999</c:v>
                </c:pt>
                <c:pt idx="72">
                  <c:v>-0.21955401194407401</c:v>
                </c:pt>
                <c:pt idx="73">
                  <c:v>-0.23188032603724101</c:v>
                </c:pt>
                <c:pt idx="74">
                  <c:v>-0.23711921241248299</c:v>
                </c:pt>
                <c:pt idx="75">
                  <c:v>-0.23279307036271801</c:v>
                </c:pt>
                <c:pt idx="76">
                  <c:v>-0.22392294057484399</c:v>
                </c:pt>
                <c:pt idx="77">
                  <c:v>-0.210404362733561</c:v>
                </c:pt>
                <c:pt idx="78">
                  <c:v>-0.19627541386761199</c:v>
                </c:pt>
                <c:pt idx="79">
                  <c:v>-0.18811988580682901</c:v>
                </c:pt>
                <c:pt idx="80">
                  <c:v>-0.17955899701900599</c:v>
                </c:pt>
                <c:pt idx="81">
                  <c:v>-0.176208062066319</c:v>
                </c:pt>
                <c:pt idx="82">
                  <c:v>-0.17270578978373299</c:v>
                </c:pt>
                <c:pt idx="83">
                  <c:v>-0.168579537346148</c:v>
                </c:pt>
                <c:pt idx="84">
                  <c:v>-0.162298822745813</c:v>
                </c:pt>
                <c:pt idx="85">
                  <c:v>-0.15303162499631601</c:v>
                </c:pt>
                <c:pt idx="86">
                  <c:v>-0.14282729005530501</c:v>
                </c:pt>
                <c:pt idx="87">
                  <c:v>-0.13304269229018301</c:v>
                </c:pt>
                <c:pt idx="88">
                  <c:v>-0.12006135556136199</c:v>
                </c:pt>
                <c:pt idx="89">
                  <c:v>-0.10739775370247601</c:v>
                </c:pt>
                <c:pt idx="90">
                  <c:v>-9.5671455953641404E-2</c:v>
                </c:pt>
                <c:pt idx="91">
                  <c:v>-8.3652946290351707E-2</c:v>
                </c:pt>
                <c:pt idx="92">
                  <c:v>-7.4602902722766401E-2</c:v>
                </c:pt>
                <c:pt idx="93">
                  <c:v>-6.9472805082589406E-2</c:v>
                </c:pt>
                <c:pt idx="94">
                  <c:v>-6.5952974270170495E-2</c:v>
                </c:pt>
                <c:pt idx="95">
                  <c:v>-6.0604827815697898E-2</c:v>
                </c:pt>
                <c:pt idx="96">
                  <c:v>-5.3933868230905797E-2</c:v>
                </c:pt>
                <c:pt idx="97">
                  <c:v>-4.4426953298834802E-2</c:v>
                </c:pt>
                <c:pt idx="98">
                  <c:v>-3.0986920120922599E-2</c:v>
                </c:pt>
                <c:pt idx="99">
                  <c:v>-1.8268314465209299E-2</c:v>
                </c:pt>
                <c:pt idx="100">
                  <c:v>-5.3506254686890098E-3</c:v>
                </c:pt>
                <c:pt idx="101">
                  <c:v>2.7191813563684198E-3</c:v>
                </c:pt>
                <c:pt idx="102">
                  <c:v>1.88083788697791E-2</c:v>
                </c:pt>
                <c:pt idx="103">
                  <c:v>4.1271302919073397E-2</c:v>
                </c:pt>
                <c:pt idx="104">
                  <c:v>6.6457546036892204E-2</c:v>
                </c:pt>
                <c:pt idx="105">
                  <c:v>9.1878938114477504E-2</c:v>
                </c:pt>
                <c:pt idx="106">
                  <c:v>0.11558658662063601</c:v>
                </c:pt>
                <c:pt idx="107">
                  <c:v>0.13671385453556101</c:v>
                </c:pt>
                <c:pt idx="108">
                  <c:v>0.15273059098799299</c:v>
                </c:pt>
                <c:pt idx="109">
                  <c:v>0.163239608508051</c:v>
                </c:pt>
                <c:pt idx="110">
                  <c:v>0.16634219932070701</c:v>
                </c:pt>
                <c:pt idx="111">
                  <c:v>0.161069931711604</c:v>
                </c:pt>
                <c:pt idx="112">
                  <c:v>0.15061727927586499</c:v>
                </c:pt>
                <c:pt idx="113">
                  <c:v>0.13648414342000401</c:v>
                </c:pt>
                <c:pt idx="114">
                  <c:v>0.12206940081937</c:v>
                </c:pt>
                <c:pt idx="115">
                  <c:v>0.109231929612886</c:v>
                </c:pt>
                <c:pt idx="116">
                  <c:v>9.7168884711877193E-2</c:v>
                </c:pt>
                <c:pt idx="117">
                  <c:v>8.9512103929425102E-2</c:v>
                </c:pt>
                <c:pt idx="118">
                  <c:v>8.5931258159326798E-2</c:v>
                </c:pt>
                <c:pt idx="119">
                  <c:v>8.2822914549798898E-2</c:v>
                </c:pt>
                <c:pt idx="120">
                  <c:v>7.9027635516057307E-2</c:v>
                </c:pt>
                <c:pt idx="121">
                  <c:v>7.6096986774284198E-2</c:v>
                </c:pt>
                <c:pt idx="122">
                  <c:v>6.9221224105623202E-2</c:v>
                </c:pt>
                <c:pt idx="123">
                  <c:v>6.023495428569E-2</c:v>
                </c:pt>
                <c:pt idx="124">
                  <c:v>5.0259646938629797E-2</c:v>
                </c:pt>
                <c:pt idx="125">
                  <c:v>3.5605563755863302E-2</c:v>
                </c:pt>
                <c:pt idx="126">
                  <c:v>2.2056380845754099E-2</c:v>
                </c:pt>
                <c:pt idx="127">
                  <c:v>9.7001834651437094E-3</c:v>
                </c:pt>
                <c:pt idx="128">
                  <c:v>-1.7612825721026099E-3</c:v>
                </c:pt>
                <c:pt idx="129">
                  <c:v>-1.30143699863199E-2</c:v>
                </c:pt>
                <c:pt idx="130">
                  <c:v>-2.1602751983223801E-2</c:v>
                </c:pt>
                <c:pt idx="131">
                  <c:v>-2.9776479786000801E-2</c:v>
                </c:pt>
                <c:pt idx="132">
                  <c:v>-3.7991684232345398E-2</c:v>
                </c:pt>
                <c:pt idx="133">
                  <c:v>-4.3322477716827103E-2</c:v>
                </c:pt>
                <c:pt idx="134">
                  <c:v>-4.9977160107583303E-2</c:v>
                </c:pt>
                <c:pt idx="135">
                  <c:v>-5.7956137869577103E-2</c:v>
                </c:pt>
                <c:pt idx="136">
                  <c:v>-6.3981175120334105E-2</c:v>
                </c:pt>
                <c:pt idx="137">
                  <c:v>-6.9596205140372305E-2</c:v>
                </c:pt>
                <c:pt idx="138">
                  <c:v>-7.6256263344914504E-2</c:v>
                </c:pt>
                <c:pt idx="139">
                  <c:v>-7.7942977159004806E-2</c:v>
                </c:pt>
                <c:pt idx="140">
                  <c:v>-7.0183748859687797E-2</c:v>
                </c:pt>
                <c:pt idx="141">
                  <c:v>-5.8027128926952297E-2</c:v>
                </c:pt>
                <c:pt idx="142">
                  <c:v>-4.44170444479738E-2</c:v>
                </c:pt>
                <c:pt idx="143">
                  <c:v>-3.2741802472361199E-2</c:v>
                </c:pt>
                <c:pt idx="144">
                  <c:v>-2.4252590015591501E-2</c:v>
                </c:pt>
                <c:pt idx="145">
                  <c:v>-2.9637240611065499E-2</c:v>
                </c:pt>
                <c:pt idx="146">
                  <c:v>-4.3846570716647999E-2</c:v>
                </c:pt>
                <c:pt idx="147">
                  <c:v>-5.8594079060714302E-2</c:v>
                </c:pt>
                <c:pt idx="148">
                  <c:v>-7.4048623859729198E-2</c:v>
                </c:pt>
                <c:pt idx="149">
                  <c:v>-8.6893326768997997E-2</c:v>
                </c:pt>
                <c:pt idx="150">
                  <c:v>-9.6273578365759893E-2</c:v>
                </c:pt>
                <c:pt idx="151">
                  <c:v>-0.10484529782342</c:v>
                </c:pt>
                <c:pt idx="152">
                  <c:v>-0.11333874677714401</c:v>
                </c:pt>
                <c:pt idx="153">
                  <c:v>-0.121877295534182</c:v>
                </c:pt>
                <c:pt idx="154">
                  <c:v>-0.12939963581023101</c:v>
                </c:pt>
                <c:pt idx="155">
                  <c:v>-0.13543623068586499</c:v>
                </c:pt>
                <c:pt idx="156">
                  <c:v>-0.13895918932687901</c:v>
                </c:pt>
                <c:pt idx="157">
                  <c:v>-0.14168160733520899</c:v>
                </c:pt>
                <c:pt idx="158">
                  <c:v>-0.143596171450627</c:v>
                </c:pt>
                <c:pt idx="159">
                  <c:v>-0.14728898977309701</c:v>
                </c:pt>
                <c:pt idx="160">
                  <c:v>-0.157470232245422</c:v>
                </c:pt>
                <c:pt idx="161">
                  <c:v>-0.17561199399319299</c:v>
                </c:pt>
                <c:pt idx="162">
                  <c:v>-0.19866833189265701</c:v>
                </c:pt>
                <c:pt idx="163">
                  <c:v>-0.22625468537761401</c:v>
                </c:pt>
                <c:pt idx="164">
                  <c:v>-0.25392084164429102</c:v>
                </c:pt>
                <c:pt idx="165">
                  <c:v>-0.26883874339061298</c:v>
                </c:pt>
                <c:pt idx="166">
                  <c:v>-0.27485015972006199</c:v>
                </c:pt>
                <c:pt idx="167">
                  <c:v>-0.27704984676190397</c:v>
                </c:pt>
                <c:pt idx="168">
                  <c:v>-0.27467775442410802</c:v>
                </c:pt>
                <c:pt idx="169">
                  <c:v>-0.27867065590954798</c:v>
                </c:pt>
                <c:pt idx="170">
                  <c:v>-0.28955783867433799</c:v>
                </c:pt>
                <c:pt idx="171">
                  <c:v>-0.29779194864039799</c:v>
                </c:pt>
                <c:pt idx="172">
                  <c:v>-0.30014167912495199</c:v>
                </c:pt>
                <c:pt idx="173">
                  <c:v>-0.29496459516464202</c:v>
                </c:pt>
                <c:pt idx="174">
                  <c:v>-0.28227579465409902</c:v>
                </c:pt>
                <c:pt idx="175">
                  <c:v>-0.26202880511968002</c:v>
                </c:pt>
                <c:pt idx="176">
                  <c:v>-0.24357133119233901</c:v>
                </c:pt>
                <c:pt idx="177">
                  <c:v>-0.23334876862929099</c:v>
                </c:pt>
                <c:pt idx="178">
                  <c:v>-0.225579472836616</c:v>
                </c:pt>
                <c:pt idx="179">
                  <c:v>-0.21684781280974699</c:v>
                </c:pt>
                <c:pt idx="180">
                  <c:v>-0.208274170340497</c:v>
                </c:pt>
                <c:pt idx="181">
                  <c:v>-0.198497962480471</c:v>
                </c:pt>
                <c:pt idx="182">
                  <c:v>-0.18595400381893301</c:v>
                </c:pt>
                <c:pt idx="183">
                  <c:v>-0.17063266755051401</c:v>
                </c:pt>
                <c:pt idx="184">
                  <c:v>-0.1555802298</c:v>
                </c:pt>
                <c:pt idx="185">
                  <c:v>-0.14113080727657601</c:v>
                </c:pt>
                <c:pt idx="186">
                  <c:v>-0.129250125717738</c:v>
                </c:pt>
                <c:pt idx="187">
                  <c:v>-0.118988610689717</c:v>
                </c:pt>
                <c:pt idx="188">
                  <c:v>-0.10921096353846001</c:v>
                </c:pt>
                <c:pt idx="189">
                  <c:v>-9.9362065303557401E-2</c:v>
                </c:pt>
                <c:pt idx="190">
                  <c:v>-9.0236970022720103E-2</c:v>
                </c:pt>
                <c:pt idx="191">
                  <c:v>-8.2476401314657194E-2</c:v>
                </c:pt>
                <c:pt idx="192">
                  <c:v>-7.3396770467525699E-2</c:v>
                </c:pt>
                <c:pt idx="193">
                  <c:v>-6.6032678425574198E-2</c:v>
                </c:pt>
                <c:pt idx="194">
                  <c:v>-5.7107594041659798E-2</c:v>
                </c:pt>
                <c:pt idx="195">
                  <c:v>-5.1370877641218102E-2</c:v>
                </c:pt>
                <c:pt idx="196">
                  <c:v>-4.9890286129719803E-2</c:v>
                </c:pt>
                <c:pt idx="197">
                  <c:v>-5.1200800403051597E-2</c:v>
                </c:pt>
                <c:pt idx="198">
                  <c:v>-5.12035345331096E-2</c:v>
                </c:pt>
                <c:pt idx="199">
                  <c:v>-4.8514745110062797E-2</c:v>
                </c:pt>
                <c:pt idx="200">
                  <c:v>-4.4807513372522798E-2</c:v>
                </c:pt>
                <c:pt idx="201">
                  <c:v>-3.9915978911576097E-2</c:v>
                </c:pt>
                <c:pt idx="202">
                  <c:v>-3.4607136336107E-2</c:v>
                </c:pt>
                <c:pt idx="203">
                  <c:v>-2.6683448202589201E-2</c:v>
                </c:pt>
                <c:pt idx="204">
                  <c:v>-1.6677660582814401E-2</c:v>
                </c:pt>
                <c:pt idx="205">
                  <c:v>-5.8533615008210102E-3</c:v>
                </c:pt>
                <c:pt idx="206">
                  <c:v>4.1321572614577296E-3</c:v>
                </c:pt>
                <c:pt idx="207">
                  <c:v>1.00277303218212E-2</c:v>
                </c:pt>
                <c:pt idx="208">
                  <c:v>1.3187437903582001E-2</c:v>
                </c:pt>
                <c:pt idx="209">
                  <c:v>1.28412224793034E-2</c:v>
                </c:pt>
                <c:pt idx="210">
                  <c:v>9.4887230792257606E-3</c:v>
                </c:pt>
                <c:pt idx="211">
                  <c:v>6.1610457185279702E-3</c:v>
                </c:pt>
                <c:pt idx="212">
                  <c:v>1.4138848123190599E-3</c:v>
                </c:pt>
                <c:pt idx="213">
                  <c:v>-5.5727909861632398E-3</c:v>
                </c:pt>
                <c:pt idx="214">
                  <c:v>-1.4142601282705799E-2</c:v>
                </c:pt>
                <c:pt idx="215">
                  <c:v>-2.2904123827370001E-2</c:v>
                </c:pt>
                <c:pt idx="216">
                  <c:v>-3.1752943752955003E-2</c:v>
                </c:pt>
                <c:pt idx="217">
                  <c:v>-3.9242745963922597E-2</c:v>
                </c:pt>
                <c:pt idx="218">
                  <c:v>-3.8219185056176198E-2</c:v>
                </c:pt>
                <c:pt idx="219">
                  <c:v>-3.0390263141422302E-2</c:v>
                </c:pt>
                <c:pt idx="220">
                  <c:v>-1.8158379777029599E-2</c:v>
                </c:pt>
                <c:pt idx="221">
                  <c:v>-5.0429876695106002E-3</c:v>
                </c:pt>
                <c:pt idx="222">
                  <c:v>8.5883107025242905E-3</c:v>
                </c:pt>
                <c:pt idx="223">
                  <c:v>2.26065402414708E-2</c:v>
                </c:pt>
                <c:pt idx="224">
                  <c:v>3.9112246136573603E-2</c:v>
                </c:pt>
                <c:pt idx="225">
                  <c:v>5.01599748606655E-2</c:v>
                </c:pt>
                <c:pt idx="226">
                  <c:v>5.5976475191497302E-2</c:v>
                </c:pt>
                <c:pt idx="227">
                  <c:v>5.9358003919030899E-2</c:v>
                </c:pt>
                <c:pt idx="228">
                  <c:v>6.2177138673779803E-2</c:v>
                </c:pt>
                <c:pt idx="229">
                  <c:v>6.1003850452918999E-2</c:v>
                </c:pt>
                <c:pt idx="230">
                  <c:v>5.6452933651623301E-2</c:v>
                </c:pt>
                <c:pt idx="231">
                  <c:v>4.98948836153612E-2</c:v>
                </c:pt>
                <c:pt idx="232">
                  <c:v>4.1511143841442298E-2</c:v>
                </c:pt>
                <c:pt idx="233">
                  <c:v>3.4082960063199601E-2</c:v>
                </c:pt>
                <c:pt idx="234">
                  <c:v>2.85226809360049E-2</c:v>
                </c:pt>
                <c:pt idx="235">
                  <c:v>2.3721461678958802E-2</c:v>
                </c:pt>
                <c:pt idx="236">
                  <c:v>1.6562289249317599E-2</c:v>
                </c:pt>
                <c:pt idx="237">
                  <c:v>9.5390975699187995E-3</c:v>
                </c:pt>
                <c:pt idx="238">
                  <c:v>3.9048267278373101E-3</c:v>
                </c:pt>
                <c:pt idx="239">
                  <c:v>-1.21061418170347E-3</c:v>
                </c:pt>
                <c:pt idx="240">
                  <c:v>-6.2085759196206401E-3</c:v>
                </c:pt>
                <c:pt idx="241">
                  <c:v>-1.10162961348295E-2</c:v>
                </c:pt>
                <c:pt idx="242">
                  <c:v>-1.5268095484330699E-2</c:v>
                </c:pt>
                <c:pt idx="243">
                  <c:v>-1.9871033936754899E-2</c:v>
                </c:pt>
                <c:pt idx="244">
                  <c:v>-2.63220057452162E-2</c:v>
                </c:pt>
                <c:pt idx="245">
                  <c:v>-3.4410618158966198E-2</c:v>
                </c:pt>
                <c:pt idx="246">
                  <c:v>-4.3581629348281303E-2</c:v>
                </c:pt>
                <c:pt idx="247">
                  <c:v>-5.3967785327517399E-2</c:v>
                </c:pt>
                <c:pt idx="248">
                  <c:v>-6.1895401009040202E-2</c:v>
                </c:pt>
                <c:pt idx="249">
                  <c:v>-6.6129958813514203E-2</c:v>
                </c:pt>
                <c:pt idx="250">
                  <c:v>-6.89534266931906E-2</c:v>
                </c:pt>
                <c:pt idx="251">
                  <c:v>-7.0746825245812703E-2</c:v>
                </c:pt>
                <c:pt idx="252">
                  <c:v>-6.8129365549099305E-2</c:v>
                </c:pt>
                <c:pt idx="253">
                  <c:v>-6.0974210556449603E-2</c:v>
                </c:pt>
                <c:pt idx="254">
                  <c:v>-5.10514843909044E-2</c:v>
                </c:pt>
                <c:pt idx="255">
                  <c:v>-4.2191069666659302E-2</c:v>
                </c:pt>
                <c:pt idx="256">
                  <c:v>-3.5641160048621397E-2</c:v>
                </c:pt>
                <c:pt idx="257">
                  <c:v>-2.88870240268756E-2</c:v>
                </c:pt>
                <c:pt idx="258">
                  <c:v>-2.2293106451748101E-2</c:v>
                </c:pt>
                <c:pt idx="259">
                  <c:v>-1.7530361687096201E-2</c:v>
                </c:pt>
                <c:pt idx="260">
                  <c:v>-1.46037087532836E-2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5.1059308273657601E-2</c:v>
                </c:pt>
                <c:pt idx="1">
                  <c:v>2.0477801712383201E-2</c:v>
                </c:pt>
                <c:pt idx="2">
                  <c:v>-1.8600883931981099E-2</c:v>
                </c:pt>
                <c:pt idx="3">
                  <c:v>-6.5083743709321198E-2</c:v>
                </c:pt>
                <c:pt idx="4">
                  <c:v>-0.145923252759697</c:v>
                </c:pt>
                <c:pt idx="5">
                  <c:v>-0.21356436488845801</c:v>
                </c:pt>
                <c:pt idx="6">
                  <c:v>-0.23553165095307599</c:v>
                </c:pt>
                <c:pt idx="7">
                  <c:v>-0.30333454123537001</c:v>
                </c:pt>
                <c:pt idx="8">
                  <c:v>-0.345963499168012</c:v>
                </c:pt>
                <c:pt idx="9">
                  <c:v>-0.36084166714100901</c:v>
                </c:pt>
                <c:pt idx="10">
                  <c:v>-0.45519381610287701</c:v>
                </c:pt>
                <c:pt idx="11">
                  <c:v>-0.42283787626214803</c:v>
                </c:pt>
                <c:pt idx="12">
                  <c:v>-0.358524175690908</c:v>
                </c:pt>
                <c:pt idx="13">
                  <c:v>-0.33639102763326001</c:v>
                </c:pt>
                <c:pt idx="14">
                  <c:v>-0.32178143390005098</c:v>
                </c:pt>
                <c:pt idx="15">
                  <c:v>-0.31495721869951099</c:v>
                </c:pt>
                <c:pt idx="16">
                  <c:v>-0.315939060634365</c:v>
                </c:pt>
                <c:pt idx="17">
                  <c:v>-0.221817645174192</c:v>
                </c:pt>
                <c:pt idx="18">
                  <c:v>-0.23622605682567299</c:v>
                </c:pt>
                <c:pt idx="19">
                  <c:v>-0.26592346310946202</c:v>
                </c:pt>
                <c:pt idx="20">
                  <c:v>-0.32691954367500498</c:v>
                </c:pt>
                <c:pt idx="21">
                  <c:v>-0.27315930655562498</c:v>
                </c:pt>
                <c:pt idx="22">
                  <c:v>-7.591842935906E-2</c:v>
                </c:pt>
                <c:pt idx="23">
                  <c:v>4.1342834604685998E-2</c:v>
                </c:pt>
                <c:pt idx="24">
                  <c:v>8.9408392755846194E-2</c:v>
                </c:pt>
                <c:pt idx="25">
                  <c:v>6.5238403577765697E-2</c:v>
                </c:pt>
                <c:pt idx="26">
                  <c:v>2.3812143658643498E-2</c:v>
                </c:pt>
                <c:pt idx="27">
                  <c:v>2.22879773455186E-2</c:v>
                </c:pt>
                <c:pt idx="28">
                  <c:v>4.0360021197523403E-2</c:v>
                </c:pt>
                <c:pt idx="29">
                  <c:v>1.48801965636469E-2</c:v>
                </c:pt>
                <c:pt idx="30">
                  <c:v>-8.1993770734788599E-2</c:v>
                </c:pt>
                <c:pt idx="31">
                  <c:v>5.5752134498321802E-2</c:v>
                </c:pt>
                <c:pt idx="32">
                  <c:v>4.1448590858090301E-2</c:v>
                </c:pt>
                <c:pt idx="33">
                  <c:v>-4.33249105238733E-2</c:v>
                </c:pt>
                <c:pt idx="34">
                  <c:v>-5.1454061199111202E-2</c:v>
                </c:pt>
                <c:pt idx="35">
                  <c:v>-7.2286229009462105E-2</c:v>
                </c:pt>
                <c:pt idx="36">
                  <c:v>-6.4619700797285504E-2</c:v>
                </c:pt>
                <c:pt idx="37">
                  <c:v>-2.80404107970753E-2</c:v>
                </c:pt>
                <c:pt idx="38">
                  <c:v>-4.4897391155167502E-3</c:v>
                </c:pt>
                <c:pt idx="39">
                  <c:v>1.04216048898262E-2</c:v>
                </c:pt>
                <c:pt idx="40">
                  <c:v>5.8506125098935102E-2</c:v>
                </c:pt>
                <c:pt idx="41">
                  <c:v>5.9920339210243798E-2</c:v>
                </c:pt>
                <c:pt idx="42">
                  <c:v>6.5256689961619999E-2</c:v>
                </c:pt>
                <c:pt idx="43">
                  <c:v>6.7408157287271495E-2</c:v>
                </c:pt>
                <c:pt idx="44">
                  <c:v>6.7514485653658696E-2</c:v>
                </c:pt>
                <c:pt idx="45">
                  <c:v>2.4664498224094399E-2</c:v>
                </c:pt>
                <c:pt idx="46">
                  <c:v>-2.4994095680151301E-2</c:v>
                </c:pt>
                <c:pt idx="47">
                  <c:v>-0.14746443081096999</c:v>
                </c:pt>
                <c:pt idx="48">
                  <c:v>-0.31073344865609798</c:v>
                </c:pt>
                <c:pt idx="49">
                  <c:v>-0.43000035899087902</c:v>
                </c:pt>
                <c:pt idx="50">
                  <c:v>-0.46657581440554002</c:v>
                </c:pt>
                <c:pt idx="51">
                  <c:v>-0.39485340088133603</c:v>
                </c:pt>
                <c:pt idx="52">
                  <c:v>-0.35627163309051602</c:v>
                </c:pt>
                <c:pt idx="53">
                  <c:v>-0.34760400831313898</c:v>
                </c:pt>
                <c:pt idx="54">
                  <c:v>-0.38015394811417702</c:v>
                </c:pt>
                <c:pt idx="55">
                  <c:v>-0.49638624450530899</c:v>
                </c:pt>
                <c:pt idx="56">
                  <c:v>-0.485377204371848</c:v>
                </c:pt>
                <c:pt idx="57">
                  <c:v>-0.58890156420685802</c:v>
                </c:pt>
                <c:pt idx="58">
                  <c:v>-0.60428909513618101</c:v>
                </c:pt>
                <c:pt idx="59">
                  <c:v>-0.54167589062619403</c:v>
                </c:pt>
                <c:pt idx="60">
                  <c:v>-0.44499950462683002</c:v>
                </c:pt>
                <c:pt idx="61">
                  <c:v>-0.36755512261562101</c:v>
                </c:pt>
                <c:pt idx="62">
                  <c:v>-0.35087615759716501</c:v>
                </c:pt>
                <c:pt idx="63">
                  <c:v>-0.33665465818559598</c:v>
                </c:pt>
                <c:pt idx="64">
                  <c:v>-0.32702159081191101</c:v>
                </c:pt>
                <c:pt idx="65">
                  <c:v>-0.30656703745048203</c:v>
                </c:pt>
                <c:pt idx="66">
                  <c:v>-0.32412218834420498</c:v>
                </c:pt>
                <c:pt idx="67">
                  <c:v>-0.359728724307951</c:v>
                </c:pt>
                <c:pt idx="68">
                  <c:v>-0.38659712242756999</c:v>
                </c:pt>
                <c:pt idx="69">
                  <c:v>-0.35468838934682001</c:v>
                </c:pt>
                <c:pt idx="70">
                  <c:v>-0.50858495760436995</c:v>
                </c:pt>
                <c:pt idx="71">
                  <c:v>-0.62106455692200402</c:v>
                </c:pt>
                <c:pt idx="72">
                  <c:v>-0.61927273877158795</c:v>
                </c:pt>
                <c:pt idx="73">
                  <c:v>-0.63445432107000199</c:v>
                </c:pt>
                <c:pt idx="74">
                  <c:v>-0.52948616323807696</c:v>
                </c:pt>
                <c:pt idx="75">
                  <c:v>-0.37858980158023298</c:v>
                </c:pt>
                <c:pt idx="76">
                  <c:v>-0.30712561458121701</c:v>
                </c:pt>
                <c:pt idx="77">
                  <c:v>-0.22588657805255399</c:v>
                </c:pt>
                <c:pt idx="78">
                  <c:v>-0.206664099903905</c:v>
                </c:pt>
                <c:pt idx="79">
                  <c:v>-0.29628950070097898</c:v>
                </c:pt>
                <c:pt idx="80">
                  <c:v>-0.27501124378245101</c:v>
                </c:pt>
                <c:pt idx="81">
                  <c:v>-0.35096546639333298</c:v>
                </c:pt>
                <c:pt idx="82">
                  <c:v>-0.33673357940030701</c:v>
                </c:pt>
                <c:pt idx="83">
                  <c:v>-0.31598139908247003</c:v>
                </c:pt>
                <c:pt idx="84">
                  <c:v>-0.26928592630675002</c:v>
                </c:pt>
                <c:pt idx="85">
                  <c:v>-0.207120518886727</c:v>
                </c:pt>
                <c:pt idx="86">
                  <c:v>-0.17803266016140201</c:v>
                </c:pt>
                <c:pt idx="87">
                  <c:v>-0.170310070220246</c:v>
                </c:pt>
                <c:pt idx="88">
                  <c:v>-9.8404919697662394E-2</c:v>
                </c:pt>
                <c:pt idx="89">
                  <c:v>-8.4642326411263E-2</c:v>
                </c:pt>
                <c:pt idx="90">
                  <c:v>-7.9965094964062899E-2</c:v>
                </c:pt>
                <c:pt idx="91">
                  <c:v>-5.3317114146121697E-2</c:v>
                </c:pt>
                <c:pt idx="92">
                  <c:v>-8.2773624109895694E-2</c:v>
                </c:pt>
                <c:pt idx="93">
                  <c:v>-0.13034302623319999</c:v>
                </c:pt>
                <c:pt idx="94">
                  <c:v>-0.14121370486207399</c:v>
                </c:pt>
                <c:pt idx="95">
                  <c:v>-9.5443137612438195E-2</c:v>
                </c:pt>
                <c:pt idx="96">
                  <c:v>-5.9301611240213603E-2</c:v>
                </c:pt>
                <c:pt idx="97">
                  <c:v>3.4412314985967601E-3</c:v>
                </c:pt>
                <c:pt idx="98">
                  <c:v>8.7326702269356404E-2</c:v>
                </c:pt>
                <c:pt idx="99">
                  <c:v>9.4081874564476906E-2</c:v>
                </c:pt>
                <c:pt idx="100">
                  <c:v>0.118815096480581</c:v>
                </c:pt>
                <c:pt idx="101">
                  <c:v>5.7187586270710897E-2</c:v>
                </c:pt>
                <c:pt idx="102">
                  <c:v>0.21732605046688899</c:v>
                </c:pt>
                <c:pt idx="103">
                  <c:v>0.35301830476694801</c:v>
                </c:pt>
                <c:pt idx="104">
                  <c:v>0.431916792571302</c:v>
                </c:pt>
                <c:pt idx="105">
                  <c:v>0.47359515910420302</c:v>
                </c:pt>
                <c:pt idx="106">
                  <c:v>0.48551125730817501</c:v>
                </c:pt>
                <c:pt idx="107">
                  <c:v>0.48402303659756102</c:v>
                </c:pt>
                <c:pt idx="108">
                  <c:v>0.438011508064997</c:v>
                </c:pt>
                <c:pt idx="109">
                  <c:v>0.381485517728476</c:v>
                </c:pt>
                <c:pt idx="110">
                  <c:v>0.28605275496606403</c:v>
                </c:pt>
                <c:pt idx="111">
                  <c:v>0.165112631097768</c:v>
                </c:pt>
                <c:pt idx="112">
                  <c:v>8.8685282160362505E-2</c:v>
                </c:pt>
                <c:pt idx="113">
                  <c:v>2.7810927604212599E-2</c:v>
                </c:pt>
                <c:pt idx="114">
                  <c:v>1.6745390891001501E-2</c:v>
                </c:pt>
                <c:pt idx="115">
                  <c:v>3.1690323499518003E-2</c:v>
                </c:pt>
                <c:pt idx="116">
                  <c:v>2.9402126928962598E-2</c:v>
                </c:pt>
                <c:pt idx="117">
                  <c:v>8.8528037848817506E-2</c:v>
                </c:pt>
                <c:pt idx="118">
                  <c:v>0.14356049957893299</c:v>
                </c:pt>
                <c:pt idx="119">
                  <c:v>0.13944092919458301</c:v>
                </c:pt>
                <c:pt idx="120">
                  <c:v>0.11759821952305401</c:v>
                </c:pt>
                <c:pt idx="121">
                  <c:v>0.123889879738701</c:v>
                </c:pt>
                <c:pt idx="122">
                  <c:v>4.7779260620059098E-2</c:v>
                </c:pt>
                <c:pt idx="123">
                  <c:v>1.7507363486899399E-3</c:v>
                </c:pt>
                <c:pt idx="124">
                  <c:v>-2.7262607384184099E-2</c:v>
                </c:pt>
                <c:pt idx="125">
                  <c:v>-0.1228031829311</c:v>
                </c:pt>
                <c:pt idx="126">
                  <c:v>-0.122350893776733</c:v>
                </c:pt>
                <c:pt idx="127">
                  <c:v>-0.122578139609597</c:v>
                </c:pt>
                <c:pt idx="128">
                  <c:v>-0.128784588104187</c:v>
                </c:pt>
                <c:pt idx="129">
                  <c:v>-0.14697411885810899</c:v>
                </c:pt>
                <c:pt idx="130">
                  <c:v>-0.122371710094688</c:v>
                </c:pt>
                <c:pt idx="131">
                  <c:v>-0.13517071735300401</c:v>
                </c:pt>
                <c:pt idx="132">
                  <c:v>-0.15461507900911001</c:v>
                </c:pt>
                <c:pt idx="133">
                  <c:v>-0.122327916366488</c:v>
                </c:pt>
                <c:pt idx="134">
                  <c:v>-0.16084474143656899</c:v>
                </c:pt>
                <c:pt idx="135">
                  <c:v>-0.198784136083723</c:v>
                </c:pt>
                <c:pt idx="136">
                  <c:v>-0.18010182648963899</c:v>
                </c:pt>
                <c:pt idx="137">
                  <c:v>-0.18722589403244599</c:v>
                </c:pt>
                <c:pt idx="138">
                  <c:v>-0.21879982741064699</c:v>
                </c:pt>
                <c:pt idx="139">
                  <c:v>-0.145738973844872</c:v>
                </c:pt>
                <c:pt idx="140">
                  <c:v>8.5167297677415307E-3</c:v>
                </c:pt>
                <c:pt idx="141">
                  <c:v>8.3260751861464699E-2</c:v>
                </c:pt>
                <c:pt idx="142">
                  <c:v>0.11489104814526301</c:v>
                </c:pt>
                <c:pt idx="143">
                  <c:v>9.3789918987930307E-2</c:v>
                </c:pt>
                <c:pt idx="144">
                  <c:v>5.3767172500203103E-2</c:v>
                </c:pt>
                <c:pt idx="145">
                  <c:v>-0.17242802292725801</c:v>
                </c:pt>
                <c:pt idx="146">
                  <c:v>-0.319987441845896</c:v>
                </c:pt>
                <c:pt idx="147">
                  <c:v>-0.33474730853826301</c:v>
                </c:pt>
                <c:pt idx="148">
                  <c:v>-0.36006375592719297</c:v>
                </c:pt>
                <c:pt idx="149">
                  <c:v>-0.33322478287712598</c:v>
                </c:pt>
                <c:pt idx="150">
                  <c:v>-0.293488674236767</c:v>
                </c:pt>
                <c:pt idx="151">
                  <c:v>-0.29914577853289598</c:v>
                </c:pt>
                <c:pt idx="152">
                  <c:v>-0.31661236682059002</c:v>
                </c:pt>
                <c:pt idx="153">
                  <c:v>-0.33563554524579597</c:v>
                </c:pt>
                <c:pt idx="154">
                  <c:v>-0.33584207341637401</c:v>
                </c:pt>
                <c:pt idx="155">
                  <c:v>-0.326975034238287</c:v>
                </c:pt>
                <c:pt idx="156">
                  <c:v>-0.29867032375137298</c:v>
                </c:pt>
                <c:pt idx="157">
                  <c:v>-0.29754012967162602</c:v>
                </c:pt>
                <c:pt idx="158">
                  <c:v>-0.294096301368234</c:v>
                </c:pt>
                <c:pt idx="159">
                  <c:v>-0.33370395944817</c:v>
                </c:pt>
                <c:pt idx="160">
                  <c:v>-0.45524018936056898</c:v>
                </c:pt>
                <c:pt idx="161">
                  <c:v>-0.60666596024318198</c:v>
                </c:pt>
                <c:pt idx="162">
                  <c:v>-0.71299577968328598</c:v>
                </c:pt>
                <c:pt idx="163">
                  <c:v>-0.82090722563291996</c:v>
                </c:pt>
                <c:pt idx="164">
                  <c:v>-0.85976059483022904</c:v>
                </c:pt>
                <c:pt idx="165">
                  <c:v>-0.68080233479093799</c:v>
                </c:pt>
                <c:pt idx="166">
                  <c:v>-0.56385079449229103</c:v>
                </c:pt>
                <c:pt idx="167">
                  <c:v>-0.52699518033217496</c:v>
                </c:pt>
                <c:pt idx="168">
                  <c:v>-0.46903062363261899</c:v>
                </c:pt>
                <c:pt idx="169">
                  <c:v>-0.59329311342118196</c:v>
                </c:pt>
                <c:pt idx="170">
                  <c:v>-0.72582332711359099</c:v>
                </c:pt>
                <c:pt idx="171">
                  <c:v>-0.69582710375115098</c:v>
                </c:pt>
                <c:pt idx="172">
                  <c:v>-0.60988823897200095</c:v>
                </c:pt>
                <c:pt idx="173">
                  <c:v>-0.49170657894490599</c:v>
                </c:pt>
                <c:pt idx="174">
                  <c:v>-0.36652356005849601</c:v>
                </c:pt>
                <c:pt idx="175">
                  <c:v>-0.23091714890671</c:v>
                </c:pt>
                <c:pt idx="176">
                  <c:v>-0.24681464653509</c:v>
                </c:pt>
                <c:pt idx="177">
                  <c:v>-0.36892020714305002</c:v>
                </c:pt>
                <c:pt idx="178">
                  <c:v>-0.39174740813430198</c:v>
                </c:pt>
                <c:pt idx="179">
                  <c:v>-0.357198841941121</c:v>
                </c:pt>
                <c:pt idx="180">
                  <c:v>-0.34272013652428301</c:v>
                </c:pt>
                <c:pt idx="181">
                  <c:v>-0.30503502317804598</c:v>
                </c:pt>
                <c:pt idx="182">
                  <c:v>-0.239547451382675</c:v>
                </c:pt>
                <c:pt idx="183">
                  <c:v>-0.171656249671094</c:v>
                </c:pt>
                <c:pt idx="184">
                  <c:v>-0.15350889582174601</c:v>
                </c:pt>
                <c:pt idx="185">
                  <c:v>-0.13924002680879</c:v>
                </c:pt>
                <c:pt idx="186">
                  <c:v>-0.158232960637507</c:v>
                </c:pt>
                <c:pt idx="187">
                  <c:v>-0.16170567896230101</c:v>
                </c:pt>
                <c:pt idx="188">
                  <c:v>-0.14700876681564701</c:v>
                </c:pt>
                <c:pt idx="189">
                  <c:v>-0.123921659782279</c:v>
                </c:pt>
                <c:pt idx="190">
                  <c:v>-0.11542382091345001</c:v>
                </c:pt>
                <c:pt idx="191">
                  <c:v>-0.11904696271986499</c:v>
                </c:pt>
                <c:pt idx="192">
                  <c:v>-7.7456960103164704E-2</c:v>
                </c:pt>
                <c:pt idx="193">
                  <c:v>-8.8725162898146595E-2</c:v>
                </c:pt>
                <c:pt idx="194">
                  <c:v>-4.4176898678355003E-2</c:v>
                </c:pt>
                <c:pt idx="195">
                  <c:v>-8.1976567527405494E-2</c:v>
                </c:pt>
                <c:pt idx="196">
                  <c:v>-0.140369385552224</c:v>
                </c:pt>
                <c:pt idx="197">
                  <c:v>-0.17731357865021899</c:v>
                </c:pt>
                <c:pt idx="198">
                  <c:v>-0.14729115247765401</c:v>
                </c:pt>
                <c:pt idx="199">
                  <c:v>-9.5104973915713403E-2</c:v>
                </c:pt>
                <c:pt idx="200">
                  <c:v>-7.1596917526422305E-2</c:v>
                </c:pt>
                <c:pt idx="201">
                  <c:v>-4.4358568734526899E-2</c:v>
                </c:pt>
                <c:pt idx="202">
                  <c:v>-2.9164820074175399E-2</c:v>
                </c:pt>
                <c:pt idx="203">
                  <c:v>2.5386147972602299E-2</c:v>
                </c:pt>
                <c:pt idx="204">
                  <c:v>7.3151828817378403E-2</c:v>
                </c:pt>
                <c:pt idx="205">
                  <c:v>0.101871853260062</c:v>
                </c:pt>
                <c:pt idx="206">
                  <c:v>0.104179426922863</c:v>
                </c:pt>
                <c:pt idx="207">
                  <c:v>5.0925317249019303E-2</c:v>
                </c:pt>
                <c:pt idx="208">
                  <c:v>1.92296682460622E-2</c:v>
                </c:pt>
                <c:pt idx="209">
                  <c:v>-2.8860734241838701E-2</c:v>
                </c:pt>
                <c:pt idx="210">
                  <c:v>-7.2494307396409496E-2</c:v>
                </c:pt>
                <c:pt idx="211">
                  <c:v>-6.8069255171575804E-2</c:v>
                </c:pt>
                <c:pt idx="212">
                  <c:v>-9.1800347193503301E-2</c:v>
                </c:pt>
                <c:pt idx="213">
                  <c:v>-0.13281991722224401</c:v>
                </c:pt>
                <c:pt idx="214">
                  <c:v>-0.16590964803252101</c:v>
                </c:pt>
                <c:pt idx="215">
                  <c:v>-0.178115966542094</c:v>
                </c:pt>
                <c:pt idx="216">
                  <c:v>-0.19083631585289601</c:v>
                </c:pt>
                <c:pt idx="217">
                  <c:v>-0.18003364105131101</c:v>
                </c:pt>
                <c:pt idx="218">
                  <c:v>-4.4898000601214898E-2</c:v>
                </c:pt>
                <c:pt idx="219">
                  <c:v>6.6018847100719896E-2</c:v>
                </c:pt>
                <c:pt idx="220">
                  <c:v>0.142966142929703</c:v>
                </c:pt>
                <c:pt idx="221">
                  <c:v>0.16654469691592</c:v>
                </c:pt>
                <c:pt idx="222">
                  <c:v>0.18941740318657799</c:v>
                </c:pt>
                <c:pt idx="223">
                  <c:v>0.214199895964647</c:v>
                </c:pt>
                <c:pt idx="224">
                  <c:v>0.27861480075149198</c:v>
                </c:pt>
                <c:pt idx="225">
                  <c:v>0.208457244492258</c:v>
                </c:pt>
                <c:pt idx="226">
                  <c:v>0.140979204542141</c:v>
                </c:pt>
                <c:pt idx="227">
                  <c:v>0.11810452745239799</c:v>
                </c:pt>
                <c:pt idx="228">
                  <c:v>0.123737054331961</c:v>
                </c:pt>
                <c:pt idx="229">
                  <c:v>6.6658699879612301E-2</c:v>
                </c:pt>
                <c:pt idx="230">
                  <c:v>1.5597167448881E-2</c:v>
                </c:pt>
                <c:pt idx="231">
                  <c:v>-1.6841522738038898E-2</c:v>
                </c:pt>
                <c:pt idx="232">
                  <c:v>-5.0842892064284897E-2</c:v>
                </c:pt>
                <c:pt idx="233">
                  <c:v>-4.0754071046286797E-2</c:v>
                </c:pt>
                <c:pt idx="234">
                  <c:v>-1.6980478719281301E-2</c:v>
                </c:pt>
                <c:pt idx="235">
                  <c:v>-1.2808578388959499E-2</c:v>
                </c:pt>
                <c:pt idx="236">
                  <c:v>-6.2722408210813499E-2</c:v>
                </c:pt>
                <c:pt idx="237">
                  <c:v>-7.07658860947422E-2</c:v>
                </c:pt>
                <c:pt idx="238">
                  <c:v>-5.7853152056942699E-2</c:v>
                </c:pt>
                <c:pt idx="239">
                  <c:v>-5.97626685506078E-2</c:v>
                </c:pt>
                <c:pt idx="240">
                  <c:v>-6.8191573962348401E-2</c:v>
                </c:pt>
                <c:pt idx="241">
                  <c:v>-7.5013633407474203E-2</c:v>
                </c:pt>
                <c:pt idx="242">
                  <c:v>-7.5142085032045003E-2</c:v>
                </c:pt>
                <c:pt idx="243">
                  <c:v>-9.0498108554330103E-2</c:v>
                </c:pt>
                <c:pt idx="244">
                  <c:v>-0.131824158391429</c:v>
                </c:pt>
                <c:pt idx="245">
                  <c:v>-0.17068085350383499</c:v>
                </c:pt>
                <c:pt idx="246">
                  <c:v>-0.20170764573194599</c:v>
                </c:pt>
                <c:pt idx="247">
                  <c:v>-0.236952151102759</c:v>
                </c:pt>
                <c:pt idx="248">
                  <c:v>-0.21031068872321801</c:v>
                </c:pt>
                <c:pt idx="249">
                  <c:v>-0.16186401447085599</c:v>
                </c:pt>
                <c:pt idx="250">
                  <c:v>-0.15058529337731399</c:v>
                </c:pt>
                <c:pt idx="251">
                  <c:v>-0.143473037626247</c:v>
                </c:pt>
                <c:pt idx="252">
                  <c:v>-7.5226931456569404E-2</c:v>
                </c:pt>
                <c:pt idx="253">
                  <c:v>-3.0851402646625499E-4</c:v>
                </c:pt>
                <c:pt idx="254">
                  <c:v>4.9645832392979303E-2</c:v>
                </c:pt>
                <c:pt idx="255">
                  <c:v>3.8512535094239901E-2</c:v>
                </c:pt>
                <c:pt idx="256">
                  <c:v>8.5672639229184E-3</c:v>
                </c:pt>
                <c:pt idx="257">
                  <c:v>2.2887514223883701E-2</c:v>
                </c:pt>
                <c:pt idx="258">
                  <c:v>3.1480125261086997E-2</c:v>
                </c:pt>
                <c:pt idx="259">
                  <c:v>1.1307322483379E-2</c:v>
                </c:pt>
                <c:pt idx="260">
                  <c:v>-9.9368000522765901E-3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3.3762997821016903E-2</c:v>
                </c:pt>
                <c:pt idx="1">
                  <c:v>2.9334599118139001E-2</c:v>
                </c:pt>
                <c:pt idx="2">
                  <c:v>1.3356104768098899E-2</c:v>
                </c:pt>
                <c:pt idx="3">
                  <c:v>-1.2790511391041001E-2</c:v>
                </c:pt>
                <c:pt idx="4">
                  <c:v>-5.7168091847259801E-2</c:v>
                </c:pt>
                <c:pt idx="5">
                  <c:v>-0.109300182860992</c:v>
                </c:pt>
                <c:pt idx="6">
                  <c:v>-0.151377338891687</c:v>
                </c:pt>
                <c:pt idx="7">
                  <c:v>-0.20202973967291499</c:v>
                </c:pt>
                <c:pt idx="8">
                  <c:v>-0.25000765950461401</c:v>
                </c:pt>
                <c:pt idx="9">
                  <c:v>-0.28695232871674597</c:v>
                </c:pt>
                <c:pt idx="10">
                  <c:v>-0.34303282451212302</c:v>
                </c:pt>
                <c:pt idx="11">
                  <c:v>-0.36963450842879803</c:v>
                </c:pt>
                <c:pt idx="12">
                  <c:v>-0.365931064182834</c:v>
                </c:pt>
                <c:pt idx="13">
                  <c:v>-0.35608438533297598</c:v>
                </c:pt>
                <c:pt idx="14">
                  <c:v>-0.344650068188668</c:v>
                </c:pt>
                <c:pt idx="15">
                  <c:v>-0.33475245169228202</c:v>
                </c:pt>
                <c:pt idx="16">
                  <c:v>-0.32848132133964297</c:v>
                </c:pt>
                <c:pt idx="17">
                  <c:v>-0.29292676261782602</c:v>
                </c:pt>
                <c:pt idx="18">
                  <c:v>-0.27402652735377497</c:v>
                </c:pt>
                <c:pt idx="19">
                  <c:v>-0.27132550593900401</c:v>
                </c:pt>
                <c:pt idx="20">
                  <c:v>-0.28985685185100402</c:v>
                </c:pt>
                <c:pt idx="21">
                  <c:v>-0.28429100341921099</c:v>
                </c:pt>
                <c:pt idx="22">
                  <c:v>-0.214833478732494</c:v>
                </c:pt>
                <c:pt idx="23">
                  <c:v>-0.129441374286767</c:v>
                </c:pt>
                <c:pt idx="24">
                  <c:v>-5.6491451939229602E-2</c:v>
                </c:pt>
                <c:pt idx="25">
                  <c:v>-1.59148334335645E-2</c:v>
                </c:pt>
                <c:pt idx="26">
                  <c:v>-2.6725077361618101E-3</c:v>
                </c:pt>
                <c:pt idx="27">
                  <c:v>5.6476539577316803E-3</c:v>
                </c:pt>
                <c:pt idx="28">
                  <c:v>1.72184430376622E-2</c:v>
                </c:pt>
                <c:pt idx="29">
                  <c:v>1.6439027546323801E-2</c:v>
                </c:pt>
                <c:pt idx="30">
                  <c:v>-1.6371905214046901E-2</c:v>
                </c:pt>
                <c:pt idx="31">
                  <c:v>7.6694413567426102E-3</c:v>
                </c:pt>
                <c:pt idx="32">
                  <c:v>1.8929157857191799E-2</c:v>
                </c:pt>
                <c:pt idx="33">
                  <c:v>-1.82219826982986E-3</c:v>
                </c:pt>
                <c:pt idx="34">
                  <c:v>-1.83661525795903E-2</c:v>
                </c:pt>
                <c:pt idx="35">
                  <c:v>-3.6339511389547503E-2</c:v>
                </c:pt>
                <c:pt idx="36">
                  <c:v>-4.5766241192126897E-2</c:v>
                </c:pt>
                <c:pt idx="37">
                  <c:v>-3.9857631060443002E-2</c:v>
                </c:pt>
                <c:pt idx="38">
                  <c:v>-2.8068333745467602E-2</c:v>
                </c:pt>
                <c:pt idx="39">
                  <c:v>-1.52383542003696E-2</c:v>
                </c:pt>
                <c:pt idx="40">
                  <c:v>9.3431388993986102E-3</c:v>
                </c:pt>
                <c:pt idx="41">
                  <c:v>2.62022056696803E-2</c:v>
                </c:pt>
                <c:pt idx="42">
                  <c:v>3.9220367100326899E-2</c:v>
                </c:pt>
                <c:pt idx="43">
                  <c:v>4.8616297162641799E-2</c:v>
                </c:pt>
                <c:pt idx="44">
                  <c:v>5.4915693326313998E-2</c:v>
                </c:pt>
                <c:pt idx="45">
                  <c:v>4.48319616255742E-2</c:v>
                </c:pt>
                <c:pt idx="46">
                  <c:v>2.1556609190332299E-2</c:v>
                </c:pt>
                <c:pt idx="47">
                  <c:v>-3.4783737476768502E-2</c:v>
                </c:pt>
                <c:pt idx="48">
                  <c:v>-0.12676697453654401</c:v>
                </c:pt>
                <c:pt idx="49">
                  <c:v>-0.227844769354656</c:v>
                </c:pt>
                <c:pt idx="50">
                  <c:v>-0.30742178437161699</c:v>
                </c:pt>
                <c:pt idx="51">
                  <c:v>-0.33656565654152398</c:v>
                </c:pt>
                <c:pt idx="52">
                  <c:v>-0.34313431539118799</c:v>
                </c:pt>
                <c:pt idx="53">
                  <c:v>-0.34462421303183799</c:v>
                </c:pt>
                <c:pt idx="54">
                  <c:v>-0.35646745805928398</c:v>
                </c:pt>
                <c:pt idx="55">
                  <c:v>-0.403107053541293</c:v>
                </c:pt>
                <c:pt idx="56">
                  <c:v>-0.43053043715147798</c:v>
                </c:pt>
                <c:pt idx="57">
                  <c:v>-0.483320812836605</c:v>
                </c:pt>
                <c:pt idx="58">
                  <c:v>-0.52364357360312996</c:v>
                </c:pt>
                <c:pt idx="59">
                  <c:v>-0.52965434594415195</c:v>
                </c:pt>
                <c:pt idx="60">
                  <c:v>-0.50143606550504405</c:v>
                </c:pt>
                <c:pt idx="61">
                  <c:v>-0.456809084541903</c:v>
                </c:pt>
                <c:pt idx="62">
                  <c:v>-0.42149810889365702</c:v>
                </c:pt>
                <c:pt idx="63">
                  <c:v>-0.39321695865763701</c:v>
                </c:pt>
                <c:pt idx="64">
                  <c:v>-0.37115183604239499</c:v>
                </c:pt>
                <c:pt idx="65">
                  <c:v>-0.34962356984509102</c:v>
                </c:pt>
                <c:pt idx="66">
                  <c:v>-0.34112310934479501</c:v>
                </c:pt>
                <c:pt idx="67">
                  <c:v>-0.34732498099918002</c:v>
                </c:pt>
                <c:pt idx="68">
                  <c:v>-0.36041569480864399</c:v>
                </c:pt>
                <c:pt idx="69">
                  <c:v>-0.358506592988036</c:v>
                </c:pt>
                <c:pt idx="70">
                  <c:v>-0.408532714526814</c:v>
                </c:pt>
                <c:pt idx="71">
                  <c:v>-0.47937666199187701</c:v>
                </c:pt>
                <c:pt idx="72">
                  <c:v>-0.52600868758511399</c:v>
                </c:pt>
                <c:pt idx="73">
                  <c:v>-0.56215723208007695</c:v>
                </c:pt>
                <c:pt idx="74">
                  <c:v>-0.55126687579941003</c:v>
                </c:pt>
                <c:pt idx="75">
                  <c:v>-0.49370785105968401</c:v>
                </c:pt>
                <c:pt idx="76">
                  <c:v>-0.43151377223352799</c:v>
                </c:pt>
                <c:pt idx="77">
                  <c:v>-0.36297137417320402</c:v>
                </c:pt>
                <c:pt idx="78">
                  <c:v>-0.31086894941677101</c:v>
                </c:pt>
                <c:pt idx="79">
                  <c:v>-0.30600913317817302</c:v>
                </c:pt>
                <c:pt idx="80">
                  <c:v>-0.295676503379599</c:v>
                </c:pt>
                <c:pt idx="81">
                  <c:v>-0.31410615771750999</c:v>
                </c:pt>
                <c:pt idx="82">
                  <c:v>-0.32164863161177598</c:v>
                </c:pt>
                <c:pt idx="83">
                  <c:v>-0.31975955410200801</c:v>
                </c:pt>
                <c:pt idx="84">
                  <c:v>-0.30293501150358798</c:v>
                </c:pt>
                <c:pt idx="85">
                  <c:v>-0.27099684729796802</c:v>
                </c:pt>
                <c:pt idx="86">
                  <c:v>-0.24000878491911301</c:v>
                </c:pt>
                <c:pt idx="87">
                  <c:v>-0.21677588001949</c:v>
                </c:pt>
                <c:pt idx="88">
                  <c:v>-0.177318893245548</c:v>
                </c:pt>
                <c:pt idx="89">
                  <c:v>-0.146426704300786</c:v>
                </c:pt>
                <c:pt idx="90">
                  <c:v>-0.124272834521878</c:v>
                </c:pt>
                <c:pt idx="91">
                  <c:v>-0.10062092772995899</c:v>
                </c:pt>
                <c:pt idx="92">
                  <c:v>-9.4671826523271593E-2</c:v>
                </c:pt>
                <c:pt idx="93">
                  <c:v>-0.106562226426581</c:v>
                </c:pt>
                <c:pt idx="94">
                  <c:v>-0.118112719238412</c:v>
                </c:pt>
                <c:pt idx="95">
                  <c:v>-0.110556192029754</c:v>
                </c:pt>
                <c:pt idx="96">
                  <c:v>-9.3471331766574101E-2</c:v>
                </c:pt>
                <c:pt idx="97">
                  <c:v>-6.1167144011517099E-2</c:v>
                </c:pt>
                <c:pt idx="98">
                  <c:v>-1.16691952512259E-2</c:v>
                </c:pt>
                <c:pt idx="99">
                  <c:v>2.3581161354008302E-2</c:v>
                </c:pt>
                <c:pt idx="100">
                  <c:v>5.5325806396199301E-2</c:v>
                </c:pt>
                <c:pt idx="101">
                  <c:v>5.5946399687703201E-2</c:v>
                </c:pt>
                <c:pt idx="102">
                  <c:v>0.10973961661409801</c:v>
                </c:pt>
                <c:pt idx="103">
                  <c:v>0.190832512665048</c:v>
                </c:pt>
                <c:pt idx="104">
                  <c:v>0.27119393930046598</c:v>
                </c:pt>
                <c:pt idx="105">
                  <c:v>0.33866101256837799</c:v>
                </c:pt>
                <c:pt idx="106">
                  <c:v>0.38761109414831002</c:v>
                </c:pt>
                <c:pt idx="107">
                  <c:v>0.41974840829805998</c:v>
                </c:pt>
                <c:pt idx="108">
                  <c:v>0.42583610822037299</c:v>
                </c:pt>
                <c:pt idx="109">
                  <c:v>0.41105257805640699</c:v>
                </c:pt>
                <c:pt idx="110">
                  <c:v>0.369385970359626</c:v>
                </c:pt>
                <c:pt idx="111">
                  <c:v>0.30129485727234001</c:v>
                </c:pt>
                <c:pt idx="112">
                  <c:v>0.230424998901681</c:v>
                </c:pt>
                <c:pt idx="113">
                  <c:v>0.16288697513585801</c:v>
                </c:pt>
                <c:pt idx="114">
                  <c:v>0.11417311372090599</c:v>
                </c:pt>
                <c:pt idx="115">
                  <c:v>8.6678850313776701E-2</c:v>
                </c:pt>
                <c:pt idx="116">
                  <c:v>6.7586609185505298E-2</c:v>
                </c:pt>
                <c:pt idx="117">
                  <c:v>7.4567085406609404E-2</c:v>
                </c:pt>
                <c:pt idx="118">
                  <c:v>9.7564890130717494E-2</c:v>
                </c:pt>
                <c:pt idx="119">
                  <c:v>0.11152356981867199</c:v>
                </c:pt>
                <c:pt idx="120">
                  <c:v>0.113548453053466</c:v>
                </c:pt>
                <c:pt idx="121">
                  <c:v>0.116995595281878</c:v>
                </c:pt>
                <c:pt idx="122">
                  <c:v>9.39234837279386E-2</c:v>
                </c:pt>
                <c:pt idx="123">
                  <c:v>6.3199234601522394E-2</c:v>
                </c:pt>
                <c:pt idx="124">
                  <c:v>3.30452872729535E-2</c:v>
                </c:pt>
                <c:pt idx="125">
                  <c:v>-1.8904202795064499E-2</c:v>
                </c:pt>
                <c:pt idx="126">
                  <c:v>-5.3386433122287497E-2</c:v>
                </c:pt>
                <c:pt idx="127">
                  <c:v>-7.64503352847241E-2</c:v>
                </c:pt>
                <c:pt idx="128">
                  <c:v>-9.3895086224545093E-2</c:v>
                </c:pt>
                <c:pt idx="129">
                  <c:v>-0.111588097102399</c:v>
                </c:pt>
                <c:pt idx="130">
                  <c:v>-0.115182634766495</c:v>
                </c:pt>
                <c:pt idx="131">
                  <c:v>-0.121845328961998</c:v>
                </c:pt>
                <c:pt idx="132">
                  <c:v>-0.132768578977702</c:v>
                </c:pt>
                <c:pt idx="133">
                  <c:v>-0.129288358107297</c:v>
                </c:pt>
                <c:pt idx="134">
                  <c:v>-0.139807152550388</c:v>
                </c:pt>
                <c:pt idx="135">
                  <c:v>-0.1594661470615</c:v>
                </c:pt>
                <c:pt idx="136">
                  <c:v>-0.16634470687087999</c:v>
                </c:pt>
                <c:pt idx="137">
                  <c:v>-0.173305102591402</c:v>
                </c:pt>
                <c:pt idx="138">
                  <c:v>-0.18847001086448301</c:v>
                </c:pt>
                <c:pt idx="139">
                  <c:v>-0.174226331857946</c:v>
                </c:pt>
                <c:pt idx="140">
                  <c:v>-0.113311977982717</c:v>
                </c:pt>
                <c:pt idx="141">
                  <c:v>-4.7787734701323303E-2</c:v>
                </c:pt>
                <c:pt idx="142">
                  <c:v>6.43852624753905E-3</c:v>
                </c:pt>
                <c:pt idx="143">
                  <c:v>3.5555657161002799E-2</c:v>
                </c:pt>
                <c:pt idx="144">
                  <c:v>4.1626162274069498E-2</c:v>
                </c:pt>
                <c:pt idx="145">
                  <c:v>-2.9725232793039701E-2</c:v>
                </c:pt>
                <c:pt idx="146">
                  <c:v>-0.126479302477325</c:v>
                </c:pt>
                <c:pt idx="147">
                  <c:v>-0.195901971164304</c:v>
                </c:pt>
                <c:pt idx="148">
                  <c:v>-0.25062256608526701</c:v>
                </c:pt>
                <c:pt idx="149">
                  <c:v>-0.27815663834922</c:v>
                </c:pt>
                <c:pt idx="150">
                  <c:v>-0.28326731697840202</c:v>
                </c:pt>
                <c:pt idx="151">
                  <c:v>-0.288560137496567</c:v>
                </c:pt>
                <c:pt idx="152">
                  <c:v>-0.29791088060457499</c:v>
                </c:pt>
                <c:pt idx="153">
                  <c:v>-0.31048576881831502</c:v>
                </c:pt>
                <c:pt idx="154">
                  <c:v>-0.31893787035100202</c:v>
                </c:pt>
                <c:pt idx="155">
                  <c:v>-0.32161692498009697</c:v>
                </c:pt>
                <c:pt idx="156">
                  <c:v>-0.31396805790385601</c:v>
                </c:pt>
                <c:pt idx="157">
                  <c:v>-0.308492081826446</c:v>
                </c:pt>
                <c:pt idx="158">
                  <c:v>-0.30369348834037502</c:v>
                </c:pt>
                <c:pt idx="159">
                  <c:v>-0.31369697870963997</c:v>
                </c:pt>
                <c:pt idx="160">
                  <c:v>-0.36087804892661701</c:v>
                </c:pt>
                <c:pt idx="161">
                  <c:v>-0.442807352698805</c:v>
                </c:pt>
                <c:pt idx="162">
                  <c:v>-0.53287016169363199</c:v>
                </c:pt>
                <c:pt idx="163">
                  <c:v>-0.62888251634006098</c:v>
                </c:pt>
                <c:pt idx="164">
                  <c:v>-0.70584187583678404</c:v>
                </c:pt>
                <c:pt idx="165">
                  <c:v>-0.69749536215483499</c:v>
                </c:pt>
                <c:pt idx="166">
                  <c:v>-0.65294717293398696</c:v>
                </c:pt>
                <c:pt idx="167">
                  <c:v>-0.61096317540004996</c:v>
                </c:pt>
                <c:pt idx="168">
                  <c:v>-0.56365232481090599</c:v>
                </c:pt>
                <c:pt idx="169">
                  <c:v>-0.57353258768099802</c:v>
                </c:pt>
                <c:pt idx="170">
                  <c:v>-0.62429616749186201</c:v>
                </c:pt>
                <c:pt idx="171">
                  <c:v>-0.64813981291162504</c:v>
                </c:pt>
                <c:pt idx="172">
                  <c:v>-0.63538928826508401</c:v>
                </c:pt>
                <c:pt idx="173">
                  <c:v>-0.58749505182502504</c:v>
                </c:pt>
                <c:pt idx="174">
                  <c:v>-0.51383788790284801</c:v>
                </c:pt>
                <c:pt idx="175">
                  <c:v>-0.41953097490413599</c:v>
                </c:pt>
                <c:pt idx="176">
                  <c:v>-0.36195886544778699</c:v>
                </c:pt>
                <c:pt idx="177">
                  <c:v>-0.364279312679541</c:v>
                </c:pt>
                <c:pt idx="178">
                  <c:v>-0.37343534449779497</c:v>
                </c:pt>
                <c:pt idx="179">
                  <c:v>-0.36802317697890402</c:v>
                </c:pt>
                <c:pt idx="180">
                  <c:v>-0.35958883016069698</c:v>
                </c:pt>
                <c:pt idx="181">
                  <c:v>-0.341404227833146</c:v>
                </c:pt>
                <c:pt idx="182">
                  <c:v>-0.30745196901632299</c:v>
                </c:pt>
                <c:pt idx="183">
                  <c:v>-0.26218672923457997</c:v>
                </c:pt>
                <c:pt idx="184">
                  <c:v>-0.22596078476363499</c:v>
                </c:pt>
                <c:pt idx="185">
                  <c:v>-0.197053865445353</c:v>
                </c:pt>
                <c:pt idx="186">
                  <c:v>-0.184113563842738</c:v>
                </c:pt>
                <c:pt idx="187">
                  <c:v>-0.17664426888259199</c:v>
                </c:pt>
                <c:pt idx="188">
                  <c:v>-0.16676576819361</c:v>
                </c:pt>
                <c:pt idx="189">
                  <c:v>-0.15248439872316699</c:v>
                </c:pt>
                <c:pt idx="190">
                  <c:v>-0.140130872786594</c:v>
                </c:pt>
                <c:pt idx="191">
                  <c:v>-0.13310290276435099</c:v>
                </c:pt>
                <c:pt idx="192">
                  <c:v>-0.114554255210622</c:v>
                </c:pt>
                <c:pt idx="193">
                  <c:v>-0.10594455777313</c:v>
                </c:pt>
                <c:pt idx="194">
                  <c:v>-8.5355338074872195E-2</c:v>
                </c:pt>
                <c:pt idx="195">
                  <c:v>-8.4229081225716596E-2</c:v>
                </c:pt>
                <c:pt idx="196">
                  <c:v>-0.10294251600121899</c:v>
                </c:pt>
                <c:pt idx="197">
                  <c:v>-0.127732870217552</c:v>
                </c:pt>
                <c:pt idx="198">
                  <c:v>-0.134252297637586</c:v>
                </c:pt>
                <c:pt idx="199">
                  <c:v>-0.12120318973029499</c:v>
                </c:pt>
                <c:pt idx="200">
                  <c:v>-0.104667765662337</c:v>
                </c:pt>
                <c:pt idx="201">
                  <c:v>-8.4564700019734096E-2</c:v>
                </c:pt>
                <c:pt idx="202">
                  <c:v>-6.6098073371214594E-2</c:v>
                </c:pt>
                <c:pt idx="203">
                  <c:v>-3.5603332923275603E-2</c:v>
                </c:pt>
                <c:pt idx="204">
                  <c:v>6.4838765694239604E-4</c:v>
                </c:pt>
                <c:pt idx="205">
                  <c:v>3.4389542857982403E-2</c:v>
                </c:pt>
                <c:pt idx="206">
                  <c:v>5.7652837546276099E-2</c:v>
                </c:pt>
                <c:pt idx="207">
                  <c:v>5.5410330780523903E-2</c:v>
                </c:pt>
                <c:pt idx="208">
                  <c:v>4.3350109935703297E-2</c:v>
                </c:pt>
                <c:pt idx="209">
                  <c:v>1.9279828543189301E-2</c:v>
                </c:pt>
                <c:pt idx="210">
                  <c:v>-1.1311550103343599E-2</c:v>
                </c:pt>
                <c:pt idx="211">
                  <c:v>-3.0230785126087598E-2</c:v>
                </c:pt>
                <c:pt idx="212">
                  <c:v>-5.0753972481892902E-2</c:v>
                </c:pt>
                <c:pt idx="213">
                  <c:v>-7.8109287395343396E-2</c:v>
                </c:pt>
                <c:pt idx="214">
                  <c:v>-0.107376074274402</c:v>
                </c:pt>
                <c:pt idx="215">
                  <c:v>-0.13095603836363301</c:v>
                </c:pt>
                <c:pt idx="216">
                  <c:v>-0.15091613086005401</c:v>
                </c:pt>
                <c:pt idx="217">
                  <c:v>-0.16062196759047301</c:v>
                </c:pt>
                <c:pt idx="218">
                  <c:v>-0.12204731192738701</c:v>
                </c:pt>
                <c:pt idx="219">
                  <c:v>-5.9358592251351497E-2</c:v>
                </c:pt>
                <c:pt idx="220">
                  <c:v>8.0829861423333503E-3</c:v>
                </c:pt>
                <c:pt idx="221">
                  <c:v>6.0903556400195701E-2</c:v>
                </c:pt>
                <c:pt idx="222">
                  <c:v>0.103741505328989</c:v>
                </c:pt>
                <c:pt idx="223">
                  <c:v>0.14056096887420799</c:v>
                </c:pt>
                <c:pt idx="224">
                  <c:v>0.186578912833303</c:v>
                </c:pt>
                <c:pt idx="225">
                  <c:v>0.19387169005295499</c:v>
                </c:pt>
                <c:pt idx="226">
                  <c:v>0.17624086154935001</c:v>
                </c:pt>
                <c:pt idx="227">
                  <c:v>0.15686208351703301</c:v>
                </c:pt>
                <c:pt idx="228">
                  <c:v>0.145820407122009</c:v>
                </c:pt>
                <c:pt idx="229">
                  <c:v>0.119433171374543</c:v>
                </c:pt>
                <c:pt idx="230">
                  <c:v>8.4821170065989396E-2</c:v>
                </c:pt>
                <c:pt idx="231">
                  <c:v>5.0933605797980001E-2</c:v>
                </c:pt>
                <c:pt idx="232">
                  <c:v>1.7008106510558299E-2</c:v>
                </c:pt>
                <c:pt idx="233">
                  <c:v>-2.2459526750567001E-3</c:v>
                </c:pt>
                <c:pt idx="234">
                  <c:v>-7.1574613564648996E-3</c:v>
                </c:pt>
                <c:pt idx="235">
                  <c:v>-9.0411670339631198E-3</c:v>
                </c:pt>
                <c:pt idx="236">
                  <c:v>-2.6934914092913199E-2</c:v>
                </c:pt>
                <c:pt idx="237">
                  <c:v>-4.1545238093522903E-2</c:v>
                </c:pt>
                <c:pt idx="238">
                  <c:v>-4.69812094146628E-2</c:v>
                </c:pt>
                <c:pt idx="239">
                  <c:v>-5.1241695793311101E-2</c:v>
                </c:pt>
                <c:pt idx="240">
                  <c:v>-5.6891655182990199E-2</c:v>
                </c:pt>
                <c:pt idx="241">
                  <c:v>-6.2932314591151506E-2</c:v>
                </c:pt>
                <c:pt idx="242">
                  <c:v>-6.7002238071449394E-2</c:v>
                </c:pt>
                <c:pt idx="243">
                  <c:v>-7.4834194899076306E-2</c:v>
                </c:pt>
                <c:pt idx="244">
                  <c:v>-9.3830849396527402E-2</c:v>
                </c:pt>
                <c:pt idx="245">
                  <c:v>-0.11944751743229599</c:v>
                </c:pt>
                <c:pt idx="246">
                  <c:v>-0.146867560198846</c:v>
                </c:pt>
                <c:pt idx="247">
                  <c:v>-0.17689575716681699</c:v>
                </c:pt>
                <c:pt idx="248">
                  <c:v>-0.18803406768561701</c:v>
                </c:pt>
                <c:pt idx="249">
                  <c:v>-0.17931071661403</c:v>
                </c:pt>
                <c:pt idx="250">
                  <c:v>-0.169735575535125</c:v>
                </c:pt>
                <c:pt idx="251">
                  <c:v>-0.16098139623216501</c:v>
                </c:pt>
                <c:pt idx="252">
                  <c:v>-0.1323965746403</c:v>
                </c:pt>
                <c:pt idx="253">
                  <c:v>-8.8367221102355703E-2</c:v>
                </c:pt>
                <c:pt idx="254">
                  <c:v>-4.2362869937244002E-2</c:v>
                </c:pt>
                <c:pt idx="255">
                  <c:v>-1.5404401593416E-2</c:v>
                </c:pt>
                <c:pt idx="256">
                  <c:v>-7.4138464213045598E-3</c:v>
                </c:pt>
                <c:pt idx="257">
                  <c:v>2.6866071270915501E-3</c:v>
                </c:pt>
                <c:pt idx="258">
                  <c:v>1.228444650509E-2</c:v>
                </c:pt>
                <c:pt idx="259">
                  <c:v>1.1958738497853E-2</c:v>
                </c:pt>
                <c:pt idx="260">
                  <c:v>4.6602256478098297E-3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35.423542354236403</c:v>
                </c:pt>
                <c:pt idx="1">
                  <c:v>-16.050955414011099</c:v>
                </c:pt>
                <c:pt idx="2">
                  <c:v>-66.477987421382096</c:v>
                </c:pt>
                <c:pt idx="3">
                  <c:v>-119.953051643194</c:v>
                </c:pt>
                <c:pt idx="4">
                  <c:v>-156.24349635796099</c:v>
                </c:pt>
                <c:pt idx="5">
                  <c:v>-154.28571428571499</c:v>
                </c:pt>
                <c:pt idx="6">
                  <c:v>-140.15961236995901</c:v>
                </c:pt>
                <c:pt idx="7">
                  <c:v>-131.66447079490499</c:v>
                </c:pt>
                <c:pt idx="8">
                  <c:v>-166.74123788217801</c:v>
                </c:pt>
                <c:pt idx="9">
                  <c:v>-113.121546961326</c:v>
                </c:pt>
                <c:pt idx="10">
                  <c:v>-137.71209633278599</c:v>
                </c:pt>
                <c:pt idx="11">
                  <c:v>-82.009067048437899</c:v>
                </c:pt>
                <c:pt idx="12">
                  <c:v>-39.172749391728097</c:v>
                </c:pt>
                <c:pt idx="13">
                  <c:v>-27.845777233781799</c:v>
                </c:pt>
                <c:pt idx="14">
                  <c:v>-51.591289782245099</c:v>
                </c:pt>
                <c:pt idx="15">
                  <c:v>-42.871794871795501</c:v>
                </c:pt>
                <c:pt idx="16">
                  <c:v>-52.782764811490402</c:v>
                </c:pt>
                <c:pt idx="17">
                  <c:v>63.894663894663097</c:v>
                </c:pt>
                <c:pt idx="18">
                  <c:v>27.301587301586501</c:v>
                </c:pt>
                <c:pt idx="19">
                  <c:v>-68.263325964136001</c:v>
                </c:pt>
                <c:pt idx="20">
                  <c:v>-139.817123857025</c:v>
                </c:pt>
                <c:pt idx="21">
                  <c:v>-16.666666666664401</c:v>
                </c:pt>
                <c:pt idx="22">
                  <c:v>231.64455166868001</c:v>
                </c:pt>
                <c:pt idx="23">
                  <c:v>219.10569105690999</c:v>
                </c:pt>
                <c:pt idx="24">
                  <c:v>118.604162287156</c:v>
                </c:pt>
                <c:pt idx="25">
                  <c:v>78.219956871202101</c:v>
                </c:pt>
                <c:pt idx="26">
                  <c:v>19.174382716050602</c:v>
                </c:pt>
                <c:pt idx="27">
                  <c:v>30.398598335524099</c:v>
                </c:pt>
                <c:pt idx="28">
                  <c:v>55.453350854140297</c:v>
                </c:pt>
                <c:pt idx="29">
                  <c:v>29.2007797270957</c:v>
                </c:pt>
                <c:pt idx="30">
                  <c:v>-48.3809523809512</c:v>
                </c:pt>
                <c:pt idx="31">
                  <c:v>87.180455861982495</c:v>
                </c:pt>
                <c:pt idx="32">
                  <c:v>56.457376212353303</c:v>
                </c:pt>
                <c:pt idx="33">
                  <c:v>-81.948924731183197</c:v>
                </c:pt>
                <c:pt idx="34">
                  <c:v>-81.992337164750793</c:v>
                </c:pt>
                <c:pt idx="35">
                  <c:v>-75.253428741800604</c:v>
                </c:pt>
                <c:pt idx="36">
                  <c:v>-47.794117647059103</c:v>
                </c:pt>
                <c:pt idx="37">
                  <c:v>16.1123429416112</c:v>
                </c:pt>
                <c:pt idx="38">
                  <c:v>47.798742138366698</c:v>
                </c:pt>
                <c:pt idx="39">
                  <c:v>50.459136822774497</c:v>
                </c:pt>
                <c:pt idx="40">
                  <c:v>93.152454780359506</c:v>
                </c:pt>
                <c:pt idx="41">
                  <c:v>74.105865522174597</c:v>
                </c:pt>
                <c:pt idx="42">
                  <c:v>66.426930376584707</c:v>
                </c:pt>
                <c:pt idx="43">
                  <c:v>55.759312320916401</c:v>
                </c:pt>
                <c:pt idx="44">
                  <c:v>49.295774647886702</c:v>
                </c:pt>
                <c:pt idx="45">
                  <c:v>-27.848954821308801</c:v>
                </c:pt>
                <c:pt idx="46">
                  <c:v>-56.922043010754102</c:v>
                </c:pt>
                <c:pt idx="47">
                  <c:v>-192.71604938271699</c:v>
                </c:pt>
                <c:pt idx="48">
                  <c:v>-309.14678960379399</c:v>
                </c:pt>
                <c:pt idx="49">
                  <c:v>-197.05784018722801</c:v>
                </c:pt>
                <c:pt idx="50">
                  <c:v>-145.72509641271901</c:v>
                </c:pt>
                <c:pt idx="51">
                  <c:v>-69.075096169928401</c:v>
                </c:pt>
                <c:pt idx="52">
                  <c:v>-31.3886661320504</c:v>
                </c:pt>
                <c:pt idx="53">
                  <c:v>-60.685530250747497</c:v>
                </c:pt>
                <c:pt idx="54">
                  <c:v>-68.924958833215896</c:v>
                </c:pt>
                <c:pt idx="55">
                  <c:v>-107.019990701998</c:v>
                </c:pt>
                <c:pt idx="56">
                  <c:v>-87.849373537106004</c:v>
                </c:pt>
                <c:pt idx="57">
                  <c:v>-122.563543936093</c:v>
                </c:pt>
                <c:pt idx="58">
                  <c:v>-113.40996168582301</c:v>
                </c:pt>
                <c:pt idx="59">
                  <c:v>-38.493915271296501</c:v>
                </c:pt>
                <c:pt idx="60">
                  <c:v>16.695611902281801</c:v>
                </c:pt>
                <c:pt idx="61">
                  <c:v>3.9308855291573002</c:v>
                </c:pt>
                <c:pt idx="62">
                  <c:v>-13.238053991626799</c:v>
                </c:pt>
                <c:pt idx="63">
                  <c:v>2.11800302571968</c:v>
                </c:pt>
                <c:pt idx="64">
                  <c:v>-0.41025641025548898</c:v>
                </c:pt>
                <c:pt idx="65">
                  <c:v>-19.673974142776501</c:v>
                </c:pt>
                <c:pt idx="66">
                  <c:v>-48.2758620689658</c:v>
                </c:pt>
                <c:pt idx="67">
                  <c:v>-96.287612348573603</c:v>
                </c:pt>
                <c:pt idx="68">
                  <c:v>-48.311306901614898</c:v>
                </c:pt>
                <c:pt idx="69">
                  <c:v>-34.573258937795202</c:v>
                </c:pt>
                <c:pt idx="70">
                  <c:v>-202.98460571787501</c:v>
                </c:pt>
                <c:pt idx="71">
                  <c:v>-235.70219966158899</c:v>
                </c:pt>
                <c:pt idx="72">
                  <c:v>-143.85532264693799</c:v>
                </c:pt>
                <c:pt idx="73">
                  <c:v>-120.591047370708</c:v>
                </c:pt>
                <c:pt idx="74">
                  <c:v>-49.576597382602102</c:v>
                </c:pt>
                <c:pt idx="75">
                  <c:v>40.985561001457498</c:v>
                </c:pt>
                <c:pt idx="76">
                  <c:v>27.450980392156801</c:v>
                </c:pt>
                <c:pt idx="77">
                  <c:v>50.299401197604702</c:v>
                </c:pt>
                <c:pt idx="78">
                  <c:v>53.676325645574501</c:v>
                </c:pt>
                <c:pt idx="79">
                  <c:v>-54.343553459119498</c:v>
                </c:pt>
                <c:pt idx="80">
                  <c:v>-16.8115942028981</c:v>
                </c:pt>
                <c:pt idx="81">
                  <c:v>-58.207265616959504</c:v>
                </c:pt>
                <c:pt idx="82">
                  <c:v>-38.284265078838899</c:v>
                </c:pt>
                <c:pt idx="83">
                  <c:v>-2.02401156577994</c:v>
                </c:pt>
                <c:pt idx="84">
                  <c:v>17.2378776339173</c:v>
                </c:pt>
                <c:pt idx="85">
                  <c:v>38.953009068425402</c:v>
                </c:pt>
                <c:pt idx="86">
                  <c:v>53.906689151208802</c:v>
                </c:pt>
                <c:pt idx="87">
                  <c:v>-1.9227661980930899</c:v>
                </c:pt>
                <c:pt idx="88">
                  <c:v>66.225165562914398</c:v>
                </c:pt>
                <c:pt idx="89">
                  <c:v>62.514417531719097</c:v>
                </c:pt>
                <c:pt idx="90">
                  <c:v>52.271386430678596</c:v>
                </c:pt>
                <c:pt idx="91">
                  <c:v>67.163252638113093</c:v>
                </c:pt>
                <c:pt idx="92">
                  <c:v>-15.1074151074151</c:v>
                </c:pt>
                <c:pt idx="93">
                  <c:v>-47.958426132145803</c:v>
                </c:pt>
                <c:pt idx="94">
                  <c:v>-15.535047242364699</c:v>
                </c:pt>
                <c:pt idx="95">
                  <c:v>45.305770887166503</c:v>
                </c:pt>
                <c:pt idx="96">
                  <c:v>72.904483430799303</c:v>
                </c:pt>
                <c:pt idx="97">
                  <c:v>138.351555929352</c:v>
                </c:pt>
                <c:pt idx="98">
                  <c:v>222.03731719616701</c:v>
                </c:pt>
                <c:pt idx="99">
                  <c:v>149.32699920823501</c:v>
                </c:pt>
                <c:pt idx="100">
                  <c:v>123.846153846154</c:v>
                </c:pt>
                <c:pt idx="101">
                  <c:v>12.881639481389101</c:v>
                </c:pt>
                <c:pt idx="102">
                  <c:v>236.73785860294799</c:v>
                </c:pt>
                <c:pt idx="103">
                  <c:v>209.01731734808899</c:v>
                </c:pt>
                <c:pt idx="104">
                  <c:v>155.69321533923301</c:v>
                </c:pt>
                <c:pt idx="105">
                  <c:v>124.054563602085</c:v>
                </c:pt>
                <c:pt idx="106">
                  <c:v>101.040713244516</c:v>
                </c:pt>
                <c:pt idx="107">
                  <c:v>84.5591142744167</c:v>
                </c:pt>
                <c:pt idx="108">
                  <c:v>51.862602805998897</c:v>
                </c:pt>
                <c:pt idx="109">
                  <c:v>28.482502087603699</c:v>
                </c:pt>
                <c:pt idx="110">
                  <c:v>-14.2521534847294</c:v>
                </c:pt>
                <c:pt idx="111">
                  <c:v>-81.764759063376204</c:v>
                </c:pt>
                <c:pt idx="112">
                  <c:v>-79.089692101740297</c:v>
                </c:pt>
                <c:pt idx="113">
                  <c:v>-86.902545003103398</c:v>
                </c:pt>
                <c:pt idx="114">
                  <c:v>-65.951669834374698</c:v>
                </c:pt>
                <c:pt idx="115">
                  <c:v>-68.516860638615498</c:v>
                </c:pt>
                <c:pt idx="116">
                  <c:v>-58.283433133732899</c:v>
                </c:pt>
                <c:pt idx="117">
                  <c:v>-2.8490920475900601</c:v>
                </c:pt>
                <c:pt idx="118">
                  <c:v>20.024125452351601</c:v>
                </c:pt>
                <c:pt idx="119">
                  <c:v>34.567901234566698</c:v>
                </c:pt>
                <c:pt idx="120">
                  <c:v>-18.127786032689599</c:v>
                </c:pt>
                <c:pt idx="121">
                  <c:v>38.474870017330701</c:v>
                </c:pt>
                <c:pt idx="122">
                  <c:v>-48.320413436694402</c:v>
                </c:pt>
                <c:pt idx="123">
                  <c:v>-47.5282051282068</c:v>
                </c:pt>
                <c:pt idx="124">
                  <c:v>-32.225841476658097</c:v>
                </c:pt>
                <c:pt idx="125">
                  <c:v>-165.236656596172</c:v>
                </c:pt>
                <c:pt idx="126">
                  <c:v>-138.34515366430301</c:v>
                </c:pt>
                <c:pt idx="127">
                  <c:v>-108.52413793103401</c:v>
                </c:pt>
                <c:pt idx="128">
                  <c:v>-120.04662004662001</c:v>
                </c:pt>
                <c:pt idx="129">
                  <c:v>-106.04194163367001</c:v>
                </c:pt>
                <c:pt idx="130">
                  <c:v>-62.375290419571201</c:v>
                </c:pt>
                <c:pt idx="131">
                  <c:v>-66.086115142719194</c:v>
                </c:pt>
                <c:pt idx="132">
                  <c:v>-78.123610493552604</c:v>
                </c:pt>
                <c:pt idx="133">
                  <c:v>-35.567567567568297</c:v>
                </c:pt>
                <c:pt idx="134">
                  <c:v>-85.995085995085503</c:v>
                </c:pt>
                <c:pt idx="135">
                  <c:v>-185.67687876407501</c:v>
                </c:pt>
                <c:pt idx="136">
                  <c:v>-125.478348439076</c:v>
                </c:pt>
                <c:pt idx="137">
                  <c:v>-127.807807807811</c:v>
                </c:pt>
                <c:pt idx="138">
                  <c:v>-119.962945808245</c:v>
                </c:pt>
                <c:pt idx="139">
                  <c:v>66.246056782333795</c:v>
                </c:pt>
                <c:pt idx="140">
                  <c:v>257.79967159277402</c:v>
                </c:pt>
                <c:pt idx="141">
                  <c:v>209.635416666666</c:v>
                </c:pt>
                <c:pt idx="142">
                  <c:v>150.10615711252601</c:v>
                </c:pt>
                <c:pt idx="143">
                  <c:v>76.279262481872195</c:v>
                </c:pt>
                <c:pt idx="144">
                  <c:v>36.165064416975397</c:v>
                </c:pt>
                <c:pt idx="145">
                  <c:v>-209.53428676201</c:v>
                </c:pt>
                <c:pt idx="146">
                  <c:v>-163.063881320012</c:v>
                </c:pt>
                <c:pt idx="147">
                  <c:v>-92.079485026588003</c:v>
                </c:pt>
                <c:pt idx="148">
                  <c:v>-71.393424289868307</c:v>
                </c:pt>
                <c:pt idx="149">
                  <c:v>-57.098632109432003</c:v>
                </c:pt>
                <c:pt idx="150">
                  <c:v>-33.466330673387198</c:v>
                </c:pt>
                <c:pt idx="151">
                  <c:v>-44.030505500439297</c:v>
                </c:pt>
                <c:pt idx="152">
                  <c:v>-57.547169811320899</c:v>
                </c:pt>
                <c:pt idx="153">
                  <c:v>-64.486309011507501</c:v>
                </c:pt>
                <c:pt idx="154">
                  <c:v>-58.9415001448018</c:v>
                </c:pt>
                <c:pt idx="155">
                  <c:v>-60.567375886525099</c:v>
                </c:pt>
                <c:pt idx="156">
                  <c:v>-29.314935850883298</c:v>
                </c:pt>
                <c:pt idx="157">
                  <c:v>-28.8999216096155</c:v>
                </c:pt>
                <c:pt idx="158">
                  <c:v>-55.616942909760098</c:v>
                </c:pt>
                <c:pt idx="159">
                  <c:v>-140.12855831037501</c:v>
                </c:pt>
                <c:pt idx="160">
                  <c:v>-289.689265536721</c:v>
                </c:pt>
                <c:pt idx="161">
                  <c:v>-272.28460885155999</c:v>
                </c:pt>
                <c:pt idx="162">
                  <c:v>-190.236318407959</c:v>
                </c:pt>
                <c:pt idx="163">
                  <c:v>-171.81241823487801</c:v>
                </c:pt>
                <c:pt idx="164">
                  <c:v>-126.18582367160199</c:v>
                </c:pt>
                <c:pt idx="165">
                  <c:v>-39.614887871316199</c:v>
                </c:pt>
                <c:pt idx="166">
                  <c:v>-20.0907323395985</c:v>
                </c:pt>
                <c:pt idx="167">
                  <c:v>-25.864995430212598</c:v>
                </c:pt>
                <c:pt idx="168">
                  <c:v>-20.748555639286799</c:v>
                </c:pt>
                <c:pt idx="169">
                  <c:v>-129.64073994714599</c:v>
                </c:pt>
                <c:pt idx="170">
                  <c:v>-118.331770670556</c:v>
                </c:pt>
                <c:pt idx="171">
                  <c:v>-74.733461785484806</c:v>
                </c:pt>
                <c:pt idx="172">
                  <c:v>-21.3856073391322</c:v>
                </c:pt>
                <c:pt idx="173">
                  <c:v>33.477011494252601</c:v>
                </c:pt>
                <c:pt idx="174">
                  <c:v>86.9086908690863</c:v>
                </c:pt>
                <c:pt idx="175">
                  <c:v>118.807118807118</c:v>
                </c:pt>
                <c:pt idx="176">
                  <c:v>53.848528957698797</c:v>
                </c:pt>
                <c:pt idx="177">
                  <c:v>-53.101680172137797</c:v>
                </c:pt>
                <c:pt idx="178">
                  <c:v>-50.8067187130357</c:v>
                </c:pt>
                <c:pt idx="179">
                  <c:v>-18.770226537217201</c:v>
                </c:pt>
                <c:pt idx="180">
                  <c:v>1.6077771546075901</c:v>
                </c:pt>
                <c:pt idx="181">
                  <c:v>24.628197501486301</c:v>
                </c:pt>
                <c:pt idx="182">
                  <c:v>55.043994270513799</c:v>
                </c:pt>
                <c:pt idx="183">
                  <c:v>72.233094150902602</c:v>
                </c:pt>
                <c:pt idx="184">
                  <c:v>64.675130694548002</c:v>
                </c:pt>
                <c:pt idx="185">
                  <c:v>51.333333333332902</c:v>
                </c:pt>
                <c:pt idx="186">
                  <c:v>-3.1107044830745099</c:v>
                </c:pt>
                <c:pt idx="187">
                  <c:v>4.0187246069595197</c:v>
                </c:pt>
                <c:pt idx="188">
                  <c:v>2.4481308190361402</c:v>
                </c:pt>
                <c:pt idx="189">
                  <c:v>37.481745902970502</c:v>
                </c:pt>
                <c:pt idx="190">
                  <c:v>39.040669721138698</c:v>
                </c:pt>
                <c:pt idx="191">
                  <c:v>26.475349521706601</c:v>
                </c:pt>
                <c:pt idx="192">
                  <c:v>104.767487299724</c:v>
                </c:pt>
                <c:pt idx="193">
                  <c:v>36.627906976745003</c:v>
                </c:pt>
                <c:pt idx="194">
                  <c:v>99.389312977098996</c:v>
                </c:pt>
                <c:pt idx="195">
                  <c:v>-23.2924693520185</c:v>
                </c:pt>
                <c:pt idx="196">
                  <c:v>-238.89278206026401</c:v>
                </c:pt>
                <c:pt idx="197">
                  <c:v>-223.40714840714901</c:v>
                </c:pt>
                <c:pt idx="198">
                  <c:v>-71.9494688486906</c:v>
                </c:pt>
                <c:pt idx="199">
                  <c:v>71.107181452009101</c:v>
                </c:pt>
                <c:pt idx="200">
                  <c:v>114.19396274887499</c:v>
                </c:pt>
                <c:pt idx="201">
                  <c:v>80.911532796119403</c:v>
                </c:pt>
                <c:pt idx="202">
                  <c:v>83.278798556926006</c:v>
                </c:pt>
                <c:pt idx="203">
                  <c:v>128.45855694692901</c:v>
                </c:pt>
                <c:pt idx="204">
                  <c:v>144.57333333333401</c:v>
                </c:pt>
                <c:pt idx="205">
                  <c:v>151.38988737119601</c:v>
                </c:pt>
                <c:pt idx="206">
                  <c:v>81.996855345912095</c:v>
                </c:pt>
                <c:pt idx="207">
                  <c:v>3.2982819054188401</c:v>
                </c:pt>
                <c:pt idx="208">
                  <c:v>-16.518467852255299</c:v>
                </c:pt>
                <c:pt idx="209">
                  <c:v>-67.715088629484399</c:v>
                </c:pt>
                <c:pt idx="210">
                  <c:v>-101.20673952641</c:v>
                </c:pt>
                <c:pt idx="211">
                  <c:v>-61.784037558686499</c:v>
                </c:pt>
                <c:pt idx="212">
                  <c:v>-117.514124293785</c:v>
                </c:pt>
                <c:pt idx="213">
                  <c:v>-148.86414754835701</c:v>
                </c:pt>
                <c:pt idx="214">
                  <c:v>-153.85126162018301</c:v>
                </c:pt>
                <c:pt idx="215">
                  <c:v>-116.06248157972099</c:v>
                </c:pt>
                <c:pt idx="216">
                  <c:v>-99.972337482710003</c:v>
                </c:pt>
                <c:pt idx="217">
                  <c:v>-96.877217885024294</c:v>
                </c:pt>
                <c:pt idx="218">
                  <c:v>76.953486416014599</c:v>
                </c:pt>
                <c:pt idx="219">
                  <c:v>170.32930935370001</c:v>
                </c:pt>
                <c:pt idx="220">
                  <c:v>178.23144265430699</c:v>
                </c:pt>
                <c:pt idx="221">
                  <c:v>128.34013341104901</c:v>
                </c:pt>
                <c:pt idx="222">
                  <c:v>104.200967495545</c:v>
                </c:pt>
                <c:pt idx="223">
                  <c:v>98.066616579013697</c:v>
                </c:pt>
                <c:pt idx="224">
                  <c:v>117.100078802206</c:v>
                </c:pt>
                <c:pt idx="225">
                  <c:v>47.092818069525997</c:v>
                </c:pt>
                <c:pt idx="226">
                  <c:v>9.5601851851853308</c:v>
                </c:pt>
                <c:pt idx="227">
                  <c:v>15.688671556643101</c:v>
                </c:pt>
                <c:pt idx="228">
                  <c:v>12.834801366170399</c:v>
                </c:pt>
                <c:pt idx="229">
                  <c:v>-33.032128514056097</c:v>
                </c:pt>
                <c:pt idx="230">
                  <c:v>-72.555948174322694</c:v>
                </c:pt>
                <c:pt idx="231">
                  <c:v>-139.02439024390301</c:v>
                </c:pt>
                <c:pt idx="232">
                  <c:v>-121.83908045976899</c:v>
                </c:pt>
                <c:pt idx="233">
                  <c:v>-79.256911428067696</c:v>
                </c:pt>
                <c:pt idx="234">
                  <c:v>-52.631578947369398</c:v>
                </c:pt>
                <c:pt idx="235">
                  <c:v>-60.424966799469203</c:v>
                </c:pt>
                <c:pt idx="236">
                  <c:v>-107.484567901234</c:v>
                </c:pt>
                <c:pt idx="237">
                  <c:v>-106.675062972291</c:v>
                </c:pt>
                <c:pt idx="238">
                  <c:v>-36.613475177305801</c:v>
                </c:pt>
                <c:pt idx="239">
                  <c:v>-90.561529271207206</c:v>
                </c:pt>
                <c:pt idx="240">
                  <c:v>-48.756218905472501</c:v>
                </c:pt>
                <c:pt idx="241">
                  <c:v>-95.883134130146104</c:v>
                </c:pt>
                <c:pt idx="242">
                  <c:v>-99.382716049383802</c:v>
                </c:pt>
                <c:pt idx="243">
                  <c:v>-119.071310116088</c:v>
                </c:pt>
                <c:pt idx="244">
                  <c:v>-199.12472647702299</c:v>
                </c:pt>
                <c:pt idx="245">
                  <c:v>-217.51990898748201</c:v>
                </c:pt>
                <c:pt idx="246">
                  <c:v>-158.92311962253399</c:v>
                </c:pt>
                <c:pt idx="247">
                  <c:v>-153.82294929806099</c:v>
                </c:pt>
                <c:pt idx="248">
                  <c:v>-104.688338161141</c:v>
                </c:pt>
                <c:pt idx="249">
                  <c:v>-6.0499883204854399</c:v>
                </c:pt>
                <c:pt idx="250">
                  <c:v>-19.409282700421599</c:v>
                </c:pt>
                <c:pt idx="251">
                  <c:v>-12.631578947367601</c:v>
                </c:pt>
                <c:pt idx="252">
                  <c:v>88.888888888890193</c:v>
                </c:pt>
                <c:pt idx="253">
                  <c:v>160.80402010050301</c:v>
                </c:pt>
                <c:pt idx="254">
                  <c:v>156.11510791366999</c:v>
                </c:pt>
                <c:pt idx="255">
                  <c:v>104.85320551228401</c:v>
                </c:pt>
                <c:pt idx="256">
                  <c:v>47.513165593916199</c:v>
                </c:pt>
                <c:pt idx="257">
                  <c:v>57.657657657659001</c:v>
                </c:pt>
                <c:pt idx="258">
                  <c:v>66.419065304860197</c:v>
                </c:pt>
                <c:pt idx="259">
                  <c:v>30.172413793103502</c:v>
                </c:pt>
                <c:pt idx="260">
                  <c:v>-15.716753022452099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7.1094312455004101</c:v>
                </c:pt>
                <c:pt idx="1">
                  <c:v>-28.6847445120823</c:v>
                </c:pt>
                <c:pt idx="2">
                  <c:v>-66.376445255815497</c:v>
                </c:pt>
                <c:pt idx="3">
                  <c:v>-122.913785154449</c:v>
                </c:pt>
                <c:pt idx="4">
                  <c:v>-167.728778995667</c:v>
                </c:pt>
                <c:pt idx="5">
                  <c:v>-170.18614109181999</c:v>
                </c:pt>
                <c:pt idx="6">
                  <c:v>-159.88311417240601</c:v>
                </c:pt>
                <c:pt idx="7">
                  <c:v>-160.67599949552101</c:v>
                </c:pt>
                <c:pt idx="8">
                  <c:v>-192.34800838574401</c:v>
                </c:pt>
                <c:pt idx="9">
                  <c:v>-142.22286920445401</c:v>
                </c:pt>
                <c:pt idx="10">
                  <c:v>-177.11997522178601</c:v>
                </c:pt>
                <c:pt idx="11">
                  <c:v>-108.933839022334</c:v>
                </c:pt>
                <c:pt idx="12">
                  <c:v>-62.421344072490101</c:v>
                </c:pt>
                <c:pt idx="13">
                  <c:v>-53.114478114477997</c:v>
                </c:pt>
                <c:pt idx="14">
                  <c:v>-71.874220114799598</c:v>
                </c:pt>
                <c:pt idx="15">
                  <c:v>-64.843206999468407</c:v>
                </c:pt>
                <c:pt idx="16">
                  <c:v>-69.781553398058193</c:v>
                </c:pt>
                <c:pt idx="17">
                  <c:v>-16.995134638237001</c:v>
                </c:pt>
                <c:pt idx="18">
                  <c:v>-34.684412179874997</c:v>
                </c:pt>
                <c:pt idx="19">
                  <c:v>-79.621897471584603</c:v>
                </c:pt>
                <c:pt idx="20">
                  <c:v>-123.765764004301</c:v>
                </c:pt>
                <c:pt idx="21">
                  <c:v>-52.1674140508213</c:v>
                </c:pt>
                <c:pt idx="22">
                  <c:v>160.04700352526399</c:v>
                </c:pt>
                <c:pt idx="23">
                  <c:v>221.25603864734299</c:v>
                </c:pt>
                <c:pt idx="24">
                  <c:v>133.83566559024001</c:v>
                </c:pt>
                <c:pt idx="25">
                  <c:v>102.909203851331</c:v>
                </c:pt>
                <c:pt idx="26">
                  <c:v>41.821433484661398</c:v>
                </c:pt>
                <c:pt idx="27">
                  <c:v>54.161688570290401</c:v>
                </c:pt>
                <c:pt idx="28">
                  <c:v>80.307923149688605</c:v>
                </c:pt>
                <c:pt idx="29">
                  <c:v>52.035033487892598</c:v>
                </c:pt>
                <c:pt idx="30">
                  <c:v>-29.974377873713699</c:v>
                </c:pt>
                <c:pt idx="31">
                  <c:v>113.94333299482</c:v>
                </c:pt>
                <c:pt idx="32">
                  <c:v>78.834951456310606</c:v>
                </c:pt>
                <c:pt idx="33">
                  <c:v>-54.269449715371003</c:v>
                </c:pt>
                <c:pt idx="34">
                  <c:v>-37.467700258398303</c:v>
                </c:pt>
                <c:pt idx="35">
                  <c:v>-24.891558224891401</c:v>
                </c:pt>
                <c:pt idx="36">
                  <c:v>-13.5421074904782</c:v>
                </c:pt>
                <c:pt idx="37">
                  <c:v>25.0610820244314</c:v>
                </c:pt>
                <c:pt idx="38">
                  <c:v>37.709151367222901</c:v>
                </c:pt>
                <c:pt idx="39">
                  <c:v>32.4825986078895</c:v>
                </c:pt>
                <c:pt idx="40">
                  <c:v>68.447562511240804</c:v>
                </c:pt>
                <c:pt idx="41">
                  <c:v>55.191582291045002</c:v>
                </c:pt>
                <c:pt idx="42">
                  <c:v>53.268765133170398</c:v>
                </c:pt>
                <c:pt idx="43">
                  <c:v>60.806709705897603</c:v>
                </c:pt>
                <c:pt idx="44">
                  <c:v>62.639821029081801</c:v>
                </c:pt>
                <c:pt idx="45">
                  <c:v>-25.6932654216209</c:v>
                </c:pt>
                <c:pt idx="46">
                  <c:v>-64.876957494408799</c:v>
                </c:pt>
                <c:pt idx="47">
                  <c:v>-182.35961429381999</c:v>
                </c:pt>
                <c:pt idx="48">
                  <c:v>-324.59732459732498</c:v>
                </c:pt>
                <c:pt idx="49">
                  <c:v>-235.31024649721701</c:v>
                </c:pt>
                <c:pt idx="50">
                  <c:v>-194.28416265019399</c:v>
                </c:pt>
                <c:pt idx="51">
                  <c:v>-98.877072321637598</c:v>
                </c:pt>
                <c:pt idx="52">
                  <c:v>-50.6773707977922</c:v>
                </c:pt>
                <c:pt idx="53">
                  <c:v>-88.122605363984505</c:v>
                </c:pt>
                <c:pt idx="54">
                  <c:v>-94.8124780932352</c:v>
                </c:pt>
                <c:pt idx="55">
                  <c:v>-129.800488920432</c:v>
                </c:pt>
                <c:pt idx="56">
                  <c:v>-107.35969198874599</c:v>
                </c:pt>
                <c:pt idx="57">
                  <c:v>-129.52301487971101</c:v>
                </c:pt>
                <c:pt idx="58">
                  <c:v>-116.292735042735</c:v>
                </c:pt>
                <c:pt idx="59">
                  <c:v>-63.5205259869049</c:v>
                </c:pt>
                <c:pt idx="60">
                  <c:v>-34.934497816594003</c:v>
                </c:pt>
                <c:pt idx="61">
                  <c:v>-43.161825200937002</c:v>
                </c:pt>
                <c:pt idx="62">
                  <c:v>-45.964985701332502</c:v>
                </c:pt>
                <c:pt idx="63">
                  <c:v>-33.003300330033099</c:v>
                </c:pt>
                <c:pt idx="64">
                  <c:v>-27.5386433239293</c:v>
                </c:pt>
                <c:pt idx="65">
                  <c:v>-40.852108354520702</c:v>
                </c:pt>
                <c:pt idx="66">
                  <c:v>-69.784706755754897</c:v>
                </c:pt>
                <c:pt idx="67">
                  <c:v>-118.492521099692</c:v>
                </c:pt>
                <c:pt idx="68">
                  <c:v>-76.971858898137896</c:v>
                </c:pt>
                <c:pt idx="69">
                  <c:v>-61.0156548300873</c:v>
                </c:pt>
                <c:pt idx="70">
                  <c:v>-203.35021425788801</c:v>
                </c:pt>
                <c:pt idx="71">
                  <c:v>-248.43304843304799</c:v>
                </c:pt>
                <c:pt idx="72">
                  <c:v>-167.11885773794799</c:v>
                </c:pt>
                <c:pt idx="73">
                  <c:v>-150.55368918750801</c:v>
                </c:pt>
                <c:pt idx="74">
                  <c:v>-70.893684106808493</c:v>
                </c:pt>
                <c:pt idx="75">
                  <c:v>30.5941472066214</c:v>
                </c:pt>
                <c:pt idx="76">
                  <c:v>11.745219093509901</c:v>
                </c:pt>
                <c:pt idx="77">
                  <c:v>29.249531906280101</c:v>
                </c:pt>
                <c:pt idx="78">
                  <c:v>24.830932837747199</c:v>
                </c:pt>
                <c:pt idx="79">
                  <c:v>-87.729412895166803</c:v>
                </c:pt>
                <c:pt idx="80">
                  <c:v>-48.078307182956102</c:v>
                </c:pt>
                <c:pt idx="81">
                  <c:v>-83.2171731251739</c:v>
                </c:pt>
                <c:pt idx="82">
                  <c:v>-62.427531190575301</c:v>
                </c:pt>
                <c:pt idx="83">
                  <c:v>-31.994156318480801</c:v>
                </c:pt>
                <c:pt idx="84">
                  <c:v>-7.8631388800339899</c:v>
                </c:pt>
                <c:pt idx="85">
                  <c:v>26.152787336544598</c:v>
                </c:pt>
                <c:pt idx="86">
                  <c:v>52.217453505006802</c:v>
                </c:pt>
                <c:pt idx="87">
                  <c:v>15.7081014223865</c:v>
                </c:pt>
                <c:pt idx="88">
                  <c:v>78.629283489097006</c:v>
                </c:pt>
                <c:pt idx="89">
                  <c:v>73.777777777777999</c:v>
                </c:pt>
                <c:pt idx="90">
                  <c:v>57.515093740070398</c:v>
                </c:pt>
                <c:pt idx="91">
                  <c:v>57.803468208092198</c:v>
                </c:pt>
                <c:pt idx="92">
                  <c:v>-22.477064220182399</c:v>
                </c:pt>
                <c:pt idx="93">
                  <c:v>-53.215636822194703</c:v>
                </c:pt>
                <c:pt idx="94">
                  <c:v>-27.727075184702802</c:v>
                </c:pt>
                <c:pt idx="95">
                  <c:v>35.500230520976601</c:v>
                </c:pt>
                <c:pt idx="96">
                  <c:v>64.615384615384102</c:v>
                </c:pt>
                <c:pt idx="97">
                  <c:v>121.63416898792801</c:v>
                </c:pt>
                <c:pt idx="98">
                  <c:v>193.09153713298801</c:v>
                </c:pt>
                <c:pt idx="99">
                  <c:v>147.54098360655601</c:v>
                </c:pt>
                <c:pt idx="100">
                  <c:v>133.81555153706901</c:v>
                </c:pt>
                <c:pt idx="101">
                  <c:v>41.108132260947002</c:v>
                </c:pt>
                <c:pt idx="102">
                  <c:v>290.67819718748598</c:v>
                </c:pt>
                <c:pt idx="103">
                  <c:v>267.79862972892403</c:v>
                </c:pt>
                <c:pt idx="104">
                  <c:v>203.32355816226601</c:v>
                </c:pt>
                <c:pt idx="105">
                  <c:v>162.97040899666899</c:v>
                </c:pt>
                <c:pt idx="106">
                  <c:v>137.54299386869999</c:v>
                </c:pt>
                <c:pt idx="107">
                  <c:v>117.703860810786</c:v>
                </c:pt>
                <c:pt idx="108">
                  <c:v>81.0296913851098</c:v>
                </c:pt>
                <c:pt idx="109">
                  <c:v>57.939370925890699</c:v>
                </c:pt>
                <c:pt idx="110">
                  <c:v>25.3213491833381</c:v>
                </c:pt>
                <c:pt idx="111">
                  <c:v>-24.588124035638099</c:v>
                </c:pt>
                <c:pt idx="112">
                  <c:v>-29.491697788999801</c:v>
                </c:pt>
                <c:pt idx="113">
                  <c:v>-43.342269883824898</c:v>
                </c:pt>
                <c:pt idx="114">
                  <c:v>-30.2068993036854</c:v>
                </c:pt>
                <c:pt idx="115">
                  <c:v>-28.292082882654199</c:v>
                </c:pt>
                <c:pt idx="116">
                  <c:v>-33.349042842075001</c:v>
                </c:pt>
                <c:pt idx="117">
                  <c:v>9.4829640219198197</c:v>
                </c:pt>
                <c:pt idx="118">
                  <c:v>20.298361457568799</c:v>
                </c:pt>
                <c:pt idx="119">
                  <c:v>21.041827046445398</c:v>
                </c:pt>
                <c:pt idx="120">
                  <c:v>-34.431057563587501</c:v>
                </c:pt>
                <c:pt idx="121">
                  <c:v>-10.8303249097477</c:v>
                </c:pt>
                <c:pt idx="122">
                  <c:v>-74.074074074075</c:v>
                </c:pt>
                <c:pt idx="123">
                  <c:v>-72.029250457039396</c:v>
                </c:pt>
                <c:pt idx="124">
                  <c:v>-59.622158181237097</c:v>
                </c:pt>
                <c:pt idx="125">
                  <c:v>-138.65220759101399</c:v>
                </c:pt>
                <c:pt idx="126">
                  <c:v>-123.073783039085</c:v>
                </c:pt>
                <c:pt idx="127">
                  <c:v>-100.93261131167201</c:v>
                </c:pt>
                <c:pt idx="128">
                  <c:v>-124.28125513389099</c:v>
                </c:pt>
                <c:pt idx="129">
                  <c:v>-124.63768115942</c:v>
                </c:pt>
                <c:pt idx="130">
                  <c:v>-76.533435491422395</c:v>
                </c:pt>
                <c:pt idx="131">
                  <c:v>-86.774531111647804</c:v>
                </c:pt>
                <c:pt idx="132">
                  <c:v>-100.14947683109</c:v>
                </c:pt>
                <c:pt idx="133">
                  <c:v>-60.685249709639997</c:v>
                </c:pt>
                <c:pt idx="134">
                  <c:v>-93.279022403257898</c:v>
                </c:pt>
                <c:pt idx="135">
                  <c:v>-132.39978553631701</c:v>
                </c:pt>
                <c:pt idx="136">
                  <c:v>-97.033222998651496</c:v>
                </c:pt>
                <c:pt idx="137">
                  <c:v>-100.02262955419801</c:v>
                </c:pt>
                <c:pt idx="138">
                  <c:v>-104.98516749873301</c:v>
                </c:pt>
                <c:pt idx="139">
                  <c:v>-4.7136250444682499</c:v>
                </c:pt>
                <c:pt idx="140">
                  <c:v>164.606889297924</c:v>
                </c:pt>
                <c:pt idx="141">
                  <c:v>186.384725196288</c:v>
                </c:pt>
                <c:pt idx="142">
                  <c:v>160.40288009322899</c:v>
                </c:pt>
                <c:pt idx="143">
                  <c:v>93.827160493826497</c:v>
                </c:pt>
                <c:pt idx="144">
                  <c:v>55.127546652970302</c:v>
                </c:pt>
                <c:pt idx="145">
                  <c:v>-287.11587651985099</c:v>
                </c:pt>
                <c:pt idx="146">
                  <c:v>-224.12318220701499</c:v>
                </c:pt>
                <c:pt idx="147">
                  <c:v>-127.976190476189</c:v>
                </c:pt>
                <c:pt idx="148">
                  <c:v>-100.16003012331601</c:v>
                </c:pt>
                <c:pt idx="149">
                  <c:v>-77.908288539385893</c:v>
                </c:pt>
                <c:pt idx="150">
                  <c:v>-47.244094488189297</c:v>
                </c:pt>
                <c:pt idx="151">
                  <c:v>-60.449939893525404</c:v>
                </c:pt>
                <c:pt idx="152">
                  <c:v>-78.858399186940801</c:v>
                </c:pt>
                <c:pt idx="153">
                  <c:v>-89.532854417792393</c:v>
                </c:pt>
                <c:pt idx="154">
                  <c:v>-80.056427437841705</c:v>
                </c:pt>
                <c:pt idx="155">
                  <c:v>-76.991544281264197</c:v>
                </c:pt>
                <c:pt idx="156">
                  <c:v>-52.279015581767702</c:v>
                </c:pt>
                <c:pt idx="157">
                  <c:v>-53.598637626602198</c:v>
                </c:pt>
                <c:pt idx="158">
                  <c:v>-62.864412170041199</c:v>
                </c:pt>
                <c:pt idx="159">
                  <c:v>-81.405124830939002</c:v>
                </c:pt>
                <c:pt idx="160">
                  <c:v>-154.37441586411401</c:v>
                </c:pt>
                <c:pt idx="161">
                  <c:v>-227.76281816872199</c:v>
                </c:pt>
                <c:pt idx="162">
                  <c:v>-221.92489519222201</c:v>
                </c:pt>
                <c:pt idx="163">
                  <c:v>-224.88302479002499</c:v>
                </c:pt>
                <c:pt idx="164">
                  <c:v>-172.91800196555999</c:v>
                </c:pt>
                <c:pt idx="165">
                  <c:v>-69.050789423625901</c:v>
                </c:pt>
                <c:pt idx="166">
                  <c:v>-48.573549687135703</c:v>
                </c:pt>
                <c:pt idx="167">
                  <c:v>-53.232502965598997</c:v>
                </c:pt>
                <c:pt idx="168">
                  <c:v>-47.851996798008301</c:v>
                </c:pt>
                <c:pt idx="169">
                  <c:v>-135.24130190796799</c:v>
                </c:pt>
                <c:pt idx="170">
                  <c:v>-130.198163765527</c:v>
                </c:pt>
                <c:pt idx="171">
                  <c:v>-96.363520435272406</c:v>
                </c:pt>
                <c:pt idx="172">
                  <c:v>-56.026864616472501</c:v>
                </c:pt>
                <c:pt idx="173">
                  <c:v>-23.928090450688</c:v>
                </c:pt>
                <c:pt idx="174">
                  <c:v>13.2628221270874</c:v>
                </c:pt>
                <c:pt idx="175">
                  <c:v>57.192982456140001</c:v>
                </c:pt>
                <c:pt idx="176">
                  <c:v>20.624110200468799</c:v>
                </c:pt>
                <c:pt idx="177">
                  <c:v>-63.6625514403298</c:v>
                </c:pt>
                <c:pt idx="178">
                  <c:v>-51.349233008621603</c:v>
                </c:pt>
                <c:pt idx="179">
                  <c:v>-17.6632328531065</c:v>
                </c:pt>
                <c:pt idx="180">
                  <c:v>2.4873582069152298</c:v>
                </c:pt>
                <c:pt idx="181">
                  <c:v>19.9730094466927</c:v>
                </c:pt>
                <c:pt idx="182">
                  <c:v>41.947862908561198</c:v>
                </c:pt>
                <c:pt idx="183">
                  <c:v>61.251228300032601</c:v>
                </c:pt>
                <c:pt idx="184">
                  <c:v>57.221175261263802</c:v>
                </c:pt>
                <c:pt idx="185">
                  <c:v>53.8417594972858</c:v>
                </c:pt>
                <c:pt idx="186">
                  <c:v>22.410210745026799</c:v>
                </c:pt>
                <c:pt idx="187">
                  <c:v>30.868694226915999</c:v>
                </c:pt>
                <c:pt idx="188">
                  <c:v>28.7892934951755</c:v>
                </c:pt>
                <c:pt idx="189">
                  <c:v>36.083208662819999</c:v>
                </c:pt>
                <c:pt idx="190">
                  <c:v>25.879375054552199</c:v>
                </c:pt>
                <c:pt idx="191">
                  <c:v>14.2405063291143</c:v>
                </c:pt>
                <c:pt idx="192">
                  <c:v>63.998649105032499</c:v>
                </c:pt>
                <c:pt idx="193">
                  <c:v>27.598322566022102</c:v>
                </c:pt>
                <c:pt idx="194">
                  <c:v>67.778159734159402</c:v>
                </c:pt>
                <c:pt idx="195">
                  <c:v>30.573983270839999</c:v>
                </c:pt>
                <c:pt idx="196">
                  <c:v>-86.562839550885698</c:v>
                </c:pt>
                <c:pt idx="197">
                  <c:v>-131.257390618839</c:v>
                </c:pt>
                <c:pt idx="198">
                  <c:v>-53.111839026670097</c:v>
                </c:pt>
                <c:pt idx="199">
                  <c:v>58.196865645360397</c:v>
                </c:pt>
                <c:pt idx="200">
                  <c:v>108.524957936063</c:v>
                </c:pt>
                <c:pt idx="201">
                  <c:v>78.425794215271495</c:v>
                </c:pt>
                <c:pt idx="202">
                  <c:v>83.793614441601804</c:v>
                </c:pt>
                <c:pt idx="203">
                  <c:v>148.58828487147201</c:v>
                </c:pt>
                <c:pt idx="204">
                  <c:v>177.80329123613001</c:v>
                </c:pt>
                <c:pt idx="205">
                  <c:v>188.96630650644701</c:v>
                </c:pt>
                <c:pt idx="206">
                  <c:v>107.30834371904299</c:v>
                </c:pt>
                <c:pt idx="207">
                  <c:v>15.0537634408612</c:v>
                </c:pt>
                <c:pt idx="208">
                  <c:v>-13.846673421138901</c:v>
                </c:pt>
                <c:pt idx="209">
                  <c:v>-78.787878787876906</c:v>
                </c:pt>
                <c:pt idx="210">
                  <c:v>-100.83047760180099</c:v>
                </c:pt>
                <c:pt idx="211">
                  <c:v>-36.615109135252801</c:v>
                </c:pt>
                <c:pt idx="212">
                  <c:v>-79.067020962503804</c:v>
                </c:pt>
                <c:pt idx="213">
                  <c:v>-122.94647588765</c:v>
                </c:pt>
                <c:pt idx="214">
                  <c:v>-145.16981313349399</c:v>
                </c:pt>
                <c:pt idx="215">
                  <c:v>-115.48556430446</c:v>
                </c:pt>
                <c:pt idx="216">
                  <c:v>-112.410282623047</c:v>
                </c:pt>
                <c:pt idx="217">
                  <c:v>-120.51811526187301</c:v>
                </c:pt>
                <c:pt idx="218">
                  <c:v>52.931073726902703</c:v>
                </c:pt>
                <c:pt idx="219">
                  <c:v>133.89614587492599</c:v>
                </c:pt>
                <c:pt idx="220">
                  <c:v>147.98104331706901</c:v>
                </c:pt>
                <c:pt idx="221">
                  <c:v>110.828855235304</c:v>
                </c:pt>
                <c:pt idx="222">
                  <c:v>98.398169336384598</c:v>
                </c:pt>
                <c:pt idx="223">
                  <c:v>106.85722535007901</c:v>
                </c:pt>
                <c:pt idx="224">
                  <c:v>142.551124948443</c:v>
                </c:pt>
                <c:pt idx="225">
                  <c:v>65.360516101684297</c:v>
                </c:pt>
                <c:pt idx="226">
                  <c:v>24.701248414446599</c:v>
                </c:pt>
                <c:pt idx="227">
                  <c:v>35.557289634543302</c:v>
                </c:pt>
                <c:pt idx="228">
                  <c:v>37.397311187153697</c:v>
                </c:pt>
                <c:pt idx="229">
                  <c:v>7.2463768115948399</c:v>
                </c:pt>
                <c:pt idx="230">
                  <c:v>-10.8412413081943</c:v>
                </c:pt>
                <c:pt idx="231">
                  <c:v>-37.686374604237201</c:v>
                </c:pt>
                <c:pt idx="232">
                  <c:v>-36.575442203090901</c:v>
                </c:pt>
                <c:pt idx="233">
                  <c:v>-22.588522588521499</c:v>
                </c:pt>
                <c:pt idx="234">
                  <c:v>-17.0542635658907</c:v>
                </c:pt>
                <c:pt idx="235">
                  <c:v>-38.460118849886399</c:v>
                </c:pt>
                <c:pt idx="236">
                  <c:v>-95.327541676449599</c:v>
                </c:pt>
                <c:pt idx="237">
                  <c:v>-113.47873318291801</c:v>
                </c:pt>
                <c:pt idx="238">
                  <c:v>-62.2440622440607</c:v>
                </c:pt>
                <c:pt idx="239">
                  <c:v>-88.621085423839304</c:v>
                </c:pt>
                <c:pt idx="240">
                  <c:v>-67.014795474324998</c:v>
                </c:pt>
                <c:pt idx="241">
                  <c:v>-90.636908002176497</c:v>
                </c:pt>
                <c:pt idx="242">
                  <c:v>-90.900355529931801</c:v>
                </c:pt>
                <c:pt idx="243">
                  <c:v>-101.229442759061</c:v>
                </c:pt>
                <c:pt idx="244">
                  <c:v>-163.579669473026</c:v>
                </c:pt>
                <c:pt idx="245">
                  <c:v>-204.75569628111799</c:v>
                </c:pt>
                <c:pt idx="246">
                  <c:v>-170.21276595744399</c:v>
                </c:pt>
                <c:pt idx="247">
                  <c:v>-182.46909436706201</c:v>
                </c:pt>
                <c:pt idx="248">
                  <c:v>-140.90983741172499</c:v>
                </c:pt>
                <c:pt idx="249">
                  <c:v>-39.4127170211571</c:v>
                </c:pt>
                <c:pt idx="250">
                  <c:v>-49.9438832772152</c:v>
                </c:pt>
                <c:pt idx="251">
                  <c:v>-42.472759617521298</c:v>
                </c:pt>
                <c:pt idx="252">
                  <c:v>43.380534951675898</c:v>
                </c:pt>
                <c:pt idx="253">
                  <c:v>123.202831232028</c:v>
                </c:pt>
                <c:pt idx="254">
                  <c:v>136.35368789669499</c:v>
                </c:pt>
                <c:pt idx="255">
                  <c:v>99.146421536441395</c:v>
                </c:pt>
                <c:pt idx="256">
                  <c:v>37.230568256040002</c:v>
                </c:pt>
                <c:pt idx="257">
                  <c:v>53.652058432935902</c:v>
                </c:pt>
                <c:pt idx="258">
                  <c:v>77.242259814874103</c:v>
                </c:pt>
                <c:pt idx="259">
                  <c:v>40.574182954605497</c:v>
                </c:pt>
                <c:pt idx="260">
                  <c:v>1.1001100109989299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35.423542354236403</c:v>
                </c:pt>
                <c:pt idx="1">
                  <c:v>-16.050955414011099</c:v>
                </c:pt>
                <c:pt idx="2">
                  <c:v>-66.477987421382096</c:v>
                </c:pt>
                <c:pt idx="3">
                  <c:v>-119.953051643194</c:v>
                </c:pt>
                <c:pt idx="4">
                  <c:v>-156.24349635796099</c:v>
                </c:pt>
                <c:pt idx="5">
                  <c:v>-154.28571428571499</c:v>
                </c:pt>
                <c:pt idx="6">
                  <c:v>-140.15961236995901</c:v>
                </c:pt>
                <c:pt idx="7">
                  <c:v>-131.66447079490499</c:v>
                </c:pt>
                <c:pt idx="8">
                  <c:v>-166.74123788217801</c:v>
                </c:pt>
                <c:pt idx="9">
                  <c:v>-113.121546961326</c:v>
                </c:pt>
                <c:pt idx="10">
                  <c:v>-137.71209633278599</c:v>
                </c:pt>
                <c:pt idx="11">
                  <c:v>-82.009067048437899</c:v>
                </c:pt>
                <c:pt idx="12">
                  <c:v>-39.172749391728097</c:v>
                </c:pt>
                <c:pt idx="13">
                  <c:v>-27.845777233781799</c:v>
                </c:pt>
                <c:pt idx="14">
                  <c:v>-51.591289782245099</c:v>
                </c:pt>
                <c:pt idx="15">
                  <c:v>-42.871794871795501</c:v>
                </c:pt>
                <c:pt idx="16">
                  <c:v>-52.782764811490402</c:v>
                </c:pt>
                <c:pt idx="17">
                  <c:v>63.894663894663097</c:v>
                </c:pt>
                <c:pt idx="18">
                  <c:v>27.301587301586501</c:v>
                </c:pt>
                <c:pt idx="19">
                  <c:v>-68.263325964136001</c:v>
                </c:pt>
                <c:pt idx="20">
                  <c:v>-139.817123857025</c:v>
                </c:pt>
                <c:pt idx="21">
                  <c:v>-16.666666666664401</c:v>
                </c:pt>
                <c:pt idx="22">
                  <c:v>231.64455166868001</c:v>
                </c:pt>
                <c:pt idx="23">
                  <c:v>219.10569105690999</c:v>
                </c:pt>
                <c:pt idx="24">
                  <c:v>118.604162287156</c:v>
                </c:pt>
                <c:pt idx="25">
                  <c:v>78.219956871202101</c:v>
                </c:pt>
                <c:pt idx="26">
                  <c:v>19.174382716050602</c:v>
                </c:pt>
                <c:pt idx="27">
                  <c:v>30.398598335524099</c:v>
                </c:pt>
                <c:pt idx="28">
                  <c:v>55.453350854140297</c:v>
                </c:pt>
                <c:pt idx="29">
                  <c:v>29.2007797270957</c:v>
                </c:pt>
                <c:pt idx="30">
                  <c:v>-48.3809523809512</c:v>
                </c:pt>
                <c:pt idx="31">
                  <c:v>87.180455861982495</c:v>
                </c:pt>
                <c:pt idx="32">
                  <c:v>56.457376212353303</c:v>
                </c:pt>
                <c:pt idx="33">
                  <c:v>-81.948924731183197</c:v>
                </c:pt>
                <c:pt idx="34">
                  <c:v>-81.992337164750793</c:v>
                </c:pt>
                <c:pt idx="35">
                  <c:v>-75.253428741800604</c:v>
                </c:pt>
                <c:pt idx="36">
                  <c:v>-47.794117647059103</c:v>
                </c:pt>
                <c:pt idx="37">
                  <c:v>16.1123429416112</c:v>
                </c:pt>
                <c:pt idx="38">
                  <c:v>47.798742138366698</c:v>
                </c:pt>
                <c:pt idx="39">
                  <c:v>50.459136822774497</c:v>
                </c:pt>
                <c:pt idx="40">
                  <c:v>93.152454780359506</c:v>
                </c:pt>
                <c:pt idx="41">
                  <c:v>74.105865522174597</c:v>
                </c:pt>
                <c:pt idx="42">
                  <c:v>66.426930376584707</c:v>
                </c:pt>
                <c:pt idx="43">
                  <c:v>55.759312320916401</c:v>
                </c:pt>
                <c:pt idx="44">
                  <c:v>49.295774647886702</c:v>
                </c:pt>
                <c:pt idx="45">
                  <c:v>-27.848954821308801</c:v>
                </c:pt>
                <c:pt idx="46">
                  <c:v>-56.922043010754102</c:v>
                </c:pt>
                <c:pt idx="47">
                  <c:v>-192.71604938271699</c:v>
                </c:pt>
                <c:pt idx="48">
                  <c:v>-309.14678960379399</c:v>
                </c:pt>
                <c:pt idx="49">
                  <c:v>-197.05784018722801</c:v>
                </c:pt>
                <c:pt idx="50">
                  <c:v>-145.72509641271901</c:v>
                </c:pt>
                <c:pt idx="51">
                  <c:v>-69.075096169928401</c:v>
                </c:pt>
                <c:pt idx="52">
                  <c:v>-31.3886661320504</c:v>
                </c:pt>
                <c:pt idx="53">
                  <c:v>-60.685530250747497</c:v>
                </c:pt>
                <c:pt idx="54">
                  <c:v>-68.924958833215896</c:v>
                </c:pt>
                <c:pt idx="55">
                  <c:v>-107.019990701998</c:v>
                </c:pt>
                <c:pt idx="56">
                  <c:v>-87.849373537106004</c:v>
                </c:pt>
                <c:pt idx="57">
                  <c:v>-122.563543936093</c:v>
                </c:pt>
                <c:pt idx="58">
                  <c:v>-113.40996168582301</c:v>
                </c:pt>
                <c:pt idx="59">
                  <c:v>-38.493915271296501</c:v>
                </c:pt>
                <c:pt idx="60">
                  <c:v>16.695611902281801</c:v>
                </c:pt>
                <c:pt idx="61">
                  <c:v>3.9308855291573002</c:v>
                </c:pt>
                <c:pt idx="62">
                  <c:v>-13.238053991626799</c:v>
                </c:pt>
                <c:pt idx="63">
                  <c:v>2.11800302571968</c:v>
                </c:pt>
                <c:pt idx="64">
                  <c:v>-0.41025641025548898</c:v>
                </c:pt>
                <c:pt idx="65">
                  <c:v>-19.673974142776501</c:v>
                </c:pt>
                <c:pt idx="66">
                  <c:v>-48.2758620689658</c:v>
                </c:pt>
                <c:pt idx="67">
                  <c:v>-96.287612348573603</c:v>
                </c:pt>
                <c:pt idx="68">
                  <c:v>-48.311306901614898</c:v>
                </c:pt>
                <c:pt idx="69">
                  <c:v>-34.573258937795202</c:v>
                </c:pt>
                <c:pt idx="70">
                  <c:v>-202.98460571787501</c:v>
                </c:pt>
                <c:pt idx="71">
                  <c:v>-235.70219966158899</c:v>
                </c:pt>
                <c:pt idx="72">
                  <c:v>-143.85532264693799</c:v>
                </c:pt>
                <c:pt idx="73">
                  <c:v>-120.591047370708</c:v>
                </c:pt>
                <c:pt idx="74">
                  <c:v>-49.576597382602102</c:v>
                </c:pt>
                <c:pt idx="75">
                  <c:v>40.985561001457498</c:v>
                </c:pt>
                <c:pt idx="76">
                  <c:v>27.450980392156801</c:v>
                </c:pt>
                <c:pt idx="77">
                  <c:v>50.299401197604702</c:v>
                </c:pt>
                <c:pt idx="78">
                  <c:v>53.676325645574501</c:v>
                </c:pt>
                <c:pt idx="79">
                  <c:v>-54.343553459119498</c:v>
                </c:pt>
                <c:pt idx="80">
                  <c:v>-16.8115942028981</c:v>
                </c:pt>
                <c:pt idx="81">
                  <c:v>-58.207265616959504</c:v>
                </c:pt>
                <c:pt idx="82">
                  <c:v>-38.284265078838899</c:v>
                </c:pt>
                <c:pt idx="83">
                  <c:v>-2.02401156577994</c:v>
                </c:pt>
                <c:pt idx="84">
                  <c:v>17.2378776339173</c:v>
                </c:pt>
                <c:pt idx="85">
                  <c:v>38.953009068425402</c:v>
                </c:pt>
                <c:pt idx="86">
                  <c:v>53.906689151208802</c:v>
                </c:pt>
                <c:pt idx="87">
                  <c:v>-1.9227661980930899</c:v>
                </c:pt>
                <c:pt idx="88">
                  <c:v>66.225165562914398</c:v>
                </c:pt>
                <c:pt idx="89">
                  <c:v>62.514417531719097</c:v>
                </c:pt>
                <c:pt idx="90">
                  <c:v>52.271386430678596</c:v>
                </c:pt>
                <c:pt idx="91">
                  <c:v>67.163252638113093</c:v>
                </c:pt>
                <c:pt idx="92">
                  <c:v>-15.1074151074151</c:v>
                </c:pt>
                <c:pt idx="93">
                  <c:v>-47.958426132145803</c:v>
                </c:pt>
                <c:pt idx="94">
                  <c:v>-15.535047242364699</c:v>
                </c:pt>
                <c:pt idx="95">
                  <c:v>45.305770887166503</c:v>
                </c:pt>
                <c:pt idx="96">
                  <c:v>72.904483430799303</c:v>
                </c:pt>
                <c:pt idx="97">
                  <c:v>138.351555929352</c:v>
                </c:pt>
                <c:pt idx="98">
                  <c:v>222.03731719616701</c:v>
                </c:pt>
                <c:pt idx="99">
                  <c:v>149.32699920823501</c:v>
                </c:pt>
                <c:pt idx="100">
                  <c:v>123.846153846154</c:v>
                </c:pt>
                <c:pt idx="101">
                  <c:v>12.881639481389101</c:v>
                </c:pt>
                <c:pt idx="102">
                  <c:v>236.73785860294799</c:v>
                </c:pt>
                <c:pt idx="103">
                  <c:v>209.01731734808899</c:v>
                </c:pt>
                <c:pt idx="104">
                  <c:v>155.69321533923301</c:v>
                </c:pt>
                <c:pt idx="105">
                  <c:v>124.054563602085</c:v>
                </c:pt>
                <c:pt idx="106">
                  <c:v>101.040713244516</c:v>
                </c:pt>
                <c:pt idx="107">
                  <c:v>84.5591142744167</c:v>
                </c:pt>
                <c:pt idx="108">
                  <c:v>51.862602805998897</c:v>
                </c:pt>
                <c:pt idx="109">
                  <c:v>28.482502087603699</c:v>
                </c:pt>
                <c:pt idx="110">
                  <c:v>-14.2521534847294</c:v>
                </c:pt>
                <c:pt idx="111">
                  <c:v>-81.764759063376204</c:v>
                </c:pt>
                <c:pt idx="112">
                  <c:v>-79.089692101740297</c:v>
                </c:pt>
                <c:pt idx="113">
                  <c:v>-86.902545003103398</c:v>
                </c:pt>
                <c:pt idx="114">
                  <c:v>-65.951669834374698</c:v>
                </c:pt>
                <c:pt idx="115">
                  <c:v>-68.516860638615498</c:v>
                </c:pt>
                <c:pt idx="116">
                  <c:v>-58.283433133732899</c:v>
                </c:pt>
                <c:pt idx="117">
                  <c:v>-2.8490920475900601</c:v>
                </c:pt>
                <c:pt idx="118">
                  <c:v>20.024125452351601</c:v>
                </c:pt>
                <c:pt idx="119">
                  <c:v>34.567901234566698</c:v>
                </c:pt>
                <c:pt idx="120">
                  <c:v>-18.127786032689599</c:v>
                </c:pt>
                <c:pt idx="121">
                  <c:v>38.474870017330701</c:v>
                </c:pt>
                <c:pt idx="122">
                  <c:v>-48.320413436694402</c:v>
                </c:pt>
                <c:pt idx="123">
                  <c:v>-47.5282051282068</c:v>
                </c:pt>
                <c:pt idx="124">
                  <c:v>-32.225841476658097</c:v>
                </c:pt>
                <c:pt idx="125">
                  <c:v>-165.236656596172</c:v>
                </c:pt>
                <c:pt idx="126">
                  <c:v>-138.34515366430301</c:v>
                </c:pt>
                <c:pt idx="127">
                  <c:v>-108.52413793103401</c:v>
                </c:pt>
                <c:pt idx="128">
                  <c:v>-120.04662004662001</c:v>
                </c:pt>
                <c:pt idx="129">
                  <c:v>-106.04194163367001</c:v>
                </c:pt>
                <c:pt idx="130">
                  <c:v>-62.375290419571201</c:v>
                </c:pt>
                <c:pt idx="131">
                  <c:v>-66.086115142719194</c:v>
                </c:pt>
                <c:pt idx="132">
                  <c:v>-78.123610493552604</c:v>
                </c:pt>
                <c:pt idx="133">
                  <c:v>-35.567567567568297</c:v>
                </c:pt>
                <c:pt idx="134">
                  <c:v>-85.995085995085503</c:v>
                </c:pt>
                <c:pt idx="135">
                  <c:v>-185.67687876407501</c:v>
                </c:pt>
                <c:pt idx="136">
                  <c:v>-125.478348439076</c:v>
                </c:pt>
                <c:pt idx="137">
                  <c:v>-127.807807807811</c:v>
                </c:pt>
                <c:pt idx="138">
                  <c:v>-119.962945808245</c:v>
                </c:pt>
                <c:pt idx="139">
                  <c:v>66.246056782333795</c:v>
                </c:pt>
                <c:pt idx="140">
                  <c:v>257.79967159277402</c:v>
                </c:pt>
                <c:pt idx="141">
                  <c:v>209.635416666666</c:v>
                </c:pt>
                <c:pt idx="142">
                  <c:v>150.10615711252601</c:v>
                </c:pt>
                <c:pt idx="143">
                  <c:v>76.279262481872195</c:v>
                </c:pt>
                <c:pt idx="144">
                  <c:v>36.165064416975397</c:v>
                </c:pt>
                <c:pt idx="145">
                  <c:v>-209.53428676201</c:v>
                </c:pt>
                <c:pt idx="146">
                  <c:v>-163.063881320012</c:v>
                </c:pt>
                <c:pt idx="147">
                  <c:v>-92.079485026588003</c:v>
                </c:pt>
                <c:pt idx="148">
                  <c:v>-71.393424289868307</c:v>
                </c:pt>
                <c:pt idx="149">
                  <c:v>-57.098632109432003</c:v>
                </c:pt>
                <c:pt idx="150">
                  <c:v>-33.466330673387198</c:v>
                </c:pt>
                <c:pt idx="151">
                  <c:v>-44.030505500439297</c:v>
                </c:pt>
                <c:pt idx="152">
                  <c:v>-57.547169811320899</c:v>
                </c:pt>
                <c:pt idx="153">
                  <c:v>-64.486309011507501</c:v>
                </c:pt>
                <c:pt idx="154">
                  <c:v>-58.9415001448018</c:v>
                </c:pt>
                <c:pt idx="155">
                  <c:v>-60.567375886525099</c:v>
                </c:pt>
                <c:pt idx="156">
                  <c:v>-29.314935850883298</c:v>
                </c:pt>
                <c:pt idx="157">
                  <c:v>-28.8999216096155</c:v>
                </c:pt>
                <c:pt idx="158">
                  <c:v>-55.616942909760098</c:v>
                </c:pt>
                <c:pt idx="159">
                  <c:v>-140.12855831037501</c:v>
                </c:pt>
                <c:pt idx="160">
                  <c:v>-289.689265536721</c:v>
                </c:pt>
                <c:pt idx="161">
                  <c:v>-272.28460885155999</c:v>
                </c:pt>
                <c:pt idx="162">
                  <c:v>-190.236318407959</c:v>
                </c:pt>
                <c:pt idx="163">
                  <c:v>-171.81241823487801</c:v>
                </c:pt>
                <c:pt idx="164">
                  <c:v>-126.18582367160199</c:v>
                </c:pt>
                <c:pt idx="165">
                  <c:v>-39.614887871316199</c:v>
                </c:pt>
                <c:pt idx="166">
                  <c:v>-20.0907323395985</c:v>
                </c:pt>
                <c:pt idx="167">
                  <c:v>-25.864995430212598</c:v>
                </c:pt>
                <c:pt idx="168">
                  <c:v>-20.748555639286799</c:v>
                </c:pt>
                <c:pt idx="169">
                  <c:v>-129.64073994714599</c:v>
                </c:pt>
                <c:pt idx="170">
                  <c:v>-118.331770670556</c:v>
                </c:pt>
                <c:pt idx="171">
                  <c:v>-74.733461785484806</c:v>
                </c:pt>
                <c:pt idx="172">
                  <c:v>-21.3856073391322</c:v>
                </c:pt>
                <c:pt idx="173">
                  <c:v>33.477011494252601</c:v>
                </c:pt>
                <c:pt idx="174">
                  <c:v>86.9086908690863</c:v>
                </c:pt>
                <c:pt idx="175">
                  <c:v>118.807118807118</c:v>
                </c:pt>
                <c:pt idx="176">
                  <c:v>53.848528957698797</c:v>
                </c:pt>
                <c:pt idx="177">
                  <c:v>-53.101680172137797</c:v>
                </c:pt>
                <c:pt idx="178">
                  <c:v>-50.8067187130357</c:v>
                </c:pt>
                <c:pt idx="179">
                  <c:v>-18.770226537217201</c:v>
                </c:pt>
                <c:pt idx="180">
                  <c:v>1.6077771546075901</c:v>
                </c:pt>
                <c:pt idx="181">
                  <c:v>24.628197501486301</c:v>
                </c:pt>
                <c:pt idx="182">
                  <c:v>55.043994270513799</c:v>
                </c:pt>
                <c:pt idx="183">
                  <c:v>72.233094150902602</c:v>
                </c:pt>
                <c:pt idx="184">
                  <c:v>64.675130694548002</c:v>
                </c:pt>
                <c:pt idx="185">
                  <c:v>51.333333333332902</c:v>
                </c:pt>
                <c:pt idx="186">
                  <c:v>-3.1107044830745099</c:v>
                </c:pt>
                <c:pt idx="187">
                  <c:v>4.0187246069595197</c:v>
                </c:pt>
                <c:pt idx="188">
                  <c:v>2.4481308190361402</c:v>
                </c:pt>
                <c:pt idx="189">
                  <c:v>37.481745902970502</c:v>
                </c:pt>
                <c:pt idx="190">
                  <c:v>39.040669721138698</c:v>
                </c:pt>
                <c:pt idx="191">
                  <c:v>26.475349521706601</c:v>
                </c:pt>
                <c:pt idx="192">
                  <c:v>104.767487299724</c:v>
                </c:pt>
                <c:pt idx="193">
                  <c:v>36.627906976745003</c:v>
                </c:pt>
                <c:pt idx="194">
                  <c:v>99.389312977098996</c:v>
                </c:pt>
                <c:pt idx="195">
                  <c:v>-23.2924693520185</c:v>
                </c:pt>
                <c:pt idx="196">
                  <c:v>-238.89278206026401</c:v>
                </c:pt>
                <c:pt idx="197">
                  <c:v>-223.40714840714901</c:v>
                </c:pt>
                <c:pt idx="198">
                  <c:v>-71.9494688486906</c:v>
                </c:pt>
                <c:pt idx="199">
                  <c:v>71.107181452009101</c:v>
                </c:pt>
                <c:pt idx="200">
                  <c:v>114.19396274887499</c:v>
                </c:pt>
                <c:pt idx="201">
                  <c:v>80.911532796119403</c:v>
                </c:pt>
                <c:pt idx="202">
                  <c:v>83.278798556926006</c:v>
                </c:pt>
                <c:pt idx="203">
                  <c:v>128.45855694692901</c:v>
                </c:pt>
                <c:pt idx="204">
                  <c:v>144.57333333333401</c:v>
                </c:pt>
                <c:pt idx="205">
                  <c:v>151.38988737119601</c:v>
                </c:pt>
                <c:pt idx="206">
                  <c:v>81.996855345912095</c:v>
                </c:pt>
                <c:pt idx="207">
                  <c:v>3.2982819054188401</c:v>
                </c:pt>
                <c:pt idx="208">
                  <c:v>-16.518467852255299</c:v>
                </c:pt>
                <c:pt idx="209">
                  <c:v>-67.715088629484399</c:v>
                </c:pt>
                <c:pt idx="210">
                  <c:v>-101.20673952641</c:v>
                </c:pt>
                <c:pt idx="211">
                  <c:v>-61.784037558686499</c:v>
                </c:pt>
                <c:pt idx="212">
                  <c:v>-117.514124293785</c:v>
                </c:pt>
                <c:pt idx="213">
                  <c:v>-148.86414754835701</c:v>
                </c:pt>
                <c:pt idx="214">
                  <c:v>-153.85126162018301</c:v>
                </c:pt>
                <c:pt idx="215">
                  <c:v>-116.06248157972099</c:v>
                </c:pt>
                <c:pt idx="216">
                  <c:v>-99.972337482710003</c:v>
                </c:pt>
                <c:pt idx="217">
                  <c:v>-96.877217885024294</c:v>
                </c:pt>
                <c:pt idx="218">
                  <c:v>76.953486416014599</c:v>
                </c:pt>
                <c:pt idx="219">
                  <c:v>170.32930935370001</c:v>
                </c:pt>
                <c:pt idx="220">
                  <c:v>178.23144265430699</c:v>
                </c:pt>
                <c:pt idx="221">
                  <c:v>128.34013341104901</c:v>
                </c:pt>
                <c:pt idx="222">
                  <c:v>104.200967495545</c:v>
                </c:pt>
                <c:pt idx="223">
                  <c:v>98.066616579013697</c:v>
                </c:pt>
                <c:pt idx="224">
                  <c:v>117.100078802206</c:v>
                </c:pt>
                <c:pt idx="225">
                  <c:v>47.092818069525997</c:v>
                </c:pt>
                <c:pt idx="226">
                  <c:v>9.5601851851853308</c:v>
                </c:pt>
                <c:pt idx="227">
                  <c:v>15.688671556643101</c:v>
                </c:pt>
                <c:pt idx="228">
                  <c:v>12.834801366170399</c:v>
                </c:pt>
                <c:pt idx="229">
                  <c:v>-33.032128514056097</c:v>
                </c:pt>
                <c:pt idx="230">
                  <c:v>-72.555948174322694</c:v>
                </c:pt>
                <c:pt idx="231">
                  <c:v>-139.02439024390301</c:v>
                </c:pt>
                <c:pt idx="232">
                  <c:v>-121.83908045976899</c:v>
                </c:pt>
                <c:pt idx="233">
                  <c:v>-79.256911428067696</c:v>
                </c:pt>
                <c:pt idx="234">
                  <c:v>-52.631578947369398</c:v>
                </c:pt>
                <c:pt idx="235">
                  <c:v>-60.424966799469203</c:v>
                </c:pt>
                <c:pt idx="236">
                  <c:v>-107.484567901234</c:v>
                </c:pt>
                <c:pt idx="237">
                  <c:v>-106.675062972291</c:v>
                </c:pt>
                <c:pt idx="238">
                  <c:v>-36.613475177305801</c:v>
                </c:pt>
                <c:pt idx="239">
                  <c:v>-90.561529271207206</c:v>
                </c:pt>
                <c:pt idx="240">
                  <c:v>-48.756218905472501</c:v>
                </c:pt>
                <c:pt idx="241">
                  <c:v>-95.883134130146104</c:v>
                </c:pt>
                <c:pt idx="242">
                  <c:v>-99.382716049383802</c:v>
                </c:pt>
                <c:pt idx="243">
                  <c:v>-119.071310116088</c:v>
                </c:pt>
                <c:pt idx="244">
                  <c:v>-199.12472647702299</c:v>
                </c:pt>
                <c:pt idx="245">
                  <c:v>-217.51990898748201</c:v>
                </c:pt>
                <c:pt idx="246">
                  <c:v>-158.92311962253399</c:v>
                </c:pt>
                <c:pt idx="247">
                  <c:v>-153.82294929806099</c:v>
                </c:pt>
                <c:pt idx="248">
                  <c:v>-104.688338161141</c:v>
                </c:pt>
                <c:pt idx="249">
                  <c:v>-6.0499883204854399</c:v>
                </c:pt>
                <c:pt idx="250">
                  <c:v>-19.409282700421599</c:v>
                </c:pt>
                <c:pt idx="251">
                  <c:v>-12.631578947367601</c:v>
                </c:pt>
                <c:pt idx="252">
                  <c:v>88.888888888890193</c:v>
                </c:pt>
                <c:pt idx="253">
                  <c:v>160.80402010050301</c:v>
                </c:pt>
                <c:pt idx="254">
                  <c:v>156.11510791366999</c:v>
                </c:pt>
                <c:pt idx="255">
                  <c:v>104.85320551228401</c:v>
                </c:pt>
                <c:pt idx="256">
                  <c:v>47.513165593916199</c:v>
                </c:pt>
                <c:pt idx="257">
                  <c:v>57.657657657659001</c:v>
                </c:pt>
                <c:pt idx="258">
                  <c:v>66.419065304860197</c:v>
                </c:pt>
                <c:pt idx="259">
                  <c:v>30.172413793103502</c:v>
                </c:pt>
                <c:pt idx="260">
                  <c:v>-15.716753022452099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7.1094312455004101</c:v>
                </c:pt>
                <c:pt idx="1">
                  <c:v>-28.6847445120823</c:v>
                </c:pt>
                <c:pt idx="2">
                  <c:v>-66.376445255815497</c:v>
                </c:pt>
                <c:pt idx="3">
                  <c:v>-122.913785154449</c:v>
                </c:pt>
                <c:pt idx="4">
                  <c:v>-167.728778995667</c:v>
                </c:pt>
                <c:pt idx="5">
                  <c:v>-170.18614109181999</c:v>
                </c:pt>
                <c:pt idx="6">
                  <c:v>-159.88311417240601</c:v>
                </c:pt>
                <c:pt idx="7">
                  <c:v>-160.67599949552101</c:v>
                </c:pt>
                <c:pt idx="8">
                  <c:v>-192.34800838574401</c:v>
                </c:pt>
                <c:pt idx="9">
                  <c:v>-142.22286920445401</c:v>
                </c:pt>
                <c:pt idx="10">
                  <c:v>-177.11997522178601</c:v>
                </c:pt>
                <c:pt idx="11">
                  <c:v>-108.933839022334</c:v>
                </c:pt>
                <c:pt idx="12">
                  <c:v>-62.421344072490101</c:v>
                </c:pt>
                <c:pt idx="13">
                  <c:v>-53.114478114477997</c:v>
                </c:pt>
                <c:pt idx="14">
                  <c:v>-71.874220114799598</c:v>
                </c:pt>
                <c:pt idx="15">
                  <c:v>-64.843206999468407</c:v>
                </c:pt>
                <c:pt idx="16">
                  <c:v>-69.781553398058193</c:v>
                </c:pt>
                <c:pt idx="17">
                  <c:v>-16.995134638237001</c:v>
                </c:pt>
                <c:pt idx="18">
                  <c:v>-34.684412179874997</c:v>
                </c:pt>
                <c:pt idx="19">
                  <c:v>-79.621897471584603</c:v>
                </c:pt>
                <c:pt idx="20">
                  <c:v>-123.765764004301</c:v>
                </c:pt>
                <c:pt idx="21">
                  <c:v>-52.1674140508213</c:v>
                </c:pt>
                <c:pt idx="22">
                  <c:v>160.04700352526399</c:v>
                </c:pt>
                <c:pt idx="23">
                  <c:v>221.25603864734299</c:v>
                </c:pt>
                <c:pt idx="24">
                  <c:v>133.83566559024001</c:v>
                </c:pt>
                <c:pt idx="25">
                  <c:v>102.909203851331</c:v>
                </c:pt>
                <c:pt idx="26">
                  <c:v>41.821433484661398</c:v>
                </c:pt>
                <c:pt idx="27">
                  <c:v>54.161688570290401</c:v>
                </c:pt>
                <c:pt idx="28">
                  <c:v>80.307923149688605</c:v>
                </c:pt>
                <c:pt idx="29">
                  <c:v>52.035033487892598</c:v>
                </c:pt>
                <c:pt idx="30">
                  <c:v>-29.974377873713699</c:v>
                </c:pt>
                <c:pt idx="31">
                  <c:v>113.94333299482</c:v>
                </c:pt>
                <c:pt idx="32">
                  <c:v>78.834951456310606</c:v>
                </c:pt>
                <c:pt idx="33">
                  <c:v>-54.269449715371003</c:v>
                </c:pt>
                <c:pt idx="34">
                  <c:v>-37.467700258398303</c:v>
                </c:pt>
                <c:pt idx="35">
                  <c:v>-24.891558224891401</c:v>
                </c:pt>
                <c:pt idx="36">
                  <c:v>-13.5421074904782</c:v>
                </c:pt>
                <c:pt idx="37">
                  <c:v>25.0610820244314</c:v>
                </c:pt>
                <c:pt idx="38">
                  <c:v>37.709151367222901</c:v>
                </c:pt>
                <c:pt idx="39">
                  <c:v>32.4825986078895</c:v>
                </c:pt>
                <c:pt idx="40">
                  <c:v>68.447562511240804</c:v>
                </c:pt>
                <c:pt idx="41">
                  <c:v>55.191582291045002</c:v>
                </c:pt>
                <c:pt idx="42">
                  <c:v>53.268765133170398</c:v>
                </c:pt>
                <c:pt idx="43">
                  <c:v>60.806709705897603</c:v>
                </c:pt>
                <c:pt idx="44">
                  <c:v>62.639821029081801</c:v>
                </c:pt>
                <c:pt idx="45">
                  <c:v>-25.6932654216209</c:v>
                </c:pt>
                <c:pt idx="46">
                  <c:v>-64.876957494408799</c:v>
                </c:pt>
                <c:pt idx="47">
                  <c:v>-182.35961429381999</c:v>
                </c:pt>
                <c:pt idx="48">
                  <c:v>-324.59732459732498</c:v>
                </c:pt>
                <c:pt idx="49">
                  <c:v>-235.31024649721701</c:v>
                </c:pt>
                <c:pt idx="50">
                  <c:v>-194.28416265019399</c:v>
                </c:pt>
                <c:pt idx="51">
                  <c:v>-98.877072321637598</c:v>
                </c:pt>
                <c:pt idx="52">
                  <c:v>-50.6773707977922</c:v>
                </c:pt>
                <c:pt idx="53">
                  <c:v>-88.122605363984505</c:v>
                </c:pt>
                <c:pt idx="54">
                  <c:v>-94.8124780932352</c:v>
                </c:pt>
                <c:pt idx="55">
                  <c:v>-129.800488920432</c:v>
                </c:pt>
                <c:pt idx="56">
                  <c:v>-107.35969198874599</c:v>
                </c:pt>
                <c:pt idx="57">
                  <c:v>-129.52301487971101</c:v>
                </c:pt>
                <c:pt idx="58">
                  <c:v>-116.292735042735</c:v>
                </c:pt>
                <c:pt idx="59">
                  <c:v>-63.5205259869049</c:v>
                </c:pt>
                <c:pt idx="60">
                  <c:v>-34.934497816594003</c:v>
                </c:pt>
                <c:pt idx="61">
                  <c:v>-43.161825200937002</c:v>
                </c:pt>
                <c:pt idx="62">
                  <c:v>-45.964985701332502</c:v>
                </c:pt>
                <c:pt idx="63">
                  <c:v>-33.003300330033099</c:v>
                </c:pt>
                <c:pt idx="64">
                  <c:v>-27.5386433239293</c:v>
                </c:pt>
                <c:pt idx="65">
                  <c:v>-40.852108354520702</c:v>
                </c:pt>
                <c:pt idx="66">
                  <c:v>-69.784706755754897</c:v>
                </c:pt>
                <c:pt idx="67">
                  <c:v>-118.492521099692</c:v>
                </c:pt>
                <c:pt idx="68">
                  <c:v>-76.971858898137896</c:v>
                </c:pt>
                <c:pt idx="69">
                  <c:v>-61.0156548300873</c:v>
                </c:pt>
                <c:pt idx="70">
                  <c:v>-203.35021425788801</c:v>
                </c:pt>
                <c:pt idx="71">
                  <c:v>-248.43304843304799</c:v>
                </c:pt>
                <c:pt idx="72">
                  <c:v>-167.11885773794799</c:v>
                </c:pt>
                <c:pt idx="73">
                  <c:v>-150.55368918750801</c:v>
                </c:pt>
                <c:pt idx="74">
                  <c:v>-70.893684106808493</c:v>
                </c:pt>
                <c:pt idx="75">
                  <c:v>30.5941472066214</c:v>
                </c:pt>
                <c:pt idx="76">
                  <c:v>11.745219093509901</c:v>
                </c:pt>
                <c:pt idx="77">
                  <c:v>29.249531906280101</c:v>
                </c:pt>
                <c:pt idx="78">
                  <c:v>24.830932837747199</c:v>
                </c:pt>
                <c:pt idx="79">
                  <c:v>-87.729412895166803</c:v>
                </c:pt>
                <c:pt idx="80">
                  <c:v>-48.078307182956102</c:v>
                </c:pt>
                <c:pt idx="81">
                  <c:v>-83.2171731251739</c:v>
                </c:pt>
                <c:pt idx="82">
                  <c:v>-62.427531190575301</c:v>
                </c:pt>
                <c:pt idx="83">
                  <c:v>-31.994156318480801</c:v>
                </c:pt>
                <c:pt idx="84">
                  <c:v>-7.8631388800339899</c:v>
                </c:pt>
                <c:pt idx="85">
                  <c:v>26.152787336544598</c:v>
                </c:pt>
                <c:pt idx="86">
                  <c:v>52.217453505006802</c:v>
                </c:pt>
                <c:pt idx="87">
                  <c:v>15.7081014223865</c:v>
                </c:pt>
                <c:pt idx="88">
                  <c:v>78.629283489097006</c:v>
                </c:pt>
                <c:pt idx="89">
                  <c:v>73.777777777777999</c:v>
                </c:pt>
                <c:pt idx="90">
                  <c:v>57.515093740070398</c:v>
                </c:pt>
                <c:pt idx="91">
                  <c:v>57.803468208092198</c:v>
                </c:pt>
                <c:pt idx="92">
                  <c:v>-22.477064220182399</c:v>
                </c:pt>
                <c:pt idx="93">
                  <c:v>-53.215636822194703</c:v>
                </c:pt>
                <c:pt idx="94">
                  <c:v>-27.727075184702802</c:v>
                </c:pt>
                <c:pt idx="95">
                  <c:v>35.500230520976601</c:v>
                </c:pt>
                <c:pt idx="96">
                  <c:v>64.615384615384102</c:v>
                </c:pt>
                <c:pt idx="97">
                  <c:v>121.63416898792801</c:v>
                </c:pt>
                <c:pt idx="98">
                  <c:v>193.09153713298801</c:v>
                </c:pt>
                <c:pt idx="99">
                  <c:v>147.54098360655601</c:v>
                </c:pt>
                <c:pt idx="100">
                  <c:v>133.81555153706901</c:v>
                </c:pt>
                <c:pt idx="101">
                  <c:v>41.108132260947002</c:v>
                </c:pt>
                <c:pt idx="102">
                  <c:v>290.67819718748598</c:v>
                </c:pt>
                <c:pt idx="103">
                  <c:v>267.79862972892403</c:v>
                </c:pt>
                <c:pt idx="104">
                  <c:v>203.32355816226601</c:v>
                </c:pt>
                <c:pt idx="105">
                  <c:v>162.97040899666899</c:v>
                </c:pt>
                <c:pt idx="106">
                  <c:v>137.54299386869999</c:v>
                </c:pt>
                <c:pt idx="107">
                  <c:v>117.703860810786</c:v>
                </c:pt>
                <c:pt idx="108">
                  <c:v>81.0296913851098</c:v>
                </c:pt>
                <c:pt idx="109">
                  <c:v>57.939370925890699</c:v>
                </c:pt>
                <c:pt idx="110">
                  <c:v>25.3213491833381</c:v>
                </c:pt>
                <c:pt idx="111">
                  <c:v>-24.588124035638099</c:v>
                </c:pt>
                <c:pt idx="112">
                  <c:v>-29.491697788999801</c:v>
                </c:pt>
                <c:pt idx="113">
                  <c:v>-43.342269883824898</c:v>
                </c:pt>
                <c:pt idx="114">
                  <c:v>-30.2068993036854</c:v>
                </c:pt>
                <c:pt idx="115">
                  <c:v>-28.292082882654199</c:v>
                </c:pt>
                <c:pt idx="116">
                  <c:v>-33.349042842075001</c:v>
                </c:pt>
                <c:pt idx="117">
                  <c:v>9.4829640219198197</c:v>
                </c:pt>
                <c:pt idx="118">
                  <c:v>20.298361457568799</c:v>
                </c:pt>
                <c:pt idx="119">
                  <c:v>21.041827046445398</c:v>
                </c:pt>
                <c:pt idx="120">
                  <c:v>-34.431057563587501</c:v>
                </c:pt>
                <c:pt idx="121">
                  <c:v>-10.8303249097477</c:v>
                </c:pt>
                <c:pt idx="122">
                  <c:v>-74.074074074075</c:v>
                </c:pt>
                <c:pt idx="123">
                  <c:v>-72.029250457039396</c:v>
                </c:pt>
                <c:pt idx="124">
                  <c:v>-59.622158181237097</c:v>
                </c:pt>
                <c:pt idx="125">
                  <c:v>-138.65220759101399</c:v>
                </c:pt>
                <c:pt idx="126">
                  <c:v>-123.073783039085</c:v>
                </c:pt>
                <c:pt idx="127">
                  <c:v>-100.93261131167201</c:v>
                </c:pt>
                <c:pt idx="128">
                  <c:v>-124.28125513389099</c:v>
                </c:pt>
                <c:pt idx="129">
                  <c:v>-124.63768115942</c:v>
                </c:pt>
                <c:pt idx="130">
                  <c:v>-76.533435491422395</c:v>
                </c:pt>
                <c:pt idx="131">
                  <c:v>-86.774531111647804</c:v>
                </c:pt>
                <c:pt idx="132">
                  <c:v>-100.14947683109</c:v>
                </c:pt>
                <c:pt idx="133">
                  <c:v>-60.685249709639997</c:v>
                </c:pt>
                <c:pt idx="134">
                  <c:v>-93.279022403257898</c:v>
                </c:pt>
                <c:pt idx="135">
                  <c:v>-132.39978553631701</c:v>
                </c:pt>
                <c:pt idx="136">
                  <c:v>-97.033222998651496</c:v>
                </c:pt>
                <c:pt idx="137">
                  <c:v>-100.02262955419801</c:v>
                </c:pt>
                <c:pt idx="138">
                  <c:v>-104.98516749873301</c:v>
                </c:pt>
                <c:pt idx="139">
                  <c:v>-4.7136250444682499</c:v>
                </c:pt>
                <c:pt idx="140">
                  <c:v>164.606889297924</c:v>
                </c:pt>
                <c:pt idx="141">
                  <c:v>186.384725196288</c:v>
                </c:pt>
                <c:pt idx="142">
                  <c:v>160.40288009322899</c:v>
                </c:pt>
                <c:pt idx="143">
                  <c:v>93.827160493826497</c:v>
                </c:pt>
                <c:pt idx="144">
                  <c:v>55.127546652970302</c:v>
                </c:pt>
                <c:pt idx="145">
                  <c:v>-287.11587651985099</c:v>
                </c:pt>
                <c:pt idx="146">
                  <c:v>-224.12318220701499</c:v>
                </c:pt>
                <c:pt idx="147">
                  <c:v>-127.976190476189</c:v>
                </c:pt>
                <c:pt idx="148">
                  <c:v>-100.16003012331601</c:v>
                </c:pt>
                <c:pt idx="149">
                  <c:v>-77.908288539385893</c:v>
                </c:pt>
                <c:pt idx="150">
                  <c:v>-47.244094488189297</c:v>
                </c:pt>
                <c:pt idx="151">
                  <c:v>-60.449939893525404</c:v>
                </c:pt>
                <c:pt idx="152">
                  <c:v>-78.858399186940801</c:v>
                </c:pt>
                <c:pt idx="153">
                  <c:v>-89.532854417792393</c:v>
                </c:pt>
                <c:pt idx="154">
                  <c:v>-80.056427437841705</c:v>
                </c:pt>
                <c:pt idx="155">
                  <c:v>-76.991544281264197</c:v>
                </c:pt>
                <c:pt idx="156">
                  <c:v>-52.279015581767702</c:v>
                </c:pt>
                <c:pt idx="157">
                  <c:v>-53.598637626602198</c:v>
                </c:pt>
                <c:pt idx="158">
                  <c:v>-62.864412170041199</c:v>
                </c:pt>
                <c:pt idx="159">
                  <c:v>-81.405124830939002</c:v>
                </c:pt>
                <c:pt idx="160">
                  <c:v>-154.37441586411401</c:v>
                </c:pt>
                <c:pt idx="161">
                  <c:v>-227.76281816872199</c:v>
                </c:pt>
                <c:pt idx="162">
                  <c:v>-221.92489519222201</c:v>
                </c:pt>
                <c:pt idx="163">
                  <c:v>-224.88302479002499</c:v>
                </c:pt>
                <c:pt idx="164">
                  <c:v>-172.91800196555999</c:v>
                </c:pt>
                <c:pt idx="165">
                  <c:v>-69.050789423625901</c:v>
                </c:pt>
                <c:pt idx="166">
                  <c:v>-48.573549687135703</c:v>
                </c:pt>
                <c:pt idx="167">
                  <c:v>-53.232502965598997</c:v>
                </c:pt>
                <c:pt idx="168">
                  <c:v>-47.851996798008301</c:v>
                </c:pt>
                <c:pt idx="169">
                  <c:v>-135.24130190796799</c:v>
                </c:pt>
                <c:pt idx="170">
                  <c:v>-130.198163765527</c:v>
                </c:pt>
                <c:pt idx="171">
                  <c:v>-96.363520435272406</c:v>
                </c:pt>
                <c:pt idx="172">
                  <c:v>-56.026864616472501</c:v>
                </c:pt>
                <c:pt idx="173">
                  <c:v>-23.928090450688</c:v>
                </c:pt>
                <c:pt idx="174">
                  <c:v>13.2628221270874</c:v>
                </c:pt>
                <c:pt idx="175">
                  <c:v>57.192982456140001</c:v>
                </c:pt>
                <c:pt idx="176">
                  <c:v>20.624110200468799</c:v>
                </c:pt>
                <c:pt idx="177">
                  <c:v>-63.6625514403298</c:v>
                </c:pt>
                <c:pt idx="178">
                  <c:v>-51.349233008621603</c:v>
                </c:pt>
                <c:pt idx="179">
                  <c:v>-17.6632328531065</c:v>
                </c:pt>
                <c:pt idx="180">
                  <c:v>2.4873582069152298</c:v>
                </c:pt>
                <c:pt idx="181">
                  <c:v>19.9730094466927</c:v>
                </c:pt>
                <c:pt idx="182">
                  <c:v>41.947862908561198</c:v>
                </c:pt>
                <c:pt idx="183">
                  <c:v>61.251228300032601</c:v>
                </c:pt>
                <c:pt idx="184">
                  <c:v>57.221175261263802</c:v>
                </c:pt>
                <c:pt idx="185">
                  <c:v>53.8417594972858</c:v>
                </c:pt>
                <c:pt idx="186">
                  <c:v>22.410210745026799</c:v>
                </c:pt>
                <c:pt idx="187">
                  <c:v>30.868694226915999</c:v>
                </c:pt>
                <c:pt idx="188">
                  <c:v>28.7892934951755</c:v>
                </c:pt>
                <c:pt idx="189">
                  <c:v>36.083208662819999</c:v>
                </c:pt>
                <c:pt idx="190">
                  <c:v>25.879375054552199</c:v>
                </c:pt>
                <c:pt idx="191">
                  <c:v>14.2405063291143</c:v>
                </c:pt>
                <c:pt idx="192">
                  <c:v>63.998649105032499</c:v>
                </c:pt>
                <c:pt idx="193">
                  <c:v>27.598322566022102</c:v>
                </c:pt>
                <c:pt idx="194">
                  <c:v>67.778159734159402</c:v>
                </c:pt>
                <c:pt idx="195">
                  <c:v>30.573983270839999</c:v>
                </c:pt>
                <c:pt idx="196">
                  <c:v>-86.562839550885698</c:v>
                </c:pt>
                <c:pt idx="197">
                  <c:v>-131.257390618839</c:v>
                </c:pt>
                <c:pt idx="198">
                  <c:v>-53.111839026670097</c:v>
                </c:pt>
                <c:pt idx="199">
                  <c:v>58.196865645360397</c:v>
                </c:pt>
                <c:pt idx="200">
                  <c:v>108.524957936063</c:v>
                </c:pt>
                <c:pt idx="201">
                  <c:v>78.425794215271495</c:v>
                </c:pt>
                <c:pt idx="202">
                  <c:v>83.793614441601804</c:v>
                </c:pt>
                <c:pt idx="203">
                  <c:v>148.58828487147201</c:v>
                </c:pt>
                <c:pt idx="204">
                  <c:v>177.80329123613001</c:v>
                </c:pt>
                <c:pt idx="205">
                  <c:v>188.96630650644701</c:v>
                </c:pt>
                <c:pt idx="206">
                  <c:v>107.30834371904299</c:v>
                </c:pt>
                <c:pt idx="207">
                  <c:v>15.0537634408612</c:v>
                </c:pt>
                <c:pt idx="208">
                  <c:v>-13.846673421138901</c:v>
                </c:pt>
                <c:pt idx="209">
                  <c:v>-78.787878787876906</c:v>
                </c:pt>
                <c:pt idx="210">
                  <c:v>-100.83047760180099</c:v>
                </c:pt>
                <c:pt idx="211">
                  <c:v>-36.615109135252801</c:v>
                </c:pt>
                <c:pt idx="212">
                  <c:v>-79.067020962503804</c:v>
                </c:pt>
                <c:pt idx="213">
                  <c:v>-122.94647588765</c:v>
                </c:pt>
                <c:pt idx="214">
                  <c:v>-145.16981313349399</c:v>
                </c:pt>
                <c:pt idx="215">
                  <c:v>-115.48556430446</c:v>
                </c:pt>
                <c:pt idx="216">
                  <c:v>-112.410282623047</c:v>
                </c:pt>
                <c:pt idx="217">
                  <c:v>-120.51811526187301</c:v>
                </c:pt>
                <c:pt idx="218">
                  <c:v>52.931073726902703</c:v>
                </c:pt>
                <c:pt idx="219">
                  <c:v>133.89614587492599</c:v>
                </c:pt>
                <c:pt idx="220">
                  <c:v>147.98104331706901</c:v>
                </c:pt>
                <c:pt idx="221">
                  <c:v>110.828855235304</c:v>
                </c:pt>
                <c:pt idx="222">
                  <c:v>98.398169336384598</c:v>
                </c:pt>
                <c:pt idx="223">
                  <c:v>106.85722535007901</c:v>
                </c:pt>
                <c:pt idx="224">
                  <c:v>142.551124948443</c:v>
                </c:pt>
                <c:pt idx="225">
                  <c:v>65.360516101684297</c:v>
                </c:pt>
                <c:pt idx="226">
                  <c:v>24.701248414446599</c:v>
                </c:pt>
                <c:pt idx="227">
                  <c:v>35.557289634543302</c:v>
                </c:pt>
                <c:pt idx="228">
                  <c:v>37.397311187153697</c:v>
                </c:pt>
                <c:pt idx="229">
                  <c:v>7.2463768115948399</c:v>
                </c:pt>
                <c:pt idx="230">
                  <c:v>-10.8412413081943</c:v>
                </c:pt>
                <c:pt idx="231">
                  <c:v>-37.686374604237201</c:v>
                </c:pt>
                <c:pt idx="232">
                  <c:v>-36.575442203090901</c:v>
                </c:pt>
                <c:pt idx="233">
                  <c:v>-22.588522588521499</c:v>
                </c:pt>
                <c:pt idx="234">
                  <c:v>-17.0542635658907</c:v>
                </c:pt>
                <c:pt idx="235">
                  <c:v>-38.460118849886399</c:v>
                </c:pt>
                <c:pt idx="236">
                  <c:v>-95.327541676449599</c:v>
                </c:pt>
                <c:pt idx="237">
                  <c:v>-113.47873318291801</c:v>
                </c:pt>
                <c:pt idx="238">
                  <c:v>-62.2440622440607</c:v>
                </c:pt>
                <c:pt idx="239">
                  <c:v>-88.621085423839304</c:v>
                </c:pt>
                <c:pt idx="240">
                  <c:v>-67.014795474324998</c:v>
                </c:pt>
                <c:pt idx="241">
                  <c:v>-90.636908002176497</c:v>
                </c:pt>
                <c:pt idx="242">
                  <c:v>-90.900355529931801</c:v>
                </c:pt>
                <c:pt idx="243">
                  <c:v>-101.229442759061</c:v>
                </c:pt>
                <c:pt idx="244">
                  <c:v>-163.579669473026</c:v>
                </c:pt>
                <c:pt idx="245">
                  <c:v>-204.75569628111799</c:v>
                </c:pt>
                <c:pt idx="246">
                  <c:v>-170.21276595744399</c:v>
                </c:pt>
                <c:pt idx="247">
                  <c:v>-182.46909436706201</c:v>
                </c:pt>
                <c:pt idx="248">
                  <c:v>-140.90983741172499</c:v>
                </c:pt>
                <c:pt idx="249">
                  <c:v>-39.4127170211571</c:v>
                </c:pt>
                <c:pt idx="250">
                  <c:v>-49.9438832772152</c:v>
                </c:pt>
                <c:pt idx="251">
                  <c:v>-42.472759617521298</c:v>
                </c:pt>
                <c:pt idx="252">
                  <c:v>43.380534951675898</c:v>
                </c:pt>
                <c:pt idx="253">
                  <c:v>123.202831232028</c:v>
                </c:pt>
                <c:pt idx="254">
                  <c:v>136.35368789669499</c:v>
                </c:pt>
                <c:pt idx="255">
                  <c:v>99.146421536441395</c:v>
                </c:pt>
                <c:pt idx="256">
                  <c:v>37.230568256040002</c:v>
                </c:pt>
                <c:pt idx="257">
                  <c:v>53.652058432935902</c:v>
                </c:pt>
                <c:pt idx="258">
                  <c:v>77.242259814874103</c:v>
                </c:pt>
                <c:pt idx="259">
                  <c:v>40.574182954605497</c:v>
                </c:pt>
                <c:pt idx="260">
                  <c:v>1.1001100109989299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48.811975691672401</c:v>
                </c:pt>
                <c:pt idx="1">
                  <c:v>45.161851754726598</c:v>
                </c:pt>
                <c:pt idx="2">
                  <c:v>40.989792015194297</c:v>
                </c:pt>
                <c:pt idx="3">
                  <c:v>36.494619587579997</c:v>
                </c:pt>
                <c:pt idx="4">
                  <c:v>27.989563682835001</c:v>
                </c:pt>
                <c:pt idx="5">
                  <c:v>25.441116020849201</c:v>
                </c:pt>
                <c:pt idx="6">
                  <c:v>31.663178466613498</c:v>
                </c:pt>
                <c:pt idx="7">
                  <c:v>23.615827139421601</c:v>
                </c:pt>
                <c:pt idx="8">
                  <c:v>22.967245200481099</c:v>
                </c:pt>
                <c:pt idx="9">
                  <c:v>25.358836045442199</c:v>
                </c:pt>
                <c:pt idx="10">
                  <c:v>15.8726501497896</c:v>
                </c:pt>
                <c:pt idx="11">
                  <c:v>39.769194037196598</c:v>
                </c:pt>
                <c:pt idx="12">
                  <c:v>47.332466616216301</c:v>
                </c:pt>
                <c:pt idx="13">
                  <c:v>42.973917262234799</c:v>
                </c:pt>
                <c:pt idx="14">
                  <c:v>41.971898799494298</c:v>
                </c:pt>
                <c:pt idx="15">
                  <c:v>40.326397404878399</c:v>
                </c:pt>
                <c:pt idx="16">
                  <c:v>38.008441218090603</c:v>
                </c:pt>
                <c:pt idx="17">
                  <c:v>59.653489311781001</c:v>
                </c:pt>
                <c:pt idx="18">
                  <c:v>43.978127469570602</c:v>
                </c:pt>
                <c:pt idx="19">
                  <c:v>40.033247347334601</c:v>
                </c:pt>
                <c:pt idx="20">
                  <c:v>33.425820612198997</c:v>
                </c:pt>
                <c:pt idx="21">
                  <c:v>50.727129571274702</c:v>
                </c:pt>
                <c:pt idx="22">
                  <c:v>68.363820968235999</c:v>
                </c:pt>
                <c:pt idx="23">
                  <c:v>66.893585431971502</c:v>
                </c:pt>
                <c:pt idx="24">
                  <c:v>62.210898677607297</c:v>
                </c:pt>
                <c:pt idx="25">
                  <c:v>53.062299864079399</c:v>
                </c:pt>
                <c:pt idx="26">
                  <c:v>49.074106492997799</c:v>
                </c:pt>
                <c:pt idx="27">
                  <c:v>53.179658035061202</c:v>
                </c:pt>
                <c:pt idx="28">
                  <c:v>56.371253962457899</c:v>
                </c:pt>
                <c:pt idx="29">
                  <c:v>49.1169345068786</c:v>
                </c:pt>
                <c:pt idx="30">
                  <c:v>36.7939302865217</c:v>
                </c:pt>
                <c:pt idx="31">
                  <c:v>63.180055303888999</c:v>
                </c:pt>
                <c:pt idx="32">
                  <c:v>50.667702451827303</c:v>
                </c:pt>
                <c:pt idx="33">
                  <c:v>43.184390807441403</c:v>
                </c:pt>
                <c:pt idx="34">
                  <c:v>48.448302543674501</c:v>
                </c:pt>
                <c:pt idx="35">
                  <c:v>46.561000993276402</c:v>
                </c:pt>
                <c:pt idx="36">
                  <c:v>49.251774667237001</c:v>
                </c:pt>
                <c:pt idx="37">
                  <c:v>53.540559565497198</c:v>
                </c:pt>
                <c:pt idx="38">
                  <c:v>53.540559565497198</c:v>
                </c:pt>
                <c:pt idx="39">
                  <c:v>53.540559565497198</c:v>
                </c:pt>
                <c:pt idx="40">
                  <c:v>60.318226174793303</c:v>
                </c:pt>
                <c:pt idx="41">
                  <c:v>53.780190074543299</c:v>
                </c:pt>
                <c:pt idx="42">
                  <c:v>54.920325166364599</c:v>
                </c:pt>
                <c:pt idx="43">
                  <c:v>54.920325166364599</c:v>
                </c:pt>
                <c:pt idx="44">
                  <c:v>54.920325166364599</c:v>
                </c:pt>
                <c:pt idx="45">
                  <c:v>42.449340674714797</c:v>
                </c:pt>
                <c:pt idx="46">
                  <c:v>37.1941572434013</c:v>
                </c:pt>
                <c:pt idx="47">
                  <c:v>23.307787537264499</c:v>
                </c:pt>
                <c:pt idx="48">
                  <c:v>16.386543256663298</c:v>
                </c:pt>
                <c:pt idx="49">
                  <c:v>15.080422214435</c:v>
                </c:pt>
                <c:pt idx="50">
                  <c:v>24.707555070858799</c:v>
                </c:pt>
                <c:pt idx="51">
                  <c:v>45.151671113033998</c:v>
                </c:pt>
                <c:pt idx="52">
                  <c:v>42.9568243457026</c:v>
                </c:pt>
                <c:pt idx="53">
                  <c:v>39.383205643841897</c:v>
                </c:pt>
                <c:pt idx="54">
                  <c:v>32.9811601249734</c:v>
                </c:pt>
                <c:pt idx="55">
                  <c:v>22.926393937015401</c:v>
                </c:pt>
                <c:pt idx="56">
                  <c:v>38.808438592955497</c:v>
                </c:pt>
                <c:pt idx="57">
                  <c:v>28.063676921060999</c:v>
                </c:pt>
                <c:pt idx="58">
                  <c:v>34.909056765495201</c:v>
                </c:pt>
                <c:pt idx="59">
                  <c:v>44.577885016754898</c:v>
                </c:pt>
                <c:pt idx="60">
                  <c:v>51.123180389248603</c:v>
                </c:pt>
                <c:pt idx="61">
                  <c:v>52.2833858299038</c:v>
                </c:pt>
                <c:pt idx="62">
                  <c:v>46.299761939760401</c:v>
                </c:pt>
                <c:pt idx="63">
                  <c:v>45.862364956859203</c:v>
                </c:pt>
                <c:pt idx="64">
                  <c:v>44.873217540114503</c:v>
                </c:pt>
                <c:pt idx="65">
                  <c:v>46.878221481301097</c:v>
                </c:pt>
                <c:pt idx="66">
                  <c:v>39.597290099862498</c:v>
                </c:pt>
                <c:pt idx="67">
                  <c:v>34.333169486428503</c:v>
                </c:pt>
                <c:pt idx="68">
                  <c:v>32.500178984328898</c:v>
                </c:pt>
                <c:pt idx="69">
                  <c:v>45.2810900244897</c:v>
                </c:pt>
                <c:pt idx="70">
                  <c:v>23.134986431002801</c:v>
                </c:pt>
                <c:pt idx="71">
                  <c:v>21.441030704124099</c:v>
                </c:pt>
                <c:pt idx="72">
                  <c:v>35.011536544014298</c:v>
                </c:pt>
                <c:pt idx="73">
                  <c:v>32.073416151285301</c:v>
                </c:pt>
                <c:pt idx="74">
                  <c:v>50.136432567420798</c:v>
                </c:pt>
                <c:pt idx="75">
                  <c:v>59.341218480340103</c:v>
                </c:pt>
                <c:pt idx="76">
                  <c:v>54.554512667811601</c:v>
                </c:pt>
                <c:pt idx="77">
                  <c:v>58.463439967224303</c:v>
                </c:pt>
                <c:pt idx="78">
                  <c:v>52.265091349489701</c:v>
                </c:pt>
                <c:pt idx="79">
                  <c:v>38.386223162277602</c:v>
                </c:pt>
                <c:pt idx="80">
                  <c:v>49.162383794037602</c:v>
                </c:pt>
                <c:pt idx="81">
                  <c:v>38.807330221880598</c:v>
                </c:pt>
                <c:pt idx="82">
                  <c:v>46.535595472511801</c:v>
                </c:pt>
                <c:pt idx="83">
                  <c:v>47.311917309852703</c:v>
                </c:pt>
                <c:pt idx="84">
                  <c:v>51.426215845814703</c:v>
                </c:pt>
                <c:pt idx="85">
                  <c:v>55.481923028220898</c:v>
                </c:pt>
                <c:pt idx="86">
                  <c:v>52.905131718151601</c:v>
                </c:pt>
                <c:pt idx="87">
                  <c:v>50.1858404216891</c:v>
                </c:pt>
                <c:pt idx="88">
                  <c:v>60.955897369101599</c:v>
                </c:pt>
                <c:pt idx="89">
                  <c:v>53.866863081054902</c:v>
                </c:pt>
                <c:pt idx="90">
                  <c:v>52.675683965736702</c:v>
                </c:pt>
                <c:pt idx="91">
                  <c:v>57.102524713118598</c:v>
                </c:pt>
                <c:pt idx="92">
                  <c:v>46.352922410717298</c:v>
                </c:pt>
                <c:pt idx="93">
                  <c:v>40.5853048832073</c:v>
                </c:pt>
                <c:pt idx="94">
                  <c:v>44.944677561634002</c:v>
                </c:pt>
                <c:pt idx="95">
                  <c:v>56.194111359377203</c:v>
                </c:pt>
                <c:pt idx="96">
                  <c:v>57.324465686839702</c:v>
                </c:pt>
                <c:pt idx="97">
                  <c:v>64.752236599735298</c:v>
                </c:pt>
                <c:pt idx="98">
                  <c:v>71.391418836707402</c:v>
                </c:pt>
                <c:pt idx="99">
                  <c:v>58.5295275817274</c:v>
                </c:pt>
                <c:pt idx="100">
                  <c:v>62.473334053831699</c:v>
                </c:pt>
                <c:pt idx="101">
                  <c:v>45.4532380093762</c:v>
                </c:pt>
                <c:pt idx="102">
                  <c:v>70.476710918386104</c:v>
                </c:pt>
                <c:pt idx="103">
                  <c:v>73.259559024737499</c:v>
                </c:pt>
                <c:pt idx="104">
                  <c:v>73.259559024737499</c:v>
                </c:pt>
                <c:pt idx="105">
                  <c:v>73.259559024737499</c:v>
                </c:pt>
                <c:pt idx="106">
                  <c:v>71.725850613006997</c:v>
                </c:pt>
                <c:pt idx="107">
                  <c:v>71.725850613006898</c:v>
                </c:pt>
                <c:pt idx="108">
                  <c:v>60.516962004992202</c:v>
                </c:pt>
                <c:pt idx="109">
                  <c:v>55.106990050641102</c:v>
                </c:pt>
                <c:pt idx="110">
                  <c:v>42.948748670588998</c:v>
                </c:pt>
                <c:pt idx="111">
                  <c:v>33.792665904994998</c:v>
                </c:pt>
                <c:pt idx="112">
                  <c:v>34.605898109037</c:v>
                </c:pt>
                <c:pt idx="113">
                  <c:v>32.729787521450604</c:v>
                </c:pt>
                <c:pt idx="114">
                  <c:v>41.914450229021597</c:v>
                </c:pt>
                <c:pt idx="115">
                  <c:v>48.479757915827598</c:v>
                </c:pt>
                <c:pt idx="116">
                  <c:v>45.481049413901097</c:v>
                </c:pt>
                <c:pt idx="117">
                  <c:v>60.971528011842999</c:v>
                </c:pt>
                <c:pt idx="118">
                  <c:v>64.695214232535307</c:v>
                </c:pt>
                <c:pt idx="119">
                  <c:v>53.612424814850598</c:v>
                </c:pt>
                <c:pt idx="120">
                  <c:v>49.084721655768597</c:v>
                </c:pt>
                <c:pt idx="121">
                  <c:v>54.996814892400899</c:v>
                </c:pt>
                <c:pt idx="122">
                  <c:v>37.307690073616001</c:v>
                </c:pt>
                <c:pt idx="123">
                  <c:v>38.13675824125</c:v>
                </c:pt>
                <c:pt idx="124">
                  <c:v>38.13675824125</c:v>
                </c:pt>
                <c:pt idx="125">
                  <c:v>25.356944987520802</c:v>
                </c:pt>
                <c:pt idx="126">
                  <c:v>42.281095126856499</c:v>
                </c:pt>
                <c:pt idx="127">
                  <c:v>41.755132573296201</c:v>
                </c:pt>
                <c:pt idx="128">
                  <c:v>40.013013241942303</c:v>
                </c:pt>
                <c:pt idx="129">
                  <c:v>36.463244000813198</c:v>
                </c:pt>
                <c:pt idx="130">
                  <c:v>47.359881588772403</c:v>
                </c:pt>
                <c:pt idx="131">
                  <c:v>40.0198039281277</c:v>
                </c:pt>
                <c:pt idx="132">
                  <c:v>36.980417202982899</c:v>
                </c:pt>
                <c:pt idx="133">
                  <c:v>50.2142129478637</c:v>
                </c:pt>
                <c:pt idx="134">
                  <c:v>36.940557045671497</c:v>
                </c:pt>
                <c:pt idx="135">
                  <c:v>34.0745979081684</c:v>
                </c:pt>
                <c:pt idx="136">
                  <c:v>45.570093890208298</c:v>
                </c:pt>
                <c:pt idx="137">
                  <c:v>40.824363225568597</c:v>
                </c:pt>
                <c:pt idx="138">
                  <c:v>34.980515894472198</c:v>
                </c:pt>
                <c:pt idx="139">
                  <c:v>56.240267418043103</c:v>
                </c:pt>
                <c:pt idx="140">
                  <c:v>69.883117083896295</c:v>
                </c:pt>
                <c:pt idx="141">
                  <c:v>64.912482546991498</c:v>
                </c:pt>
                <c:pt idx="142">
                  <c:v>61.711856161507697</c:v>
                </c:pt>
                <c:pt idx="143">
                  <c:v>53.150901138091797</c:v>
                </c:pt>
                <c:pt idx="144">
                  <c:v>48.142036164907402</c:v>
                </c:pt>
                <c:pt idx="145">
                  <c:v>25.613460733261501</c:v>
                </c:pt>
                <c:pt idx="146">
                  <c:v>25.043763105996401</c:v>
                </c:pt>
                <c:pt idx="147">
                  <c:v>38.805866633967803</c:v>
                </c:pt>
                <c:pt idx="148">
                  <c:v>36.406381882206901</c:v>
                </c:pt>
                <c:pt idx="149">
                  <c:v>43.078958929150502</c:v>
                </c:pt>
                <c:pt idx="150">
                  <c:v>46.122918052248501</c:v>
                </c:pt>
                <c:pt idx="151">
                  <c:v>40.630572928135102</c:v>
                </c:pt>
                <c:pt idx="152">
                  <c:v>37.802666981597</c:v>
                </c:pt>
                <c:pt idx="153">
                  <c:v>35.730296539547602</c:v>
                </c:pt>
                <c:pt idx="154">
                  <c:v>37.333494700955001</c:v>
                </c:pt>
                <c:pt idx="155">
                  <c:v>38.232286761042502</c:v>
                </c:pt>
                <c:pt idx="156">
                  <c:v>43.867804487870103</c:v>
                </c:pt>
                <c:pt idx="157">
                  <c:v>38.415673570317701</c:v>
                </c:pt>
                <c:pt idx="158">
                  <c:v>37.731786261071903</c:v>
                </c:pt>
                <c:pt idx="159">
                  <c:v>27.885872280012698</c:v>
                </c:pt>
                <c:pt idx="160">
                  <c:v>16.772496895304599</c:v>
                </c:pt>
                <c:pt idx="161">
                  <c:v>12.180564494270399</c:v>
                </c:pt>
                <c:pt idx="162">
                  <c:v>11.2245139930361</c:v>
                </c:pt>
                <c:pt idx="163">
                  <c:v>9.1763111560581994</c:v>
                </c:pt>
                <c:pt idx="164">
                  <c:v>13.8774643983639</c:v>
                </c:pt>
                <c:pt idx="165">
                  <c:v>52.555857884215399</c:v>
                </c:pt>
                <c:pt idx="166">
                  <c:v>51.359834942007801</c:v>
                </c:pt>
                <c:pt idx="167">
                  <c:v>44.643248264940702</c:v>
                </c:pt>
                <c:pt idx="168">
                  <c:v>48.780401014160397</c:v>
                </c:pt>
                <c:pt idx="169">
                  <c:v>30.660801977953401</c:v>
                </c:pt>
                <c:pt idx="170">
                  <c:v>26.2742925688894</c:v>
                </c:pt>
                <c:pt idx="171">
                  <c:v>41.286786201660803</c:v>
                </c:pt>
                <c:pt idx="172">
                  <c:v>47.980661440431497</c:v>
                </c:pt>
                <c:pt idx="173">
                  <c:v>53.948916715660303</c:v>
                </c:pt>
                <c:pt idx="174">
                  <c:v>58.350205595483402</c:v>
                </c:pt>
                <c:pt idx="175">
                  <c:v>63.265426702172498</c:v>
                </c:pt>
                <c:pt idx="176">
                  <c:v>49.017816118756002</c:v>
                </c:pt>
                <c:pt idx="177">
                  <c:v>37.986696278521997</c:v>
                </c:pt>
                <c:pt idx="178">
                  <c:v>43.9438069083551</c:v>
                </c:pt>
                <c:pt idx="179">
                  <c:v>48.988217441425</c:v>
                </c:pt>
                <c:pt idx="180">
                  <c:v>47.331816272351098</c:v>
                </c:pt>
                <c:pt idx="181">
                  <c:v>50.458675144967501</c:v>
                </c:pt>
                <c:pt idx="182">
                  <c:v>55.470624747903997</c:v>
                </c:pt>
                <c:pt idx="183">
                  <c:v>58.485907554092101</c:v>
                </c:pt>
                <c:pt idx="184">
                  <c:v>53.229482288354703</c:v>
                </c:pt>
                <c:pt idx="185">
                  <c:v>53.229482288354703</c:v>
                </c:pt>
                <c:pt idx="186">
                  <c:v>46.916287823975502</c:v>
                </c:pt>
                <c:pt idx="187">
                  <c:v>48.219008736731702</c:v>
                </c:pt>
                <c:pt idx="188">
                  <c:v>51.677794372116502</c:v>
                </c:pt>
                <c:pt idx="189">
                  <c:v>54.513570308390698</c:v>
                </c:pt>
                <c:pt idx="190">
                  <c:v>51.851062576936002</c:v>
                </c:pt>
                <c:pt idx="191">
                  <c:v>48.189831148232599</c:v>
                </c:pt>
                <c:pt idx="192">
                  <c:v>60.417653371881698</c:v>
                </c:pt>
                <c:pt idx="193">
                  <c:v>48.065308494218201</c:v>
                </c:pt>
                <c:pt idx="194">
                  <c:v>60.254282607859203</c:v>
                </c:pt>
                <c:pt idx="195">
                  <c:v>44.139552111810403</c:v>
                </c:pt>
                <c:pt idx="196">
                  <c:v>37.758041618259703</c:v>
                </c:pt>
                <c:pt idx="197">
                  <c:v>37.274415392155397</c:v>
                </c:pt>
                <c:pt idx="198">
                  <c:v>50.570068758771001</c:v>
                </c:pt>
                <c:pt idx="199">
                  <c:v>57.059401319410398</c:v>
                </c:pt>
                <c:pt idx="200">
                  <c:v>54.049082808554601</c:v>
                </c:pt>
                <c:pt idx="201">
                  <c:v>56.713397549864901</c:v>
                </c:pt>
                <c:pt idx="202">
                  <c:v>55.770247667980399</c:v>
                </c:pt>
                <c:pt idx="203">
                  <c:v>66.247874904991306</c:v>
                </c:pt>
                <c:pt idx="204">
                  <c:v>68.931179721137099</c:v>
                </c:pt>
                <c:pt idx="205">
                  <c:v>68.931179721137099</c:v>
                </c:pt>
                <c:pt idx="206">
                  <c:v>62.200536108038598</c:v>
                </c:pt>
                <c:pt idx="207">
                  <c:v>43.4093391493113</c:v>
                </c:pt>
                <c:pt idx="208">
                  <c:v>44.439999912900198</c:v>
                </c:pt>
                <c:pt idx="209">
                  <c:v>36.652155187468097</c:v>
                </c:pt>
                <c:pt idx="210">
                  <c:v>33.252858913778098</c:v>
                </c:pt>
                <c:pt idx="211">
                  <c:v>46.086657753725198</c:v>
                </c:pt>
                <c:pt idx="212">
                  <c:v>38.280247062067303</c:v>
                </c:pt>
                <c:pt idx="213">
                  <c:v>31.963696587300898</c:v>
                </c:pt>
                <c:pt idx="214">
                  <c:v>29.945986795734601</c:v>
                </c:pt>
                <c:pt idx="215">
                  <c:v>32.775039252529602</c:v>
                </c:pt>
                <c:pt idx="216">
                  <c:v>30.6116588380191</c:v>
                </c:pt>
                <c:pt idx="217">
                  <c:v>39.196053325836402</c:v>
                </c:pt>
                <c:pt idx="218">
                  <c:v>72.120022790098105</c:v>
                </c:pt>
                <c:pt idx="219">
                  <c:v>75.247385696828601</c:v>
                </c:pt>
                <c:pt idx="220">
                  <c:v>76.282025082470497</c:v>
                </c:pt>
                <c:pt idx="221">
                  <c:v>67.503711231453906</c:v>
                </c:pt>
                <c:pt idx="222">
                  <c:v>69.547908529170897</c:v>
                </c:pt>
                <c:pt idx="223">
                  <c:v>72.106758558536796</c:v>
                </c:pt>
                <c:pt idx="224">
                  <c:v>79.677459507346498</c:v>
                </c:pt>
                <c:pt idx="225">
                  <c:v>48.782921887663903</c:v>
                </c:pt>
                <c:pt idx="226">
                  <c:v>45.030479556612299</c:v>
                </c:pt>
                <c:pt idx="227">
                  <c:v>50.143811936476503</c:v>
                </c:pt>
                <c:pt idx="228">
                  <c:v>55.024741430299201</c:v>
                </c:pt>
                <c:pt idx="229">
                  <c:v>42.332608952592302</c:v>
                </c:pt>
                <c:pt idx="230">
                  <c:v>39.783562468339902</c:v>
                </c:pt>
                <c:pt idx="231">
                  <c:v>39.783562468339902</c:v>
                </c:pt>
                <c:pt idx="232">
                  <c:v>36.769937589578902</c:v>
                </c:pt>
                <c:pt idx="233">
                  <c:v>47.062399037333499</c:v>
                </c:pt>
                <c:pt idx="234">
                  <c:v>52.031285500306801</c:v>
                </c:pt>
                <c:pt idx="235">
                  <c:v>48.491203582655601</c:v>
                </c:pt>
                <c:pt idx="236">
                  <c:v>35.214046608955599</c:v>
                </c:pt>
                <c:pt idx="237">
                  <c:v>42.894755376503198</c:v>
                </c:pt>
                <c:pt idx="238">
                  <c:v>48.261851571999401</c:v>
                </c:pt>
                <c:pt idx="239">
                  <c:v>44.9742241539197</c:v>
                </c:pt>
                <c:pt idx="240">
                  <c:v>42.4443080201047</c:v>
                </c:pt>
                <c:pt idx="241">
                  <c:v>41.535673491351503</c:v>
                </c:pt>
                <c:pt idx="242">
                  <c:v>42.960276892856101</c:v>
                </c:pt>
                <c:pt idx="243">
                  <c:v>36.700325242167303</c:v>
                </c:pt>
                <c:pt idx="244">
                  <c:v>27.388274012514199</c:v>
                </c:pt>
                <c:pt idx="245">
                  <c:v>24.116270089588198</c:v>
                </c:pt>
                <c:pt idx="246">
                  <c:v>22.151530343484101</c:v>
                </c:pt>
                <c:pt idx="247">
                  <c:v>18.613238719125</c:v>
                </c:pt>
                <c:pt idx="248">
                  <c:v>42.924533589729997</c:v>
                </c:pt>
                <c:pt idx="249">
                  <c:v>53.132764177359199</c:v>
                </c:pt>
                <c:pt idx="250">
                  <c:v>45.532041275161603</c:v>
                </c:pt>
                <c:pt idx="251">
                  <c:v>44.601577412171103</c:v>
                </c:pt>
                <c:pt idx="252">
                  <c:v>63.661434487975399</c:v>
                </c:pt>
                <c:pt idx="253">
                  <c:v>69.735419236488099</c:v>
                </c:pt>
                <c:pt idx="254">
                  <c:v>70.262604129465402</c:v>
                </c:pt>
                <c:pt idx="255">
                  <c:v>53.847840475550903</c:v>
                </c:pt>
                <c:pt idx="256">
                  <c:v>47.0137489127302</c:v>
                </c:pt>
                <c:pt idx="257">
                  <c:v>56.643313222042799</c:v>
                </c:pt>
                <c:pt idx="258">
                  <c:v>56.643313222042799</c:v>
                </c:pt>
                <c:pt idx="259">
                  <c:v>47.779167866499201</c:v>
                </c:pt>
                <c:pt idx="260">
                  <c:v>45.038254515587496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50.3912904773522</c:v>
                </c:pt>
                <c:pt idx="1">
                  <c:v>48.674910135198402</c:v>
                </c:pt>
                <c:pt idx="2">
                  <c:v>46.677368286416097</c:v>
                </c:pt>
                <c:pt idx="3">
                  <c:v>44.433103934728003</c:v>
                </c:pt>
                <c:pt idx="4">
                  <c:v>39.5673223797452</c:v>
                </c:pt>
                <c:pt idx="5">
                  <c:v>37.919764396067102</c:v>
                </c:pt>
                <c:pt idx="6">
                  <c:v>40.217581310961798</c:v>
                </c:pt>
                <c:pt idx="7">
                  <c:v>35.2936561486353</c:v>
                </c:pt>
                <c:pt idx="8">
                  <c:v>34.8559647749194</c:v>
                </c:pt>
                <c:pt idx="9">
                  <c:v>35.714521318509597</c:v>
                </c:pt>
                <c:pt idx="10">
                  <c:v>28.937689271140801</c:v>
                </c:pt>
                <c:pt idx="11">
                  <c:v>40.070710040590299</c:v>
                </c:pt>
                <c:pt idx="12">
                  <c:v>44.153669932314401</c:v>
                </c:pt>
                <c:pt idx="13">
                  <c:v>42.019304952858498</c:v>
                </c:pt>
                <c:pt idx="14">
                  <c:v>41.5387670475886</c:v>
                </c:pt>
                <c:pt idx="15">
                  <c:v>40.785310004983998</c:v>
                </c:pt>
                <c:pt idx="16">
                  <c:v>39.7500115309482</c:v>
                </c:pt>
                <c:pt idx="17">
                  <c:v>50.561832407786</c:v>
                </c:pt>
                <c:pt idx="18">
                  <c:v>43.248639054007803</c:v>
                </c:pt>
                <c:pt idx="19">
                  <c:v>41.186543622694998</c:v>
                </c:pt>
                <c:pt idx="20">
                  <c:v>37.545045849526197</c:v>
                </c:pt>
                <c:pt idx="21">
                  <c:v>46.784753593509599</c:v>
                </c:pt>
                <c:pt idx="22">
                  <c:v>58.841899343272203</c:v>
                </c:pt>
                <c:pt idx="23">
                  <c:v>58.095821041525603</c:v>
                </c:pt>
                <c:pt idx="24">
                  <c:v>55.809628535792598</c:v>
                </c:pt>
                <c:pt idx="25">
                  <c:v>51.226535600852799</c:v>
                </c:pt>
                <c:pt idx="26">
                  <c:v>49.166874689717197</c:v>
                </c:pt>
                <c:pt idx="27">
                  <c:v>51.276586486127698</c:v>
                </c:pt>
                <c:pt idx="28">
                  <c:v>52.913453410521001</c:v>
                </c:pt>
                <c:pt idx="29">
                  <c:v>49.582029048371901</c:v>
                </c:pt>
                <c:pt idx="30">
                  <c:v>43.067893256742501</c:v>
                </c:pt>
                <c:pt idx="31">
                  <c:v>57.715301460753899</c:v>
                </c:pt>
                <c:pt idx="32">
                  <c:v>50.605893120550697</c:v>
                </c:pt>
                <c:pt idx="33">
                  <c:v>46.0266106576684</c:v>
                </c:pt>
                <c:pt idx="34">
                  <c:v>48.973302379735003</c:v>
                </c:pt>
                <c:pt idx="35">
                  <c:v>47.916827870565001</c:v>
                </c:pt>
                <c:pt idx="36">
                  <c:v>49.291231116338999</c:v>
                </c:pt>
                <c:pt idx="37">
                  <c:v>51.458960889180901</c:v>
                </c:pt>
                <c:pt idx="38">
                  <c:v>51.458960889180901</c:v>
                </c:pt>
                <c:pt idx="39">
                  <c:v>51.458960889180901</c:v>
                </c:pt>
                <c:pt idx="40">
                  <c:v>54.547607523717701</c:v>
                </c:pt>
                <c:pt idx="41">
                  <c:v>52.002310647692298</c:v>
                </c:pt>
                <c:pt idx="42">
                  <c:v>52.479900137810397</c:v>
                </c:pt>
                <c:pt idx="43">
                  <c:v>52.479900137810397</c:v>
                </c:pt>
                <c:pt idx="44">
                  <c:v>52.479900137810397</c:v>
                </c:pt>
                <c:pt idx="45">
                  <c:v>48.005444191390403</c:v>
                </c:pt>
                <c:pt idx="46">
                  <c:v>45.764360644045802</c:v>
                </c:pt>
                <c:pt idx="47">
                  <c:v>37.903718746587401</c:v>
                </c:pt>
                <c:pt idx="48">
                  <c:v>32.138937304659699</c:v>
                </c:pt>
                <c:pt idx="49">
                  <c:v>30.874700382851501</c:v>
                </c:pt>
                <c:pt idx="50">
                  <c:v>34.679516970878701</c:v>
                </c:pt>
                <c:pt idx="51">
                  <c:v>44.029477045427498</c:v>
                </c:pt>
                <c:pt idx="52">
                  <c:v>42.961329911291898</c:v>
                </c:pt>
                <c:pt idx="53">
                  <c:v>41.237537585971197</c:v>
                </c:pt>
                <c:pt idx="54">
                  <c:v>37.957217151409097</c:v>
                </c:pt>
                <c:pt idx="55">
                  <c:v>31.681109885142099</c:v>
                </c:pt>
                <c:pt idx="56">
                  <c:v>39.537592480366399</c:v>
                </c:pt>
                <c:pt idx="57">
                  <c:v>33.0241776703702</c:v>
                </c:pt>
                <c:pt idx="58">
                  <c:v>36.681580892530398</c:v>
                </c:pt>
                <c:pt idx="59">
                  <c:v>42.038033069848296</c:v>
                </c:pt>
                <c:pt idx="60">
                  <c:v>45.850060921133498</c:v>
                </c:pt>
                <c:pt idx="61">
                  <c:v>46.518517807652998</c:v>
                </c:pt>
                <c:pt idx="62">
                  <c:v>43.801126547300299</c:v>
                </c:pt>
                <c:pt idx="63">
                  <c:v>43.605187446292902</c:v>
                </c:pt>
                <c:pt idx="64">
                  <c:v>43.189061992761097</c:v>
                </c:pt>
                <c:pt idx="65">
                  <c:v>44.051544250942896</c:v>
                </c:pt>
                <c:pt idx="66">
                  <c:v>41.137081756125703</c:v>
                </c:pt>
                <c:pt idx="67">
                  <c:v>38.798023941689799</c:v>
                </c:pt>
                <c:pt idx="68">
                  <c:v>37.9529304050481</c:v>
                </c:pt>
                <c:pt idx="69">
                  <c:v>42.9696216969147</c:v>
                </c:pt>
                <c:pt idx="70">
                  <c:v>31.198131070133201</c:v>
                </c:pt>
                <c:pt idx="71">
                  <c:v>29.973727677234798</c:v>
                </c:pt>
                <c:pt idx="72">
                  <c:v>36.530989549392402</c:v>
                </c:pt>
                <c:pt idx="73">
                  <c:v>34.929881522307298</c:v>
                </c:pt>
                <c:pt idx="74">
                  <c:v>44.604239145158203</c:v>
                </c:pt>
                <c:pt idx="75">
                  <c:v>50.399503928817097</c:v>
                </c:pt>
                <c:pt idx="76">
                  <c:v>48.187700346197303</c:v>
                </c:pt>
                <c:pt idx="77">
                  <c:v>50.525906628902803</c:v>
                </c:pt>
                <c:pt idx="78">
                  <c:v>47.781520170161997</c:v>
                </c:pt>
                <c:pt idx="79">
                  <c:v>40.804580088220803</c:v>
                </c:pt>
                <c:pt idx="80">
                  <c:v>46.554844442100702</c:v>
                </c:pt>
                <c:pt idx="81">
                  <c:v>40.952493531597497</c:v>
                </c:pt>
                <c:pt idx="82">
                  <c:v>45.134999573505603</c:v>
                </c:pt>
                <c:pt idx="83">
                  <c:v>45.550350123094901</c:v>
                </c:pt>
                <c:pt idx="84">
                  <c:v>47.682987547038302</c:v>
                </c:pt>
                <c:pt idx="85">
                  <c:v>49.800406603698299</c:v>
                </c:pt>
                <c:pt idx="86">
                  <c:v>48.738250126696698</c:v>
                </c:pt>
                <c:pt idx="87">
                  <c:v>47.643921409440402</c:v>
                </c:pt>
                <c:pt idx="88">
                  <c:v>52.8845536951277</c:v>
                </c:pt>
                <c:pt idx="89">
                  <c:v>50.0686330911795</c:v>
                </c:pt>
                <c:pt idx="90">
                  <c:v>49.594653269480702</c:v>
                </c:pt>
                <c:pt idx="91">
                  <c:v>51.569606391838697</c:v>
                </c:pt>
                <c:pt idx="92">
                  <c:v>47.326103055581598</c:v>
                </c:pt>
                <c:pt idx="93">
                  <c:v>44.759579937465602</c:v>
                </c:pt>
                <c:pt idx="94">
                  <c:v>46.464977635723898</c:v>
                </c:pt>
                <c:pt idx="95">
                  <c:v>51.320345355619502</c:v>
                </c:pt>
                <c:pt idx="96">
                  <c:v>51.842965383192002</c:v>
                </c:pt>
                <c:pt idx="97">
                  <c:v>55.448607103091497</c:v>
                </c:pt>
                <c:pt idx="98">
                  <c:v>59.207657193379198</c:v>
                </c:pt>
                <c:pt idx="99">
                  <c:v>54.275828625546602</c:v>
                </c:pt>
                <c:pt idx="100">
                  <c:v>56.238627141597902</c:v>
                </c:pt>
                <c:pt idx="101">
                  <c:v>48.648367852232703</c:v>
                </c:pt>
                <c:pt idx="102">
                  <c:v>62.992280717202902</c:v>
                </c:pt>
                <c:pt idx="103">
                  <c:v>65.037305185469805</c:v>
                </c:pt>
                <c:pt idx="104">
                  <c:v>65.037305185469805</c:v>
                </c:pt>
                <c:pt idx="105">
                  <c:v>65.037305185469805</c:v>
                </c:pt>
                <c:pt idx="106">
                  <c:v>64.402319830706205</c:v>
                </c:pt>
                <c:pt idx="107">
                  <c:v>64.402319830706205</c:v>
                </c:pt>
                <c:pt idx="108">
                  <c:v>59.987200094522798</c:v>
                </c:pt>
                <c:pt idx="109">
                  <c:v>57.6936493343485</c:v>
                </c:pt>
                <c:pt idx="110">
                  <c:v>51.893934885674497</c:v>
                </c:pt>
                <c:pt idx="111">
                  <c:v>46.585237245816103</c:v>
                </c:pt>
                <c:pt idx="112">
                  <c:v>46.877855673977201</c:v>
                </c:pt>
                <c:pt idx="113">
                  <c:v>45.797110945257998</c:v>
                </c:pt>
                <c:pt idx="114">
                  <c:v>48.964850528542797</c:v>
                </c:pt>
                <c:pt idx="115">
                  <c:v>51.411303945622599</c:v>
                </c:pt>
                <c:pt idx="116">
                  <c:v>50.117665015880704</c:v>
                </c:pt>
                <c:pt idx="117">
                  <c:v>56.587803683449103</c:v>
                </c:pt>
                <c:pt idx="118">
                  <c:v>58.435169366178897</c:v>
                </c:pt>
                <c:pt idx="119">
                  <c:v>53.851931534142899</c:v>
                </c:pt>
                <c:pt idx="120">
                  <c:v>51.831319507514003</c:v>
                </c:pt>
                <c:pt idx="121">
                  <c:v>54.293839735845197</c:v>
                </c:pt>
                <c:pt idx="122">
                  <c:v>45.522026573387997</c:v>
                </c:pt>
                <c:pt idx="123">
                  <c:v>45.858457639420301</c:v>
                </c:pt>
                <c:pt idx="124">
                  <c:v>45.858457639420301</c:v>
                </c:pt>
                <c:pt idx="125">
                  <c:v>38.198169617281103</c:v>
                </c:pt>
                <c:pt idx="126">
                  <c:v>45.545139383666999</c:v>
                </c:pt>
                <c:pt idx="127">
                  <c:v>45.269161200653301</c:v>
                </c:pt>
                <c:pt idx="128">
                  <c:v>44.399958204059097</c:v>
                </c:pt>
                <c:pt idx="129">
                  <c:v>42.636695644967801</c:v>
                </c:pt>
                <c:pt idx="130">
                  <c:v>47.156701738182598</c:v>
                </c:pt>
                <c:pt idx="131">
                  <c:v>43.753310322794597</c:v>
                </c:pt>
                <c:pt idx="132">
                  <c:v>42.260299186294901</c:v>
                </c:pt>
                <c:pt idx="133">
                  <c:v>47.993720471545899</c:v>
                </c:pt>
                <c:pt idx="134">
                  <c:v>41.486931205729803</c:v>
                </c:pt>
                <c:pt idx="135">
                  <c:v>39.898205439825503</c:v>
                </c:pt>
                <c:pt idx="136">
                  <c:v>45.173975426024001</c:v>
                </c:pt>
                <c:pt idx="137">
                  <c:v>42.858794179027697</c:v>
                </c:pt>
                <c:pt idx="138">
                  <c:v>39.835668670605898</c:v>
                </c:pt>
                <c:pt idx="139">
                  <c:v>50.724663774184897</c:v>
                </c:pt>
                <c:pt idx="140">
                  <c:v>59.986092238873702</c:v>
                </c:pt>
                <c:pt idx="141">
                  <c:v>57.534394097386397</c:v>
                </c:pt>
                <c:pt idx="142">
                  <c:v>55.9940318445773</c:v>
                </c:pt>
                <c:pt idx="143">
                  <c:v>51.8112776769417</c:v>
                </c:pt>
                <c:pt idx="144">
                  <c:v>49.263592072187102</c:v>
                </c:pt>
                <c:pt idx="145">
                  <c:v>34.603985319006398</c:v>
                </c:pt>
                <c:pt idx="146">
                  <c:v>34.148016474693598</c:v>
                </c:pt>
                <c:pt idx="147">
                  <c:v>41.359779109279501</c:v>
                </c:pt>
                <c:pt idx="148">
                  <c:v>39.911436701617497</c:v>
                </c:pt>
                <c:pt idx="149">
                  <c:v>43.381138998146</c:v>
                </c:pt>
                <c:pt idx="150">
                  <c:v>44.960804210896498</c:v>
                </c:pt>
                <c:pt idx="151">
                  <c:v>42.212755578390102</c:v>
                </c:pt>
                <c:pt idx="152">
                  <c:v>40.767824117677598</c:v>
                </c:pt>
                <c:pt idx="153">
                  <c:v>39.721923399294901</c:v>
                </c:pt>
                <c:pt idx="154">
                  <c:v>40.380799494561103</c:v>
                </c:pt>
                <c:pt idx="155">
                  <c:v>40.729647754522702</c:v>
                </c:pt>
                <c:pt idx="156">
                  <c:v>42.888916730037401</c:v>
                </c:pt>
                <c:pt idx="157">
                  <c:v>40.756885108534199</c:v>
                </c:pt>
                <c:pt idx="158">
                  <c:v>40.485960962614399</c:v>
                </c:pt>
                <c:pt idx="159">
                  <c:v>36.093487197290301</c:v>
                </c:pt>
                <c:pt idx="160">
                  <c:v>28.775856749012501</c:v>
                </c:pt>
                <c:pt idx="161">
                  <c:v>24.447861968659598</c:v>
                </c:pt>
                <c:pt idx="162">
                  <c:v>23.435611087583698</c:v>
                </c:pt>
                <c:pt idx="163">
                  <c:v>21.138171961719198</c:v>
                </c:pt>
                <c:pt idx="164">
                  <c:v>23.216693909577199</c:v>
                </c:pt>
                <c:pt idx="165">
                  <c:v>44.487962610585498</c:v>
                </c:pt>
                <c:pt idx="166">
                  <c:v>43.905791617133197</c:v>
                </c:pt>
                <c:pt idx="167">
                  <c:v>40.658843027329297</c:v>
                </c:pt>
                <c:pt idx="168">
                  <c:v>43.0596222077248</c:v>
                </c:pt>
                <c:pt idx="169">
                  <c:v>33.242889227992301</c:v>
                </c:pt>
                <c:pt idx="170">
                  <c:v>30.370330044872698</c:v>
                </c:pt>
                <c:pt idx="171">
                  <c:v>39.058051364854002</c:v>
                </c:pt>
                <c:pt idx="172">
                  <c:v>43.192645671141698</c:v>
                </c:pt>
                <c:pt idx="173">
                  <c:v>46.968004273841103</c:v>
                </c:pt>
                <c:pt idx="174">
                  <c:v>49.804244316572003</c:v>
                </c:pt>
                <c:pt idx="175">
                  <c:v>53.049236127101402</c:v>
                </c:pt>
                <c:pt idx="176">
                  <c:v>46.251446736621403</c:v>
                </c:pt>
                <c:pt idx="177">
                  <c:v>40.130562146881203</c:v>
                </c:pt>
                <c:pt idx="178">
                  <c:v>43.3958498842388</c:v>
                </c:pt>
                <c:pt idx="179">
                  <c:v>46.184845853794897</c:v>
                </c:pt>
                <c:pt idx="180">
                  <c:v>45.382155287731003</c:v>
                </c:pt>
                <c:pt idx="181">
                  <c:v>46.9702375961852</c:v>
                </c:pt>
                <c:pt idx="182">
                  <c:v>49.537921917620999</c:v>
                </c:pt>
                <c:pt idx="183">
                  <c:v>51.106843866048202</c:v>
                </c:pt>
                <c:pt idx="184">
                  <c:v>49.053775810817498</c:v>
                </c:pt>
                <c:pt idx="185">
                  <c:v>49.053775810817498</c:v>
                </c:pt>
                <c:pt idx="186">
                  <c:v>46.662370792616599</c:v>
                </c:pt>
                <c:pt idx="187">
                  <c:v>47.166695750564699</c:v>
                </c:pt>
                <c:pt idx="188">
                  <c:v>48.478267058004299</c:v>
                </c:pt>
                <c:pt idx="189">
                  <c:v>49.557111314876799</c:v>
                </c:pt>
                <c:pt idx="190">
                  <c:v>48.732903877178799</c:v>
                </c:pt>
                <c:pt idx="191">
                  <c:v>47.596253923238599</c:v>
                </c:pt>
                <c:pt idx="192">
                  <c:v>52.107418259345899</c:v>
                </c:pt>
                <c:pt idx="193">
                  <c:v>47.957809842107402</c:v>
                </c:pt>
                <c:pt idx="194">
                  <c:v>53.126324174868202</c:v>
                </c:pt>
                <c:pt idx="195">
                  <c:v>46.495807464292</c:v>
                </c:pt>
                <c:pt idx="196">
                  <c:v>43.340455083337503</c:v>
                </c:pt>
                <c:pt idx="197">
                  <c:v>43.098165807695402</c:v>
                </c:pt>
                <c:pt idx="198">
                  <c:v>48.661568643307596</c:v>
                </c:pt>
                <c:pt idx="199">
                  <c:v>51.7652634932466</c:v>
                </c:pt>
                <c:pt idx="200">
                  <c:v>50.568068812027001</c:v>
                </c:pt>
                <c:pt idx="201">
                  <c:v>51.769321586865303</c:v>
                </c:pt>
                <c:pt idx="202">
                  <c:v>51.4328163523451</c:v>
                </c:pt>
                <c:pt idx="203">
                  <c:v>56.3245358492562</c:v>
                </c:pt>
                <c:pt idx="204">
                  <c:v>57.756439659063297</c:v>
                </c:pt>
                <c:pt idx="205">
                  <c:v>57.756439659063403</c:v>
                </c:pt>
                <c:pt idx="206">
                  <c:v>55.6408124440987</c:v>
                </c:pt>
                <c:pt idx="207">
                  <c:v>48.387444661317403</c:v>
                </c:pt>
                <c:pt idx="208">
                  <c:v>48.7660053709388</c:v>
                </c:pt>
                <c:pt idx="209">
                  <c:v>45.196030554770203</c:v>
                </c:pt>
                <c:pt idx="210">
                  <c:v>43.4820242620426</c:v>
                </c:pt>
                <c:pt idx="211">
                  <c:v>48.141523416508797</c:v>
                </c:pt>
                <c:pt idx="212">
                  <c:v>44.546067198603403</c:v>
                </c:pt>
                <c:pt idx="213">
                  <c:v>41.229937307612801</c:v>
                </c:pt>
                <c:pt idx="214">
                  <c:v>40.104634365434599</c:v>
                </c:pt>
                <c:pt idx="215">
                  <c:v>41.094013726374399</c:v>
                </c:pt>
                <c:pt idx="216">
                  <c:v>40.025973830983403</c:v>
                </c:pt>
                <c:pt idx="217">
                  <c:v>42.9532643757233</c:v>
                </c:pt>
                <c:pt idx="218">
                  <c:v>60.109074893203797</c:v>
                </c:pt>
                <c:pt idx="219">
                  <c:v>62.535752780086597</c:v>
                </c:pt>
                <c:pt idx="220">
                  <c:v>63.336391627488503</c:v>
                </c:pt>
                <c:pt idx="221">
                  <c:v>59.674052192953702</c:v>
                </c:pt>
                <c:pt idx="222">
                  <c:v>60.8917196067597</c:v>
                </c:pt>
                <c:pt idx="223">
                  <c:v>62.419298602135697</c:v>
                </c:pt>
                <c:pt idx="224">
                  <c:v>67.598557111650393</c:v>
                </c:pt>
                <c:pt idx="225">
                  <c:v>52.125733760206103</c:v>
                </c:pt>
                <c:pt idx="226">
                  <c:v>49.861622949645401</c:v>
                </c:pt>
                <c:pt idx="227">
                  <c:v>52.405960313558502</c:v>
                </c:pt>
                <c:pt idx="228">
                  <c:v>54.872189160677699</c:v>
                </c:pt>
                <c:pt idx="229">
                  <c:v>47.861212903268601</c:v>
                </c:pt>
                <c:pt idx="230">
                  <c:v>46.342955763585401</c:v>
                </c:pt>
                <c:pt idx="231">
                  <c:v>46.342955763585401</c:v>
                </c:pt>
                <c:pt idx="232">
                  <c:v>44.698493599886703</c:v>
                </c:pt>
                <c:pt idx="233">
                  <c:v>48.987203332859004</c:v>
                </c:pt>
                <c:pt idx="234">
                  <c:v>51.209823886980502</c:v>
                </c:pt>
                <c:pt idx="235">
                  <c:v>49.656521843639901</c:v>
                </c:pt>
                <c:pt idx="236">
                  <c:v>42.986689403004299</c:v>
                </c:pt>
                <c:pt idx="237">
                  <c:v>46.259787887044503</c:v>
                </c:pt>
                <c:pt idx="238">
                  <c:v>48.641247527510103</c:v>
                </c:pt>
                <c:pt idx="239">
                  <c:v>47.141424639667903</c:v>
                </c:pt>
                <c:pt idx="240">
                  <c:v>45.995910539766498</c:v>
                </c:pt>
                <c:pt idx="241">
                  <c:v>45.598162083414501</c:v>
                </c:pt>
                <c:pt idx="242">
                  <c:v>46.100113651209902</c:v>
                </c:pt>
                <c:pt idx="243">
                  <c:v>43.506313779797303</c:v>
                </c:pt>
                <c:pt idx="244">
                  <c:v>38.803864434633802</c:v>
                </c:pt>
                <c:pt idx="245">
                  <c:v>36.838513702879801</c:v>
                </c:pt>
                <c:pt idx="246">
                  <c:v>35.602741106002</c:v>
                </c:pt>
                <c:pt idx="247">
                  <c:v>33.203700351401203</c:v>
                </c:pt>
                <c:pt idx="248">
                  <c:v>42.706773947515899</c:v>
                </c:pt>
                <c:pt idx="249">
                  <c:v>47.713627636140302</c:v>
                </c:pt>
                <c:pt idx="250">
                  <c:v>44.3728067351501</c:v>
                </c:pt>
                <c:pt idx="251">
                  <c:v>43.958475120705998</c:v>
                </c:pt>
                <c:pt idx="252">
                  <c:v>54.110484467644604</c:v>
                </c:pt>
                <c:pt idx="253">
                  <c:v>58.188873254533199</c:v>
                </c:pt>
                <c:pt idx="254">
                  <c:v>58.549532098960903</c:v>
                </c:pt>
                <c:pt idx="255">
                  <c:v>51.388919991649097</c:v>
                </c:pt>
                <c:pt idx="256">
                  <c:v>48.016072060777901</c:v>
                </c:pt>
                <c:pt idx="257">
                  <c:v>52.999266658363801</c:v>
                </c:pt>
                <c:pt idx="258">
                  <c:v>52.999266658363801</c:v>
                </c:pt>
                <c:pt idx="259">
                  <c:v>48.920227684679197</c:v>
                </c:pt>
                <c:pt idx="260">
                  <c:v>47.604991009511899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51.859234270112999</c:v>
                </c:pt>
                <c:pt idx="1">
                  <c:v>50.7567298444784</c:v>
                </c:pt>
                <c:pt idx="2">
                  <c:v>49.468425654274803</c:v>
                </c:pt>
                <c:pt idx="3">
                  <c:v>48.0062360625164</c:v>
                </c:pt>
                <c:pt idx="4">
                  <c:v>44.710601670462303</c:v>
                </c:pt>
                <c:pt idx="5">
                  <c:v>43.5539498263539</c:v>
                </c:pt>
                <c:pt idx="6">
                  <c:v>44.838267756462798</c:v>
                </c:pt>
                <c:pt idx="7">
                  <c:v>41.378322614688798</c:v>
                </c:pt>
                <c:pt idx="8">
                  <c:v>41.061471748677299</c:v>
                </c:pt>
                <c:pt idx="9">
                  <c:v>41.531574416339197</c:v>
                </c:pt>
                <c:pt idx="10">
                  <c:v>36.489241586088603</c:v>
                </c:pt>
                <c:pt idx="11">
                  <c:v>43.085159617037199</c:v>
                </c:pt>
                <c:pt idx="12">
                  <c:v>45.653264799691399</c:v>
                </c:pt>
                <c:pt idx="13">
                  <c:v>44.203387359353997</c:v>
                </c:pt>
                <c:pt idx="14">
                  <c:v>43.878236131741197</c:v>
                </c:pt>
                <c:pt idx="15">
                  <c:v>43.375711885818397</c:v>
                </c:pt>
                <c:pt idx="16">
                  <c:v>42.691210449077403</c:v>
                </c:pt>
                <c:pt idx="17">
                  <c:v>49.398818699805297</c:v>
                </c:pt>
                <c:pt idx="18">
                  <c:v>44.602550099170202</c:v>
                </c:pt>
                <c:pt idx="19">
                  <c:v>43.187351842402002</c:v>
                </c:pt>
                <c:pt idx="20">
                  <c:v>40.630500500601102</c:v>
                </c:pt>
                <c:pt idx="21">
                  <c:v>46.675268691657401</c:v>
                </c:pt>
                <c:pt idx="22">
                  <c:v>55.435368322648998</c:v>
                </c:pt>
                <c:pt idx="23">
                  <c:v>54.936623920114499</c:v>
                </c:pt>
                <c:pt idx="24">
                  <c:v>53.422620560783599</c:v>
                </c:pt>
                <c:pt idx="25">
                  <c:v>50.346959256033301</c:v>
                </c:pt>
                <c:pt idx="26">
                  <c:v>48.945425265944301</c:v>
                </c:pt>
                <c:pt idx="27">
                  <c:v>50.395339032575102</c:v>
                </c:pt>
                <c:pt idx="28">
                  <c:v>51.519730055088402</c:v>
                </c:pt>
                <c:pt idx="29">
                  <c:v>49.338913782204102</c:v>
                </c:pt>
                <c:pt idx="30">
                  <c:v>44.888274875708497</c:v>
                </c:pt>
                <c:pt idx="31">
                  <c:v>55.262470316886102</c:v>
                </c:pt>
                <c:pt idx="32">
                  <c:v>50.228674573748798</c:v>
                </c:pt>
                <c:pt idx="33">
                  <c:v>46.866802514115797</c:v>
                </c:pt>
                <c:pt idx="34">
                  <c:v>48.991126316190901</c:v>
                </c:pt>
                <c:pt idx="35">
                  <c:v>48.231833825795803</c:v>
                </c:pt>
                <c:pt idx="36">
                  <c:v>49.196378703991002</c:v>
                </c:pt>
                <c:pt idx="37">
                  <c:v>50.711641489865499</c:v>
                </c:pt>
                <c:pt idx="38">
                  <c:v>50.711641489865499</c:v>
                </c:pt>
                <c:pt idx="39">
                  <c:v>50.711641489865499</c:v>
                </c:pt>
                <c:pt idx="40">
                  <c:v>52.786382137709801</c:v>
                </c:pt>
                <c:pt idx="41">
                  <c:v>51.170894160766103</c:v>
                </c:pt>
                <c:pt idx="42">
                  <c:v>51.482709636222303</c:v>
                </c:pt>
                <c:pt idx="43">
                  <c:v>51.482709636222303</c:v>
                </c:pt>
                <c:pt idx="44">
                  <c:v>51.482709636222303</c:v>
                </c:pt>
                <c:pt idx="45">
                  <c:v>48.778286782518798</c:v>
                </c:pt>
                <c:pt idx="46">
                  <c:v>47.384371585275197</c:v>
                </c:pt>
                <c:pt idx="47">
                  <c:v>42.165460369804798</c:v>
                </c:pt>
                <c:pt idx="48">
                  <c:v>37.913721914367898</c:v>
                </c:pt>
                <c:pt idx="49">
                  <c:v>36.936058086900097</c:v>
                </c:pt>
                <c:pt idx="50">
                  <c:v>39.199615174514904</c:v>
                </c:pt>
                <c:pt idx="51">
                  <c:v>45.037252140317001</c:v>
                </c:pt>
                <c:pt idx="52">
                  <c:v>44.31665042329</c:v>
                </c:pt>
                <c:pt idx="53">
                  <c:v>43.156592079777496</c:v>
                </c:pt>
                <c:pt idx="54">
                  <c:v>40.907853891866701</c:v>
                </c:pt>
                <c:pt idx="55">
                  <c:v>36.313439357843897</c:v>
                </c:pt>
                <c:pt idx="56">
                  <c:v>41.359714179134002</c:v>
                </c:pt>
                <c:pt idx="57">
                  <c:v>36.520706966722997</c:v>
                </c:pt>
                <c:pt idx="58">
                  <c:v>38.962043256457598</c:v>
                </c:pt>
                <c:pt idx="59">
                  <c:v>42.604207500556903</c:v>
                </c:pt>
                <c:pt idx="60">
                  <c:v>45.254672870413003</c:v>
                </c:pt>
                <c:pt idx="61">
                  <c:v>45.719135170202698</c:v>
                </c:pt>
                <c:pt idx="62">
                  <c:v>43.894364633418498</c:v>
                </c:pt>
                <c:pt idx="63">
                  <c:v>43.763361347681702</c:v>
                </c:pt>
                <c:pt idx="64">
                  <c:v>43.490783880530302</c:v>
                </c:pt>
                <c:pt idx="65">
                  <c:v>44.0397424171978</c:v>
                </c:pt>
                <c:pt idx="66">
                  <c:v>42.175543116593502</c:v>
                </c:pt>
                <c:pt idx="67">
                  <c:v>40.646874468166303</c:v>
                </c:pt>
                <c:pt idx="68">
                  <c:v>40.092034957098001</c:v>
                </c:pt>
                <c:pt idx="69">
                  <c:v>43.1477205929692</c:v>
                </c:pt>
                <c:pt idx="70">
                  <c:v>35.0202600719361</c:v>
                </c:pt>
                <c:pt idx="71">
                  <c:v>34.086787553919102</c:v>
                </c:pt>
                <c:pt idx="72">
                  <c:v>38.307484034488198</c:v>
                </c:pt>
                <c:pt idx="73">
                  <c:v>37.171459082207598</c:v>
                </c:pt>
                <c:pt idx="74">
                  <c:v>43.662211710698003</c:v>
                </c:pt>
                <c:pt idx="75">
                  <c:v>47.794632875166897</c:v>
                </c:pt>
                <c:pt idx="76">
                  <c:v>46.340566140461</c:v>
                </c:pt>
                <c:pt idx="77">
                  <c:v>48.001622249426703</c:v>
                </c:pt>
                <c:pt idx="78">
                  <c:v>46.225945194744597</c:v>
                </c:pt>
                <c:pt idx="79">
                  <c:v>41.512714046446</c:v>
                </c:pt>
                <c:pt idx="80">
                  <c:v>45.504546122228597</c:v>
                </c:pt>
                <c:pt idx="81">
                  <c:v>41.605516122331601</c:v>
                </c:pt>
                <c:pt idx="82">
                  <c:v>44.540579572342303</c:v>
                </c:pt>
                <c:pt idx="83">
                  <c:v>44.831734602828199</c:v>
                </c:pt>
                <c:pt idx="84">
                  <c:v>46.311488983444796</c:v>
                </c:pt>
                <c:pt idx="85">
                  <c:v>47.782136859200698</c:v>
                </c:pt>
                <c:pt idx="86">
                  <c:v>47.104727581532302</c:v>
                </c:pt>
                <c:pt idx="87">
                  <c:v>46.413816509295302</c:v>
                </c:pt>
                <c:pt idx="88">
                  <c:v>49.9589393857947</c:v>
                </c:pt>
                <c:pt idx="89">
                  <c:v>48.211617652796399</c:v>
                </c:pt>
                <c:pt idx="90">
                  <c:v>47.918326233352403</c:v>
                </c:pt>
                <c:pt idx="91">
                  <c:v>49.215878580327399</c:v>
                </c:pt>
                <c:pt idx="92">
                  <c:v>46.624095740647903</c:v>
                </c:pt>
                <c:pt idx="93">
                  <c:v>45.013562058687398</c:v>
                </c:pt>
                <c:pt idx="94">
                  <c:v>46.080292724352397</c:v>
                </c:pt>
                <c:pt idx="95">
                  <c:v>49.185545879001403</c:v>
                </c:pt>
                <c:pt idx="96">
                  <c:v>49.5246830012251</c:v>
                </c:pt>
                <c:pt idx="97">
                  <c:v>51.8849251981203</c:v>
                </c:pt>
                <c:pt idx="98">
                  <c:v>54.441330969656001</c:v>
                </c:pt>
                <c:pt idx="99">
                  <c:v>51.564660683721101</c:v>
                </c:pt>
                <c:pt idx="100">
                  <c:v>52.872033227683303</c:v>
                </c:pt>
                <c:pt idx="101">
                  <c:v>48.256169923877003</c:v>
                </c:pt>
                <c:pt idx="102">
                  <c:v>58.420226574183502</c:v>
                </c:pt>
                <c:pt idx="103">
                  <c:v>60.023466343411599</c:v>
                </c:pt>
                <c:pt idx="104">
                  <c:v>60.023466343411599</c:v>
                </c:pt>
                <c:pt idx="105">
                  <c:v>60.023466343411599</c:v>
                </c:pt>
                <c:pt idx="106">
                  <c:v>59.643148434241702</c:v>
                </c:pt>
                <c:pt idx="107">
                  <c:v>59.643148434241702</c:v>
                </c:pt>
                <c:pt idx="108">
                  <c:v>57.052592104548403</c:v>
                </c:pt>
                <c:pt idx="109">
                  <c:v>55.685128758311897</c:v>
                </c:pt>
                <c:pt idx="110">
                  <c:v>52.124497081037198</c:v>
                </c:pt>
                <c:pt idx="111">
                  <c:v>48.683862544730701</c:v>
                </c:pt>
                <c:pt idx="112">
                  <c:v>48.861080417185299</c:v>
                </c:pt>
                <c:pt idx="113">
                  <c:v>48.162507192158799</c:v>
                </c:pt>
                <c:pt idx="114">
                  <c:v>50.037594597749397</c:v>
                </c:pt>
                <c:pt idx="115">
                  <c:v>51.5109268553012</c:v>
                </c:pt>
                <c:pt idx="116">
                  <c:v>50.725611742510701</c:v>
                </c:pt>
                <c:pt idx="117">
                  <c:v>54.712844787869003</c:v>
                </c:pt>
                <c:pt idx="118">
                  <c:v>55.904924047696198</c:v>
                </c:pt>
                <c:pt idx="119">
                  <c:v>53.175468488002203</c:v>
                </c:pt>
                <c:pt idx="120">
                  <c:v>51.946392993332999</c:v>
                </c:pt>
                <c:pt idx="121">
                  <c:v>53.452620273423001</c:v>
                </c:pt>
                <c:pt idx="122">
                  <c:v>47.931321335279101</c:v>
                </c:pt>
                <c:pt idx="123">
                  <c:v>48.132231124</c:v>
                </c:pt>
                <c:pt idx="124">
                  <c:v>48.132231124</c:v>
                </c:pt>
                <c:pt idx="125">
                  <c:v>43.009247014233701</c:v>
                </c:pt>
                <c:pt idx="126">
                  <c:v>47.416678719382702</c:v>
                </c:pt>
                <c:pt idx="127">
                  <c:v>47.2340343694353</c:v>
                </c:pt>
                <c:pt idx="128">
                  <c:v>46.667791283815397</c:v>
                </c:pt>
                <c:pt idx="129">
                  <c:v>45.5217864165649</c:v>
                </c:pt>
                <c:pt idx="130">
                  <c:v>48.193399755151503</c:v>
                </c:pt>
                <c:pt idx="131">
                  <c:v>46.021153853714097</c:v>
                </c:pt>
                <c:pt idx="132">
                  <c:v>45.051979489129202</c:v>
                </c:pt>
                <c:pt idx="133">
                  <c:v>48.470298537931498</c:v>
                </c:pt>
                <c:pt idx="134">
                  <c:v>44.232656332038196</c:v>
                </c:pt>
                <c:pt idx="135">
                  <c:v>43.152291782406003</c:v>
                </c:pt>
                <c:pt idx="136">
                  <c:v>46.362002860145097</c:v>
                </c:pt>
                <c:pt idx="137">
                  <c:v>44.842863664143501</c:v>
                </c:pt>
                <c:pt idx="138">
                  <c:v>42.817296628000697</c:v>
                </c:pt>
                <c:pt idx="139">
                  <c:v>49.750467443545801</c:v>
                </c:pt>
                <c:pt idx="140">
                  <c:v>56.349487937752897</c:v>
                </c:pt>
                <c:pt idx="141">
                  <c:v>54.759824491194102</c:v>
                </c:pt>
                <c:pt idx="142">
                  <c:v>53.764465231490902</c:v>
                </c:pt>
                <c:pt idx="143">
                  <c:v>51.037053302230703</c:v>
                </c:pt>
                <c:pt idx="144">
                  <c:v>49.347302746982599</c:v>
                </c:pt>
                <c:pt idx="145">
                  <c:v>38.609595798357297</c:v>
                </c:pt>
                <c:pt idx="146">
                  <c:v>38.245507589860303</c:v>
                </c:pt>
                <c:pt idx="147">
                  <c:v>43.126029839494002</c:v>
                </c:pt>
                <c:pt idx="148">
                  <c:v>42.052303832780801</c:v>
                </c:pt>
                <c:pt idx="149">
                  <c:v>44.4136768974764</c:v>
                </c:pt>
                <c:pt idx="150">
                  <c:v>45.490143758323804</c:v>
                </c:pt>
                <c:pt idx="151">
                  <c:v>43.570559182041897</c:v>
                </c:pt>
                <c:pt idx="152">
                  <c:v>42.555275660821799</c:v>
                </c:pt>
                <c:pt idx="153">
                  <c:v>41.824331046588597</c:v>
                </c:pt>
                <c:pt idx="154">
                  <c:v>42.241008455387899</c:v>
                </c:pt>
                <c:pt idx="155">
                  <c:v>42.457383652629503</c:v>
                </c:pt>
                <c:pt idx="156">
                  <c:v>43.7841283878182</c:v>
                </c:pt>
                <c:pt idx="157">
                  <c:v>42.4149966402437</c:v>
                </c:pt>
                <c:pt idx="158">
                  <c:v>42.241628815330998</c:v>
                </c:pt>
                <c:pt idx="159">
                  <c:v>39.369233292561297</c:v>
                </c:pt>
                <c:pt idx="160">
                  <c:v>34.074171930860899</c:v>
                </c:pt>
                <c:pt idx="161">
                  <c:v>30.573379820104499</c:v>
                </c:pt>
                <c:pt idx="162">
                  <c:v>29.718460081303</c:v>
                </c:pt>
                <c:pt idx="163">
                  <c:v>27.7336334116141</c:v>
                </c:pt>
                <c:pt idx="164">
                  <c:v>29.0101233575507</c:v>
                </c:pt>
                <c:pt idx="165">
                  <c:v>43.225478886697502</c:v>
                </c:pt>
                <c:pt idx="166">
                  <c:v>42.825286919807802</c:v>
                </c:pt>
                <c:pt idx="167">
                  <c:v>40.589359424992601</c:v>
                </c:pt>
                <c:pt idx="168">
                  <c:v>42.264994841810001</c:v>
                </c:pt>
                <c:pt idx="169">
                  <c:v>35.199691968513903</c:v>
                </c:pt>
                <c:pt idx="170">
                  <c:v>32.970233854855202</c:v>
                </c:pt>
                <c:pt idx="171">
                  <c:v>39.167757836814502</c:v>
                </c:pt>
                <c:pt idx="172">
                  <c:v>42.2068793651123</c:v>
                </c:pt>
                <c:pt idx="173">
                  <c:v>45.0171600573332</c:v>
                </c:pt>
                <c:pt idx="174">
                  <c:v>47.1475808012596</c:v>
                </c:pt>
                <c:pt idx="175">
                  <c:v>49.60779068307</c:v>
                </c:pt>
                <c:pt idx="176">
                  <c:v>44.967875438868397</c:v>
                </c:pt>
                <c:pt idx="177">
                  <c:v>40.564723475238701</c:v>
                </c:pt>
                <c:pt idx="178">
                  <c:v>42.939306089901002</c:v>
                </c:pt>
                <c:pt idx="179">
                  <c:v>44.9760046426331</c:v>
                </c:pt>
                <c:pt idx="180">
                  <c:v>44.421063779859303</c:v>
                </c:pt>
                <c:pt idx="181">
                  <c:v>45.549754503784897</c:v>
                </c:pt>
                <c:pt idx="182">
                  <c:v>47.373287521077202</c:v>
                </c:pt>
                <c:pt idx="183">
                  <c:v>48.487988121276501</c:v>
                </c:pt>
                <c:pt idx="184">
                  <c:v>47.176462795954698</c:v>
                </c:pt>
                <c:pt idx="185">
                  <c:v>47.176462795954698</c:v>
                </c:pt>
                <c:pt idx="186">
                  <c:v>45.678083799213198</c:v>
                </c:pt>
                <c:pt idx="187">
                  <c:v>46.005479221087697</c:v>
                </c:pt>
                <c:pt idx="188">
                  <c:v>46.846408441602001</c:v>
                </c:pt>
                <c:pt idx="189">
                  <c:v>47.532807789275701</c:v>
                </c:pt>
                <c:pt idx="190">
                  <c:v>47.054294420969299</c:v>
                </c:pt>
                <c:pt idx="191">
                  <c:v>46.400336548272598</c:v>
                </c:pt>
                <c:pt idx="192">
                  <c:v>49.181296014250499</c:v>
                </c:pt>
                <c:pt idx="193">
                  <c:v>46.801611007352903</c:v>
                </c:pt>
                <c:pt idx="194">
                  <c:v>50.063515485692399</c:v>
                </c:pt>
                <c:pt idx="195">
                  <c:v>46.105701086110201</c:v>
                </c:pt>
                <c:pt idx="196">
                  <c:v>44.121849407920301</c:v>
                </c:pt>
                <c:pt idx="197">
                  <c:v>43.969040909490097</c:v>
                </c:pt>
                <c:pt idx="198">
                  <c:v>47.411333356864702</c:v>
                </c:pt>
                <c:pt idx="199">
                  <c:v>49.405813884984603</c:v>
                </c:pt>
                <c:pt idx="200">
                  <c:v>48.700587669283799</c:v>
                </c:pt>
                <c:pt idx="201">
                  <c:v>49.458102657981698</c:v>
                </c:pt>
                <c:pt idx="202">
                  <c:v>49.267132532155401</c:v>
                </c:pt>
                <c:pt idx="203">
                  <c:v>52.357644901016897</c:v>
                </c:pt>
                <c:pt idx="204">
                  <c:v>53.291282514461699</c:v>
                </c:pt>
                <c:pt idx="205">
                  <c:v>53.291282514461699</c:v>
                </c:pt>
                <c:pt idx="206">
                  <c:v>52.164249394566703</c:v>
                </c:pt>
                <c:pt idx="207">
                  <c:v>48.1050182154083</c:v>
                </c:pt>
                <c:pt idx="208">
                  <c:v>48.327230599774303</c:v>
                </c:pt>
                <c:pt idx="209">
                  <c:v>46.247896943007198</c:v>
                </c:pt>
                <c:pt idx="210">
                  <c:v>45.226292977788802</c:v>
                </c:pt>
                <c:pt idx="211">
                  <c:v>47.885552360513202</c:v>
                </c:pt>
                <c:pt idx="212">
                  <c:v>45.764674971950001</c:v>
                </c:pt>
                <c:pt idx="213">
                  <c:v>43.730963199189503</c:v>
                </c:pt>
                <c:pt idx="214">
                  <c:v>43.028262838151903</c:v>
                </c:pt>
                <c:pt idx="215">
                  <c:v>43.572295243624602</c:v>
                </c:pt>
                <c:pt idx="216">
                  <c:v>42.9266808927242</c:v>
                </c:pt>
                <c:pt idx="217">
                  <c:v>44.5094320559948</c:v>
                </c:pt>
                <c:pt idx="218">
                  <c:v>55.1860134336264</c:v>
                </c:pt>
                <c:pt idx="219">
                  <c:v>56.926391479199303</c:v>
                </c:pt>
                <c:pt idx="220">
                  <c:v>57.504016432311701</c:v>
                </c:pt>
                <c:pt idx="221">
                  <c:v>55.422966556031</c:v>
                </c:pt>
                <c:pt idx="222">
                  <c:v>56.254119176319897</c:v>
                </c:pt>
                <c:pt idx="223">
                  <c:v>57.299094445485203</c:v>
                </c:pt>
                <c:pt idx="224">
                  <c:v>61.014801698653201</c:v>
                </c:pt>
                <c:pt idx="225">
                  <c:v>51.58785282094</c:v>
                </c:pt>
                <c:pt idx="226">
                  <c:v>50.090932088827003</c:v>
                </c:pt>
                <c:pt idx="227">
                  <c:v>51.770304884717099</c:v>
                </c:pt>
                <c:pt idx="228">
                  <c:v>53.416162333637899</c:v>
                </c:pt>
                <c:pt idx="229">
                  <c:v>48.823879840137202</c:v>
                </c:pt>
                <c:pt idx="230">
                  <c:v>47.796590366319798</c:v>
                </c:pt>
                <c:pt idx="231">
                  <c:v>47.796590366319798</c:v>
                </c:pt>
                <c:pt idx="232">
                  <c:v>46.712971292979198</c:v>
                </c:pt>
                <c:pt idx="233">
                  <c:v>49.364792839118799</c:v>
                </c:pt>
                <c:pt idx="234">
                  <c:v>50.767988506132703</c:v>
                </c:pt>
                <c:pt idx="235">
                  <c:v>49.801915972147597</c:v>
                </c:pt>
                <c:pt idx="236">
                  <c:v>45.485024592931303</c:v>
                </c:pt>
                <c:pt idx="237">
                  <c:v>47.497054464054699</c:v>
                </c:pt>
                <c:pt idx="238">
                  <c:v>48.979948301584699</c:v>
                </c:pt>
                <c:pt idx="239">
                  <c:v>48.030349456277001</c:v>
                </c:pt>
                <c:pt idx="240">
                  <c:v>47.308066091101203</c:v>
                </c:pt>
                <c:pt idx="241">
                  <c:v>47.060372215494198</c:v>
                </c:pt>
                <c:pt idx="242">
                  <c:v>47.3498193393281</c:v>
                </c:pt>
                <c:pt idx="243">
                  <c:v>45.773153218962101</c:v>
                </c:pt>
                <c:pt idx="244">
                  <c:v>42.7815936033847</c:v>
                </c:pt>
                <c:pt idx="245">
                  <c:v>41.477030098259299</c:v>
                </c:pt>
                <c:pt idx="246">
                  <c:v>40.648800670176797</c:v>
                </c:pt>
                <c:pt idx="247">
                  <c:v>39.012850815782599</c:v>
                </c:pt>
                <c:pt idx="248">
                  <c:v>44.384744731933097</c:v>
                </c:pt>
                <c:pt idx="249">
                  <c:v>47.423859582872304</c:v>
                </c:pt>
                <c:pt idx="250">
                  <c:v>45.342542115824102</c:v>
                </c:pt>
                <c:pt idx="251">
                  <c:v>45.082853957681202</c:v>
                </c:pt>
                <c:pt idx="252">
                  <c:v>51.499452941574603</c:v>
                </c:pt>
                <c:pt idx="253">
                  <c:v>54.3026112562086</c:v>
                </c:pt>
                <c:pt idx="254">
                  <c:v>54.553337387237299</c:v>
                </c:pt>
                <c:pt idx="255">
                  <c:v>50.214090376583997</c:v>
                </c:pt>
                <c:pt idx="256">
                  <c:v>48.072776735108398</c:v>
                </c:pt>
                <c:pt idx="257">
                  <c:v>51.340906242760802</c:v>
                </c:pt>
                <c:pt idx="258">
                  <c:v>51.340906242760802</c:v>
                </c:pt>
                <c:pt idx="259">
                  <c:v>48.801249835027903</c:v>
                </c:pt>
                <c:pt idx="260">
                  <c:v>47.970719102828703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48.811975691672401</c:v>
                </c:pt>
                <c:pt idx="1">
                  <c:v>45.161851754726598</c:v>
                </c:pt>
                <c:pt idx="2">
                  <c:v>40.989792015194297</c:v>
                </c:pt>
                <c:pt idx="3">
                  <c:v>36.494619587579997</c:v>
                </c:pt>
                <c:pt idx="4">
                  <c:v>27.989563682835001</c:v>
                </c:pt>
                <c:pt idx="5">
                  <c:v>25.441116020849201</c:v>
                </c:pt>
                <c:pt idx="6">
                  <c:v>31.663178466613498</c:v>
                </c:pt>
                <c:pt idx="7">
                  <c:v>23.615827139421601</c:v>
                </c:pt>
                <c:pt idx="8">
                  <c:v>22.967245200481099</c:v>
                </c:pt>
                <c:pt idx="9">
                  <c:v>25.358836045442199</c:v>
                </c:pt>
                <c:pt idx="10">
                  <c:v>15.8726501497896</c:v>
                </c:pt>
                <c:pt idx="11">
                  <c:v>39.769194037196598</c:v>
                </c:pt>
                <c:pt idx="12">
                  <c:v>47.332466616216301</c:v>
                </c:pt>
                <c:pt idx="13">
                  <c:v>42.973917262234799</c:v>
                </c:pt>
                <c:pt idx="14">
                  <c:v>41.971898799494298</c:v>
                </c:pt>
                <c:pt idx="15">
                  <c:v>40.326397404878399</c:v>
                </c:pt>
                <c:pt idx="16">
                  <c:v>38.008441218090603</c:v>
                </c:pt>
                <c:pt idx="17">
                  <c:v>59.653489311781001</c:v>
                </c:pt>
                <c:pt idx="18">
                  <c:v>43.978127469570602</c:v>
                </c:pt>
                <c:pt idx="19">
                  <c:v>40.033247347334601</c:v>
                </c:pt>
                <c:pt idx="20">
                  <c:v>33.425820612198997</c:v>
                </c:pt>
                <c:pt idx="21">
                  <c:v>50.727129571274702</c:v>
                </c:pt>
                <c:pt idx="22">
                  <c:v>68.363820968235999</c:v>
                </c:pt>
                <c:pt idx="23">
                  <c:v>66.893585431971502</c:v>
                </c:pt>
                <c:pt idx="24">
                  <c:v>62.210898677607297</c:v>
                </c:pt>
                <c:pt idx="25">
                  <c:v>53.062299864079399</c:v>
                </c:pt>
                <c:pt idx="26">
                  <c:v>49.074106492997799</c:v>
                </c:pt>
                <c:pt idx="27">
                  <c:v>53.179658035061202</c:v>
                </c:pt>
                <c:pt idx="28">
                  <c:v>56.371253962457899</c:v>
                </c:pt>
                <c:pt idx="29">
                  <c:v>49.1169345068786</c:v>
                </c:pt>
                <c:pt idx="30">
                  <c:v>36.7939302865217</c:v>
                </c:pt>
                <c:pt idx="31">
                  <c:v>63.180055303888999</c:v>
                </c:pt>
                <c:pt idx="32">
                  <c:v>50.667702451827303</c:v>
                </c:pt>
                <c:pt idx="33">
                  <c:v>43.184390807441403</c:v>
                </c:pt>
                <c:pt idx="34">
                  <c:v>48.448302543674501</c:v>
                </c:pt>
                <c:pt idx="35">
                  <c:v>46.561000993276402</c:v>
                </c:pt>
                <c:pt idx="36">
                  <c:v>49.251774667237001</c:v>
                </c:pt>
                <c:pt idx="37">
                  <c:v>53.540559565497198</c:v>
                </c:pt>
                <c:pt idx="38">
                  <c:v>53.540559565497198</c:v>
                </c:pt>
                <c:pt idx="39">
                  <c:v>53.540559565497198</c:v>
                </c:pt>
                <c:pt idx="40">
                  <c:v>60.318226174793303</c:v>
                </c:pt>
                <c:pt idx="41">
                  <c:v>53.780190074543299</c:v>
                </c:pt>
                <c:pt idx="42">
                  <c:v>54.920325166364599</c:v>
                </c:pt>
                <c:pt idx="43">
                  <c:v>54.920325166364599</c:v>
                </c:pt>
                <c:pt idx="44">
                  <c:v>54.920325166364599</c:v>
                </c:pt>
                <c:pt idx="45">
                  <c:v>42.449340674714797</c:v>
                </c:pt>
                <c:pt idx="46">
                  <c:v>37.1941572434013</c:v>
                </c:pt>
                <c:pt idx="47">
                  <c:v>23.307787537264499</c:v>
                </c:pt>
                <c:pt idx="48">
                  <c:v>16.386543256663298</c:v>
                </c:pt>
                <c:pt idx="49">
                  <c:v>15.080422214435</c:v>
                </c:pt>
                <c:pt idx="50">
                  <c:v>24.707555070858799</c:v>
                </c:pt>
                <c:pt idx="51">
                  <c:v>45.151671113033998</c:v>
                </c:pt>
                <c:pt idx="52">
                  <c:v>42.9568243457026</c:v>
                </c:pt>
                <c:pt idx="53">
                  <c:v>39.383205643841897</c:v>
                </c:pt>
                <c:pt idx="54">
                  <c:v>32.9811601249734</c:v>
                </c:pt>
                <c:pt idx="55">
                  <c:v>22.926393937015401</c:v>
                </c:pt>
                <c:pt idx="56">
                  <c:v>38.808438592955497</c:v>
                </c:pt>
                <c:pt idx="57">
                  <c:v>28.063676921060999</c:v>
                </c:pt>
                <c:pt idx="58">
                  <c:v>34.909056765495201</c:v>
                </c:pt>
                <c:pt idx="59">
                  <c:v>44.577885016754898</c:v>
                </c:pt>
                <c:pt idx="60">
                  <c:v>51.123180389248603</c:v>
                </c:pt>
                <c:pt idx="61">
                  <c:v>52.2833858299038</c:v>
                </c:pt>
                <c:pt idx="62">
                  <c:v>46.299761939760401</c:v>
                </c:pt>
                <c:pt idx="63">
                  <c:v>45.862364956859203</c:v>
                </c:pt>
                <c:pt idx="64">
                  <c:v>44.873217540114503</c:v>
                </c:pt>
                <c:pt idx="65">
                  <c:v>46.878221481301097</c:v>
                </c:pt>
                <c:pt idx="66">
                  <c:v>39.597290099862498</c:v>
                </c:pt>
                <c:pt idx="67">
                  <c:v>34.333169486428503</c:v>
                </c:pt>
                <c:pt idx="68">
                  <c:v>32.500178984328898</c:v>
                </c:pt>
                <c:pt idx="69">
                  <c:v>45.2810900244897</c:v>
                </c:pt>
                <c:pt idx="70">
                  <c:v>23.134986431002801</c:v>
                </c:pt>
                <c:pt idx="71">
                  <c:v>21.441030704124099</c:v>
                </c:pt>
                <c:pt idx="72">
                  <c:v>35.011536544014298</c:v>
                </c:pt>
                <c:pt idx="73">
                  <c:v>32.073416151285301</c:v>
                </c:pt>
                <c:pt idx="74">
                  <c:v>50.136432567420798</c:v>
                </c:pt>
                <c:pt idx="75">
                  <c:v>59.341218480340103</c:v>
                </c:pt>
                <c:pt idx="76">
                  <c:v>54.554512667811601</c:v>
                </c:pt>
                <c:pt idx="77">
                  <c:v>58.463439967224303</c:v>
                </c:pt>
                <c:pt idx="78">
                  <c:v>52.265091349489701</c:v>
                </c:pt>
                <c:pt idx="79">
                  <c:v>38.386223162277602</c:v>
                </c:pt>
                <c:pt idx="80">
                  <c:v>49.162383794037602</c:v>
                </c:pt>
                <c:pt idx="81">
                  <c:v>38.807330221880598</c:v>
                </c:pt>
                <c:pt idx="82">
                  <c:v>46.535595472511801</c:v>
                </c:pt>
                <c:pt idx="83">
                  <c:v>47.311917309852703</c:v>
                </c:pt>
                <c:pt idx="84">
                  <c:v>51.426215845814703</c:v>
                </c:pt>
                <c:pt idx="85">
                  <c:v>55.481923028220898</c:v>
                </c:pt>
                <c:pt idx="86">
                  <c:v>52.905131718151601</c:v>
                </c:pt>
                <c:pt idx="87">
                  <c:v>50.1858404216891</c:v>
                </c:pt>
                <c:pt idx="88">
                  <c:v>60.955897369101599</c:v>
                </c:pt>
                <c:pt idx="89">
                  <c:v>53.866863081054902</c:v>
                </c:pt>
                <c:pt idx="90">
                  <c:v>52.675683965736702</c:v>
                </c:pt>
                <c:pt idx="91">
                  <c:v>57.102524713118598</c:v>
                </c:pt>
                <c:pt idx="92">
                  <c:v>46.352922410717298</c:v>
                </c:pt>
                <c:pt idx="93">
                  <c:v>40.5853048832073</c:v>
                </c:pt>
                <c:pt idx="94">
                  <c:v>44.944677561634002</c:v>
                </c:pt>
                <c:pt idx="95">
                  <c:v>56.194111359377203</c:v>
                </c:pt>
                <c:pt idx="96">
                  <c:v>57.324465686839702</c:v>
                </c:pt>
                <c:pt idx="97">
                  <c:v>64.752236599735298</c:v>
                </c:pt>
                <c:pt idx="98">
                  <c:v>71.391418836707402</c:v>
                </c:pt>
                <c:pt idx="99">
                  <c:v>58.5295275817274</c:v>
                </c:pt>
                <c:pt idx="100">
                  <c:v>62.473334053831699</c:v>
                </c:pt>
                <c:pt idx="101">
                  <c:v>45.4532380093762</c:v>
                </c:pt>
                <c:pt idx="102">
                  <c:v>70.476710918386104</c:v>
                </c:pt>
                <c:pt idx="103">
                  <c:v>73.259559024737499</c:v>
                </c:pt>
                <c:pt idx="104">
                  <c:v>73.259559024737499</c:v>
                </c:pt>
                <c:pt idx="105">
                  <c:v>73.259559024737499</c:v>
                </c:pt>
                <c:pt idx="106">
                  <c:v>71.725850613006997</c:v>
                </c:pt>
                <c:pt idx="107">
                  <c:v>71.725850613006898</c:v>
                </c:pt>
                <c:pt idx="108">
                  <c:v>60.516962004992202</c:v>
                </c:pt>
                <c:pt idx="109">
                  <c:v>55.106990050641102</c:v>
                </c:pt>
                <c:pt idx="110">
                  <c:v>42.948748670588998</c:v>
                </c:pt>
                <c:pt idx="111">
                  <c:v>33.792665904994998</c:v>
                </c:pt>
                <c:pt idx="112">
                  <c:v>34.605898109037</c:v>
                </c:pt>
                <c:pt idx="113">
                  <c:v>32.729787521450604</c:v>
                </c:pt>
                <c:pt idx="114">
                  <c:v>41.914450229021597</c:v>
                </c:pt>
                <c:pt idx="115">
                  <c:v>48.479757915827598</c:v>
                </c:pt>
                <c:pt idx="116">
                  <c:v>45.481049413901097</c:v>
                </c:pt>
                <c:pt idx="117">
                  <c:v>60.971528011842999</c:v>
                </c:pt>
                <c:pt idx="118">
                  <c:v>64.695214232535307</c:v>
                </c:pt>
                <c:pt idx="119">
                  <c:v>53.612424814850598</c:v>
                </c:pt>
                <c:pt idx="120">
                  <c:v>49.084721655768597</c:v>
                </c:pt>
                <c:pt idx="121">
                  <c:v>54.996814892400899</c:v>
                </c:pt>
                <c:pt idx="122">
                  <c:v>37.307690073616001</c:v>
                </c:pt>
                <c:pt idx="123">
                  <c:v>38.13675824125</c:v>
                </c:pt>
                <c:pt idx="124">
                  <c:v>38.13675824125</c:v>
                </c:pt>
                <c:pt idx="125">
                  <c:v>25.356944987520802</c:v>
                </c:pt>
                <c:pt idx="126">
                  <c:v>42.281095126856499</c:v>
                </c:pt>
                <c:pt idx="127">
                  <c:v>41.755132573296201</c:v>
                </c:pt>
                <c:pt idx="128">
                  <c:v>40.013013241942303</c:v>
                </c:pt>
                <c:pt idx="129">
                  <c:v>36.463244000813198</c:v>
                </c:pt>
                <c:pt idx="130">
                  <c:v>47.359881588772403</c:v>
                </c:pt>
                <c:pt idx="131">
                  <c:v>40.0198039281277</c:v>
                </c:pt>
                <c:pt idx="132">
                  <c:v>36.980417202982899</c:v>
                </c:pt>
                <c:pt idx="133">
                  <c:v>50.2142129478637</c:v>
                </c:pt>
                <c:pt idx="134">
                  <c:v>36.940557045671497</c:v>
                </c:pt>
                <c:pt idx="135">
                  <c:v>34.0745979081684</c:v>
                </c:pt>
                <c:pt idx="136">
                  <c:v>45.570093890208298</c:v>
                </c:pt>
                <c:pt idx="137">
                  <c:v>40.824363225568597</c:v>
                </c:pt>
                <c:pt idx="138">
                  <c:v>34.980515894472198</c:v>
                </c:pt>
                <c:pt idx="139">
                  <c:v>56.240267418043103</c:v>
                </c:pt>
                <c:pt idx="140">
                  <c:v>69.883117083896295</c:v>
                </c:pt>
                <c:pt idx="141">
                  <c:v>64.912482546991498</c:v>
                </c:pt>
                <c:pt idx="142">
                  <c:v>61.711856161507697</c:v>
                </c:pt>
                <c:pt idx="143">
                  <c:v>53.150901138091797</c:v>
                </c:pt>
                <c:pt idx="144">
                  <c:v>48.142036164907402</c:v>
                </c:pt>
                <c:pt idx="145">
                  <c:v>25.613460733261501</c:v>
                </c:pt>
                <c:pt idx="146">
                  <c:v>25.043763105996401</c:v>
                </c:pt>
                <c:pt idx="147">
                  <c:v>38.805866633967803</c:v>
                </c:pt>
                <c:pt idx="148">
                  <c:v>36.406381882206901</c:v>
                </c:pt>
                <c:pt idx="149">
                  <c:v>43.078958929150502</c:v>
                </c:pt>
                <c:pt idx="150">
                  <c:v>46.122918052248501</c:v>
                </c:pt>
                <c:pt idx="151">
                  <c:v>40.630572928135102</c:v>
                </c:pt>
                <c:pt idx="152">
                  <c:v>37.802666981597</c:v>
                </c:pt>
                <c:pt idx="153">
                  <c:v>35.730296539547602</c:v>
                </c:pt>
                <c:pt idx="154">
                  <c:v>37.333494700955001</c:v>
                </c:pt>
                <c:pt idx="155">
                  <c:v>38.232286761042502</c:v>
                </c:pt>
                <c:pt idx="156">
                  <c:v>43.867804487870103</c:v>
                </c:pt>
                <c:pt idx="157">
                  <c:v>38.415673570317701</c:v>
                </c:pt>
                <c:pt idx="158">
                  <c:v>37.731786261071903</c:v>
                </c:pt>
                <c:pt idx="159">
                  <c:v>27.885872280012698</c:v>
                </c:pt>
                <c:pt idx="160">
                  <c:v>16.772496895304599</c:v>
                </c:pt>
                <c:pt idx="161">
                  <c:v>12.180564494270399</c:v>
                </c:pt>
                <c:pt idx="162">
                  <c:v>11.2245139930361</c:v>
                </c:pt>
                <c:pt idx="163">
                  <c:v>9.1763111560581994</c:v>
                </c:pt>
                <c:pt idx="164">
                  <c:v>13.8774643983639</c:v>
                </c:pt>
                <c:pt idx="165">
                  <c:v>52.555857884215399</c:v>
                </c:pt>
                <c:pt idx="166">
                  <c:v>51.359834942007801</c:v>
                </c:pt>
                <c:pt idx="167">
                  <c:v>44.643248264940702</c:v>
                </c:pt>
                <c:pt idx="168">
                  <c:v>48.780401014160397</c:v>
                </c:pt>
                <c:pt idx="169">
                  <c:v>30.660801977953401</c:v>
                </c:pt>
                <c:pt idx="170">
                  <c:v>26.2742925688894</c:v>
                </c:pt>
                <c:pt idx="171">
                  <c:v>41.286786201660803</c:v>
                </c:pt>
                <c:pt idx="172">
                  <c:v>47.980661440431497</c:v>
                </c:pt>
                <c:pt idx="173">
                  <c:v>53.948916715660303</c:v>
                </c:pt>
                <c:pt idx="174">
                  <c:v>58.350205595483402</c:v>
                </c:pt>
                <c:pt idx="175">
                  <c:v>63.265426702172498</c:v>
                </c:pt>
                <c:pt idx="176">
                  <c:v>49.017816118756002</c:v>
                </c:pt>
                <c:pt idx="177">
                  <c:v>37.986696278521997</c:v>
                </c:pt>
                <c:pt idx="178">
                  <c:v>43.9438069083551</c:v>
                </c:pt>
                <c:pt idx="179">
                  <c:v>48.988217441425</c:v>
                </c:pt>
                <c:pt idx="180">
                  <c:v>47.331816272351098</c:v>
                </c:pt>
                <c:pt idx="181">
                  <c:v>50.458675144967501</c:v>
                </c:pt>
                <c:pt idx="182">
                  <c:v>55.470624747903997</c:v>
                </c:pt>
                <c:pt idx="183">
                  <c:v>58.485907554092101</c:v>
                </c:pt>
                <c:pt idx="184">
                  <c:v>53.229482288354703</c:v>
                </c:pt>
                <c:pt idx="185">
                  <c:v>53.229482288354703</c:v>
                </c:pt>
                <c:pt idx="186">
                  <c:v>46.916287823975502</c:v>
                </c:pt>
                <c:pt idx="187">
                  <c:v>48.219008736731702</c:v>
                </c:pt>
                <c:pt idx="188">
                  <c:v>51.677794372116502</c:v>
                </c:pt>
                <c:pt idx="189">
                  <c:v>54.513570308390698</c:v>
                </c:pt>
                <c:pt idx="190">
                  <c:v>51.851062576936002</c:v>
                </c:pt>
                <c:pt idx="191">
                  <c:v>48.189831148232599</c:v>
                </c:pt>
                <c:pt idx="192">
                  <c:v>60.417653371881698</c:v>
                </c:pt>
                <c:pt idx="193">
                  <c:v>48.065308494218201</c:v>
                </c:pt>
                <c:pt idx="194">
                  <c:v>60.254282607859203</c:v>
                </c:pt>
                <c:pt idx="195">
                  <c:v>44.139552111810403</c:v>
                </c:pt>
                <c:pt idx="196">
                  <c:v>37.758041618259703</c:v>
                </c:pt>
                <c:pt idx="197">
                  <c:v>37.274415392155397</c:v>
                </c:pt>
                <c:pt idx="198">
                  <c:v>50.570068758771001</c:v>
                </c:pt>
                <c:pt idx="199">
                  <c:v>57.059401319410398</c:v>
                </c:pt>
                <c:pt idx="200">
                  <c:v>54.049082808554601</c:v>
                </c:pt>
                <c:pt idx="201">
                  <c:v>56.713397549864901</c:v>
                </c:pt>
                <c:pt idx="202">
                  <c:v>55.770247667980399</c:v>
                </c:pt>
                <c:pt idx="203">
                  <c:v>66.247874904991306</c:v>
                </c:pt>
                <c:pt idx="204">
                  <c:v>68.931179721137099</c:v>
                </c:pt>
                <c:pt idx="205">
                  <c:v>68.931179721137099</c:v>
                </c:pt>
                <c:pt idx="206">
                  <c:v>62.200536108038598</c:v>
                </c:pt>
                <c:pt idx="207">
                  <c:v>43.4093391493113</c:v>
                </c:pt>
                <c:pt idx="208">
                  <c:v>44.439999912900198</c:v>
                </c:pt>
                <c:pt idx="209">
                  <c:v>36.652155187468097</c:v>
                </c:pt>
                <c:pt idx="210">
                  <c:v>33.252858913778098</c:v>
                </c:pt>
                <c:pt idx="211">
                  <c:v>46.086657753725198</c:v>
                </c:pt>
                <c:pt idx="212">
                  <c:v>38.280247062067303</c:v>
                </c:pt>
                <c:pt idx="213">
                  <c:v>31.963696587300898</c:v>
                </c:pt>
                <c:pt idx="214">
                  <c:v>29.945986795734601</c:v>
                </c:pt>
                <c:pt idx="215">
                  <c:v>32.775039252529602</c:v>
                </c:pt>
                <c:pt idx="216">
                  <c:v>30.6116588380191</c:v>
                </c:pt>
                <c:pt idx="217">
                  <c:v>39.196053325836402</c:v>
                </c:pt>
                <c:pt idx="218">
                  <c:v>72.120022790098105</c:v>
                </c:pt>
                <c:pt idx="219">
                  <c:v>75.247385696828601</c:v>
                </c:pt>
                <c:pt idx="220">
                  <c:v>76.282025082470497</c:v>
                </c:pt>
                <c:pt idx="221">
                  <c:v>67.503711231453906</c:v>
                </c:pt>
                <c:pt idx="222">
                  <c:v>69.547908529170897</c:v>
                </c:pt>
                <c:pt idx="223">
                  <c:v>72.106758558536796</c:v>
                </c:pt>
                <c:pt idx="224">
                  <c:v>79.677459507346498</c:v>
                </c:pt>
                <c:pt idx="225">
                  <c:v>48.782921887663903</c:v>
                </c:pt>
                <c:pt idx="226">
                  <c:v>45.030479556612299</c:v>
                </c:pt>
                <c:pt idx="227">
                  <c:v>50.143811936476503</c:v>
                </c:pt>
                <c:pt idx="228">
                  <c:v>55.024741430299201</c:v>
                </c:pt>
                <c:pt idx="229">
                  <c:v>42.332608952592302</c:v>
                </c:pt>
                <c:pt idx="230">
                  <c:v>39.783562468339902</c:v>
                </c:pt>
                <c:pt idx="231">
                  <c:v>39.783562468339902</c:v>
                </c:pt>
                <c:pt idx="232">
                  <c:v>36.769937589578902</c:v>
                </c:pt>
                <c:pt idx="233">
                  <c:v>47.062399037333499</c:v>
                </c:pt>
                <c:pt idx="234">
                  <c:v>52.031285500306801</c:v>
                </c:pt>
                <c:pt idx="235">
                  <c:v>48.491203582655601</c:v>
                </c:pt>
                <c:pt idx="236">
                  <c:v>35.214046608955599</c:v>
                </c:pt>
                <c:pt idx="237">
                  <c:v>42.894755376503198</c:v>
                </c:pt>
                <c:pt idx="238">
                  <c:v>48.261851571999401</c:v>
                </c:pt>
                <c:pt idx="239">
                  <c:v>44.9742241539197</c:v>
                </c:pt>
                <c:pt idx="240">
                  <c:v>42.4443080201047</c:v>
                </c:pt>
                <c:pt idx="241">
                  <c:v>41.535673491351503</c:v>
                </c:pt>
                <c:pt idx="242">
                  <c:v>42.960276892856101</c:v>
                </c:pt>
                <c:pt idx="243">
                  <c:v>36.700325242167303</c:v>
                </c:pt>
                <c:pt idx="244">
                  <c:v>27.388274012514199</c:v>
                </c:pt>
                <c:pt idx="245">
                  <c:v>24.116270089588198</c:v>
                </c:pt>
                <c:pt idx="246">
                  <c:v>22.151530343484101</c:v>
                </c:pt>
                <c:pt idx="247">
                  <c:v>18.613238719125</c:v>
                </c:pt>
                <c:pt idx="248">
                  <c:v>42.924533589729997</c:v>
                </c:pt>
                <c:pt idx="249">
                  <c:v>53.132764177359199</c:v>
                </c:pt>
                <c:pt idx="250">
                  <c:v>45.532041275161603</c:v>
                </c:pt>
                <c:pt idx="251">
                  <c:v>44.601577412171103</c:v>
                </c:pt>
                <c:pt idx="252">
                  <c:v>63.661434487975399</c:v>
                </c:pt>
                <c:pt idx="253">
                  <c:v>69.735419236488099</c:v>
                </c:pt>
                <c:pt idx="254">
                  <c:v>70.262604129465402</c:v>
                </c:pt>
                <c:pt idx="255">
                  <c:v>53.847840475550903</c:v>
                </c:pt>
                <c:pt idx="256">
                  <c:v>47.0137489127302</c:v>
                </c:pt>
                <c:pt idx="257">
                  <c:v>56.643313222042799</c:v>
                </c:pt>
                <c:pt idx="258">
                  <c:v>56.643313222042799</c:v>
                </c:pt>
                <c:pt idx="259">
                  <c:v>47.779167866499201</c:v>
                </c:pt>
                <c:pt idx="260">
                  <c:v>45.038254515587496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50.3912904773522</c:v>
                </c:pt>
                <c:pt idx="1">
                  <c:v>48.674910135198402</c:v>
                </c:pt>
                <c:pt idx="2">
                  <c:v>46.677368286416097</c:v>
                </c:pt>
                <c:pt idx="3">
                  <c:v>44.433103934728003</c:v>
                </c:pt>
                <c:pt idx="4">
                  <c:v>39.5673223797452</c:v>
                </c:pt>
                <c:pt idx="5">
                  <c:v>37.919764396067102</c:v>
                </c:pt>
                <c:pt idx="6">
                  <c:v>40.217581310961798</c:v>
                </c:pt>
                <c:pt idx="7">
                  <c:v>35.2936561486353</c:v>
                </c:pt>
                <c:pt idx="8">
                  <c:v>34.8559647749194</c:v>
                </c:pt>
                <c:pt idx="9">
                  <c:v>35.714521318509597</c:v>
                </c:pt>
                <c:pt idx="10">
                  <c:v>28.937689271140801</c:v>
                </c:pt>
                <c:pt idx="11">
                  <c:v>40.070710040590299</c:v>
                </c:pt>
                <c:pt idx="12">
                  <c:v>44.153669932314401</c:v>
                </c:pt>
                <c:pt idx="13">
                  <c:v>42.019304952858498</c:v>
                </c:pt>
                <c:pt idx="14">
                  <c:v>41.5387670475886</c:v>
                </c:pt>
                <c:pt idx="15">
                  <c:v>40.785310004983998</c:v>
                </c:pt>
                <c:pt idx="16">
                  <c:v>39.7500115309482</c:v>
                </c:pt>
                <c:pt idx="17">
                  <c:v>50.561832407786</c:v>
                </c:pt>
                <c:pt idx="18">
                  <c:v>43.248639054007803</c:v>
                </c:pt>
                <c:pt idx="19">
                  <c:v>41.186543622694998</c:v>
                </c:pt>
                <c:pt idx="20">
                  <c:v>37.545045849526197</c:v>
                </c:pt>
                <c:pt idx="21">
                  <c:v>46.784753593509599</c:v>
                </c:pt>
                <c:pt idx="22">
                  <c:v>58.841899343272203</c:v>
                </c:pt>
                <c:pt idx="23">
                  <c:v>58.095821041525603</c:v>
                </c:pt>
                <c:pt idx="24">
                  <c:v>55.809628535792598</c:v>
                </c:pt>
                <c:pt idx="25">
                  <c:v>51.226535600852799</c:v>
                </c:pt>
                <c:pt idx="26">
                  <c:v>49.166874689717197</c:v>
                </c:pt>
                <c:pt idx="27">
                  <c:v>51.276586486127698</c:v>
                </c:pt>
                <c:pt idx="28">
                  <c:v>52.913453410521001</c:v>
                </c:pt>
                <c:pt idx="29">
                  <c:v>49.582029048371901</c:v>
                </c:pt>
                <c:pt idx="30">
                  <c:v>43.067893256742501</c:v>
                </c:pt>
                <c:pt idx="31">
                  <c:v>57.715301460753899</c:v>
                </c:pt>
                <c:pt idx="32">
                  <c:v>50.605893120550697</c:v>
                </c:pt>
                <c:pt idx="33">
                  <c:v>46.0266106576684</c:v>
                </c:pt>
                <c:pt idx="34">
                  <c:v>48.973302379735003</c:v>
                </c:pt>
                <c:pt idx="35">
                  <c:v>47.916827870565001</c:v>
                </c:pt>
                <c:pt idx="36">
                  <c:v>49.291231116338999</c:v>
                </c:pt>
                <c:pt idx="37">
                  <c:v>51.458960889180901</c:v>
                </c:pt>
                <c:pt idx="38">
                  <c:v>51.458960889180901</c:v>
                </c:pt>
                <c:pt idx="39">
                  <c:v>51.458960889180901</c:v>
                </c:pt>
                <c:pt idx="40">
                  <c:v>54.547607523717701</c:v>
                </c:pt>
                <c:pt idx="41">
                  <c:v>52.002310647692298</c:v>
                </c:pt>
                <c:pt idx="42">
                  <c:v>52.479900137810397</c:v>
                </c:pt>
                <c:pt idx="43">
                  <c:v>52.479900137810397</c:v>
                </c:pt>
                <c:pt idx="44">
                  <c:v>52.479900137810397</c:v>
                </c:pt>
                <c:pt idx="45">
                  <c:v>48.005444191390403</c:v>
                </c:pt>
                <c:pt idx="46">
                  <c:v>45.764360644045802</c:v>
                </c:pt>
                <c:pt idx="47">
                  <c:v>37.903718746587401</c:v>
                </c:pt>
                <c:pt idx="48">
                  <c:v>32.138937304659699</c:v>
                </c:pt>
                <c:pt idx="49">
                  <c:v>30.874700382851501</c:v>
                </c:pt>
                <c:pt idx="50">
                  <c:v>34.679516970878701</c:v>
                </c:pt>
                <c:pt idx="51">
                  <c:v>44.029477045427498</c:v>
                </c:pt>
                <c:pt idx="52">
                  <c:v>42.961329911291898</c:v>
                </c:pt>
                <c:pt idx="53">
                  <c:v>41.237537585971197</c:v>
                </c:pt>
                <c:pt idx="54">
                  <c:v>37.957217151409097</c:v>
                </c:pt>
                <c:pt idx="55">
                  <c:v>31.681109885142099</c:v>
                </c:pt>
                <c:pt idx="56">
                  <c:v>39.537592480366399</c:v>
                </c:pt>
                <c:pt idx="57">
                  <c:v>33.0241776703702</c:v>
                </c:pt>
                <c:pt idx="58">
                  <c:v>36.681580892530398</c:v>
                </c:pt>
                <c:pt idx="59">
                  <c:v>42.038033069848296</c:v>
                </c:pt>
                <c:pt idx="60">
                  <c:v>45.850060921133498</c:v>
                </c:pt>
                <c:pt idx="61">
                  <c:v>46.518517807652998</c:v>
                </c:pt>
                <c:pt idx="62">
                  <c:v>43.801126547300299</c:v>
                </c:pt>
                <c:pt idx="63">
                  <c:v>43.605187446292902</c:v>
                </c:pt>
                <c:pt idx="64">
                  <c:v>43.189061992761097</c:v>
                </c:pt>
                <c:pt idx="65">
                  <c:v>44.051544250942896</c:v>
                </c:pt>
                <c:pt idx="66">
                  <c:v>41.137081756125703</c:v>
                </c:pt>
                <c:pt idx="67">
                  <c:v>38.798023941689799</c:v>
                </c:pt>
                <c:pt idx="68">
                  <c:v>37.9529304050481</c:v>
                </c:pt>
                <c:pt idx="69">
                  <c:v>42.9696216969147</c:v>
                </c:pt>
                <c:pt idx="70">
                  <c:v>31.198131070133201</c:v>
                </c:pt>
                <c:pt idx="71">
                  <c:v>29.973727677234798</c:v>
                </c:pt>
                <c:pt idx="72">
                  <c:v>36.530989549392402</c:v>
                </c:pt>
                <c:pt idx="73">
                  <c:v>34.929881522307298</c:v>
                </c:pt>
                <c:pt idx="74">
                  <c:v>44.604239145158203</c:v>
                </c:pt>
                <c:pt idx="75">
                  <c:v>50.399503928817097</c:v>
                </c:pt>
                <c:pt idx="76">
                  <c:v>48.187700346197303</c:v>
                </c:pt>
                <c:pt idx="77">
                  <c:v>50.525906628902803</c:v>
                </c:pt>
                <c:pt idx="78">
                  <c:v>47.781520170161997</c:v>
                </c:pt>
                <c:pt idx="79">
                  <c:v>40.804580088220803</c:v>
                </c:pt>
                <c:pt idx="80">
                  <c:v>46.554844442100702</c:v>
                </c:pt>
                <c:pt idx="81">
                  <c:v>40.952493531597497</c:v>
                </c:pt>
                <c:pt idx="82">
                  <c:v>45.134999573505603</c:v>
                </c:pt>
                <c:pt idx="83">
                  <c:v>45.550350123094901</c:v>
                </c:pt>
                <c:pt idx="84">
                  <c:v>47.682987547038302</c:v>
                </c:pt>
                <c:pt idx="85">
                  <c:v>49.800406603698299</c:v>
                </c:pt>
                <c:pt idx="86">
                  <c:v>48.738250126696698</c:v>
                </c:pt>
                <c:pt idx="87">
                  <c:v>47.643921409440402</c:v>
                </c:pt>
                <c:pt idx="88">
                  <c:v>52.8845536951277</c:v>
                </c:pt>
                <c:pt idx="89">
                  <c:v>50.0686330911795</c:v>
                </c:pt>
                <c:pt idx="90">
                  <c:v>49.594653269480702</c:v>
                </c:pt>
                <c:pt idx="91">
                  <c:v>51.569606391838697</c:v>
                </c:pt>
                <c:pt idx="92">
                  <c:v>47.326103055581598</c:v>
                </c:pt>
                <c:pt idx="93">
                  <c:v>44.759579937465602</c:v>
                </c:pt>
                <c:pt idx="94">
                  <c:v>46.464977635723898</c:v>
                </c:pt>
                <c:pt idx="95">
                  <c:v>51.320345355619502</c:v>
                </c:pt>
                <c:pt idx="96">
                  <c:v>51.842965383192002</c:v>
                </c:pt>
                <c:pt idx="97">
                  <c:v>55.448607103091497</c:v>
                </c:pt>
                <c:pt idx="98">
                  <c:v>59.207657193379198</c:v>
                </c:pt>
                <c:pt idx="99">
                  <c:v>54.275828625546602</c:v>
                </c:pt>
                <c:pt idx="100">
                  <c:v>56.238627141597902</c:v>
                </c:pt>
                <c:pt idx="101">
                  <c:v>48.648367852232703</c:v>
                </c:pt>
                <c:pt idx="102">
                  <c:v>62.992280717202902</c:v>
                </c:pt>
                <c:pt idx="103">
                  <c:v>65.037305185469805</c:v>
                </c:pt>
                <c:pt idx="104">
                  <c:v>65.037305185469805</c:v>
                </c:pt>
                <c:pt idx="105">
                  <c:v>65.037305185469805</c:v>
                </c:pt>
                <c:pt idx="106">
                  <c:v>64.402319830706205</c:v>
                </c:pt>
                <c:pt idx="107">
                  <c:v>64.402319830706205</c:v>
                </c:pt>
                <c:pt idx="108">
                  <c:v>59.987200094522798</c:v>
                </c:pt>
                <c:pt idx="109">
                  <c:v>57.6936493343485</c:v>
                </c:pt>
                <c:pt idx="110">
                  <c:v>51.893934885674497</c:v>
                </c:pt>
                <c:pt idx="111">
                  <c:v>46.585237245816103</c:v>
                </c:pt>
                <c:pt idx="112">
                  <c:v>46.877855673977201</c:v>
                </c:pt>
                <c:pt idx="113">
                  <c:v>45.797110945257998</c:v>
                </c:pt>
                <c:pt idx="114">
                  <c:v>48.964850528542797</c:v>
                </c:pt>
                <c:pt idx="115">
                  <c:v>51.411303945622599</c:v>
                </c:pt>
                <c:pt idx="116">
                  <c:v>50.117665015880704</c:v>
                </c:pt>
                <c:pt idx="117">
                  <c:v>56.587803683449103</c:v>
                </c:pt>
                <c:pt idx="118">
                  <c:v>58.435169366178897</c:v>
                </c:pt>
                <c:pt idx="119">
                  <c:v>53.851931534142899</c:v>
                </c:pt>
                <c:pt idx="120">
                  <c:v>51.831319507514003</c:v>
                </c:pt>
                <c:pt idx="121">
                  <c:v>54.293839735845197</c:v>
                </c:pt>
                <c:pt idx="122">
                  <c:v>45.522026573387997</c:v>
                </c:pt>
                <c:pt idx="123">
                  <c:v>45.858457639420301</c:v>
                </c:pt>
                <c:pt idx="124">
                  <c:v>45.858457639420301</c:v>
                </c:pt>
                <c:pt idx="125">
                  <c:v>38.198169617281103</c:v>
                </c:pt>
                <c:pt idx="126">
                  <c:v>45.545139383666999</c:v>
                </c:pt>
                <c:pt idx="127">
                  <c:v>45.269161200653301</c:v>
                </c:pt>
                <c:pt idx="128">
                  <c:v>44.399958204059097</c:v>
                </c:pt>
                <c:pt idx="129">
                  <c:v>42.636695644967801</c:v>
                </c:pt>
                <c:pt idx="130">
                  <c:v>47.156701738182598</c:v>
                </c:pt>
                <c:pt idx="131">
                  <c:v>43.753310322794597</c:v>
                </c:pt>
                <c:pt idx="132">
                  <c:v>42.260299186294901</c:v>
                </c:pt>
                <c:pt idx="133">
                  <c:v>47.993720471545899</c:v>
                </c:pt>
                <c:pt idx="134">
                  <c:v>41.486931205729803</c:v>
                </c:pt>
                <c:pt idx="135">
                  <c:v>39.898205439825503</c:v>
                </c:pt>
                <c:pt idx="136">
                  <c:v>45.173975426024001</c:v>
                </c:pt>
                <c:pt idx="137">
                  <c:v>42.858794179027697</c:v>
                </c:pt>
                <c:pt idx="138">
                  <c:v>39.835668670605898</c:v>
                </c:pt>
                <c:pt idx="139">
                  <c:v>50.724663774184897</c:v>
                </c:pt>
                <c:pt idx="140">
                  <c:v>59.986092238873702</c:v>
                </c:pt>
                <c:pt idx="141">
                  <c:v>57.534394097386397</c:v>
                </c:pt>
                <c:pt idx="142">
                  <c:v>55.9940318445773</c:v>
                </c:pt>
                <c:pt idx="143">
                  <c:v>51.8112776769417</c:v>
                </c:pt>
                <c:pt idx="144">
                  <c:v>49.263592072187102</c:v>
                </c:pt>
                <c:pt idx="145">
                  <c:v>34.603985319006398</c:v>
                </c:pt>
                <c:pt idx="146">
                  <c:v>34.148016474693598</c:v>
                </c:pt>
                <c:pt idx="147">
                  <c:v>41.359779109279501</c:v>
                </c:pt>
                <c:pt idx="148">
                  <c:v>39.911436701617497</c:v>
                </c:pt>
                <c:pt idx="149">
                  <c:v>43.381138998146</c:v>
                </c:pt>
                <c:pt idx="150">
                  <c:v>44.960804210896498</c:v>
                </c:pt>
                <c:pt idx="151">
                  <c:v>42.212755578390102</c:v>
                </c:pt>
                <c:pt idx="152">
                  <c:v>40.767824117677598</c:v>
                </c:pt>
                <c:pt idx="153">
                  <c:v>39.721923399294901</c:v>
                </c:pt>
                <c:pt idx="154">
                  <c:v>40.380799494561103</c:v>
                </c:pt>
                <c:pt idx="155">
                  <c:v>40.729647754522702</c:v>
                </c:pt>
                <c:pt idx="156">
                  <c:v>42.888916730037401</c:v>
                </c:pt>
                <c:pt idx="157">
                  <c:v>40.756885108534199</c:v>
                </c:pt>
                <c:pt idx="158">
                  <c:v>40.485960962614399</c:v>
                </c:pt>
                <c:pt idx="159">
                  <c:v>36.093487197290301</c:v>
                </c:pt>
                <c:pt idx="160">
                  <c:v>28.775856749012501</c:v>
                </c:pt>
                <c:pt idx="161">
                  <c:v>24.447861968659598</c:v>
                </c:pt>
                <c:pt idx="162">
                  <c:v>23.435611087583698</c:v>
                </c:pt>
                <c:pt idx="163">
                  <c:v>21.138171961719198</c:v>
                </c:pt>
                <c:pt idx="164">
                  <c:v>23.216693909577199</c:v>
                </c:pt>
                <c:pt idx="165">
                  <c:v>44.487962610585498</c:v>
                </c:pt>
                <c:pt idx="166">
                  <c:v>43.905791617133197</c:v>
                </c:pt>
                <c:pt idx="167">
                  <c:v>40.658843027329297</c:v>
                </c:pt>
                <c:pt idx="168">
                  <c:v>43.0596222077248</c:v>
                </c:pt>
                <c:pt idx="169">
                  <c:v>33.242889227992301</c:v>
                </c:pt>
                <c:pt idx="170">
                  <c:v>30.370330044872698</c:v>
                </c:pt>
                <c:pt idx="171">
                  <c:v>39.058051364854002</c:v>
                </c:pt>
                <c:pt idx="172">
                  <c:v>43.192645671141698</c:v>
                </c:pt>
                <c:pt idx="173">
                  <c:v>46.968004273841103</c:v>
                </c:pt>
                <c:pt idx="174">
                  <c:v>49.804244316572003</c:v>
                </c:pt>
                <c:pt idx="175">
                  <c:v>53.049236127101402</c:v>
                </c:pt>
                <c:pt idx="176">
                  <c:v>46.251446736621403</c:v>
                </c:pt>
                <c:pt idx="177">
                  <c:v>40.130562146881203</c:v>
                </c:pt>
                <c:pt idx="178">
                  <c:v>43.3958498842388</c:v>
                </c:pt>
                <c:pt idx="179">
                  <c:v>46.184845853794897</c:v>
                </c:pt>
                <c:pt idx="180">
                  <c:v>45.382155287731003</c:v>
                </c:pt>
                <c:pt idx="181">
                  <c:v>46.9702375961852</c:v>
                </c:pt>
                <c:pt idx="182">
                  <c:v>49.537921917620999</c:v>
                </c:pt>
                <c:pt idx="183">
                  <c:v>51.106843866048202</c:v>
                </c:pt>
                <c:pt idx="184">
                  <c:v>49.053775810817498</c:v>
                </c:pt>
                <c:pt idx="185">
                  <c:v>49.053775810817498</c:v>
                </c:pt>
                <c:pt idx="186">
                  <c:v>46.662370792616599</c:v>
                </c:pt>
                <c:pt idx="187">
                  <c:v>47.166695750564699</c:v>
                </c:pt>
                <c:pt idx="188">
                  <c:v>48.478267058004299</c:v>
                </c:pt>
                <c:pt idx="189">
                  <c:v>49.557111314876799</c:v>
                </c:pt>
                <c:pt idx="190">
                  <c:v>48.732903877178799</c:v>
                </c:pt>
                <c:pt idx="191">
                  <c:v>47.596253923238599</c:v>
                </c:pt>
                <c:pt idx="192">
                  <c:v>52.107418259345899</c:v>
                </c:pt>
                <c:pt idx="193">
                  <c:v>47.957809842107402</c:v>
                </c:pt>
                <c:pt idx="194">
                  <c:v>53.126324174868202</c:v>
                </c:pt>
                <c:pt idx="195">
                  <c:v>46.495807464292</c:v>
                </c:pt>
                <c:pt idx="196">
                  <c:v>43.340455083337503</c:v>
                </c:pt>
                <c:pt idx="197">
                  <c:v>43.098165807695402</c:v>
                </c:pt>
                <c:pt idx="198">
                  <c:v>48.661568643307596</c:v>
                </c:pt>
                <c:pt idx="199">
                  <c:v>51.7652634932466</c:v>
                </c:pt>
                <c:pt idx="200">
                  <c:v>50.568068812027001</c:v>
                </c:pt>
                <c:pt idx="201">
                  <c:v>51.769321586865303</c:v>
                </c:pt>
                <c:pt idx="202">
                  <c:v>51.4328163523451</c:v>
                </c:pt>
                <c:pt idx="203">
                  <c:v>56.3245358492562</c:v>
                </c:pt>
                <c:pt idx="204">
                  <c:v>57.756439659063297</c:v>
                </c:pt>
                <c:pt idx="205">
                  <c:v>57.756439659063403</c:v>
                </c:pt>
                <c:pt idx="206">
                  <c:v>55.6408124440987</c:v>
                </c:pt>
                <c:pt idx="207">
                  <c:v>48.387444661317403</c:v>
                </c:pt>
                <c:pt idx="208">
                  <c:v>48.7660053709388</c:v>
                </c:pt>
                <c:pt idx="209">
                  <c:v>45.196030554770203</c:v>
                </c:pt>
                <c:pt idx="210">
                  <c:v>43.4820242620426</c:v>
                </c:pt>
                <c:pt idx="211">
                  <c:v>48.141523416508797</c:v>
                </c:pt>
                <c:pt idx="212">
                  <c:v>44.546067198603403</c:v>
                </c:pt>
                <c:pt idx="213">
                  <c:v>41.229937307612801</c:v>
                </c:pt>
                <c:pt idx="214">
                  <c:v>40.104634365434599</c:v>
                </c:pt>
                <c:pt idx="215">
                  <c:v>41.094013726374399</c:v>
                </c:pt>
                <c:pt idx="216">
                  <c:v>40.025973830983403</c:v>
                </c:pt>
                <c:pt idx="217">
                  <c:v>42.9532643757233</c:v>
                </c:pt>
                <c:pt idx="218">
                  <c:v>60.109074893203797</c:v>
                </c:pt>
                <c:pt idx="219">
                  <c:v>62.535752780086597</c:v>
                </c:pt>
                <c:pt idx="220">
                  <c:v>63.336391627488503</c:v>
                </c:pt>
                <c:pt idx="221">
                  <c:v>59.674052192953702</c:v>
                </c:pt>
                <c:pt idx="222">
                  <c:v>60.8917196067597</c:v>
                </c:pt>
                <c:pt idx="223">
                  <c:v>62.419298602135697</c:v>
                </c:pt>
                <c:pt idx="224">
                  <c:v>67.598557111650393</c:v>
                </c:pt>
                <c:pt idx="225">
                  <c:v>52.125733760206103</c:v>
                </c:pt>
                <c:pt idx="226">
                  <c:v>49.861622949645401</c:v>
                </c:pt>
                <c:pt idx="227">
                  <c:v>52.405960313558502</c:v>
                </c:pt>
                <c:pt idx="228">
                  <c:v>54.872189160677699</c:v>
                </c:pt>
                <c:pt idx="229">
                  <c:v>47.861212903268601</c:v>
                </c:pt>
                <c:pt idx="230">
                  <c:v>46.342955763585401</c:v>
                </c:pt>
                <c:pt idx="231">
                  <c:v>46.342955763585401</c:v>
                </c:pt>
                <c:pt idx="232">
                  <c:v>44.698493599886703</c:v>
                </c:pt>
                <c:pt idx="233">
                  <c:v>48.987203332859004</c:v>
                </c:pt>
                <c:pt idx="234">
                  <c:v>51.209823886980502</c:v>
                </c:pt>
                <c:pt idx="235">
                  <c:v>49.656521843639901</c:v>
                </c:pt>
                <c:pt idx="236">
                  <c:v>42.986689403004299</c:v>
                </c:pt>
                <c:pt idx="237">
                  <c:v>46.259787887044503</c:v>
                </c:pt>
                <c:pt idx="238">
                  <c:v>48.641247527510103</c:v>
                </c:pt>
                <c:pt idx="239">
                  <c:v>47.141424639667903</c:v>
                </c:pt>
                <c:pt idx="240">
                  <c:v>45.995910539766498</c:v>
                </c:pt>
                <c:pt idx="241">
                  <c:v>45.598162083414501</c:v>
                </c:pt>
                <c:pt idx="242">
                  <c:v>46.100113651209902</c:v>
                </c:pt>
                <c:pt idx="243">
                  <c:v>43.506313779797303</c:v>
                </c:pt>
                <c:pt idx="244">
                  <c:v>38.803864434633802</c:v>
                </c:pt>
                <c:pt idx="245">
                  <c:v>36.838513702879801</c:v>
                </c:pt>
                <c:pt idx="246">
                  <c:v>35.602741106002</c:v>
                </c:pt>
                <c:pt idx="247">
                  <c:v>33.203700351401203</c:v>
                </c:pt>
                <c:pt idx="248">
                  <c:v>42.706773947515899</c:v>
                </c:pt>
                <c:pt idx="249">
                  <c:v>47.713627636140302</c:v>
                </c:pt>
                <c:pt idx="250">
                  <c:v>44.3728067351501</c:v>
                </c:pt>
                <c:pt idx="251">
                  <c:v>43.958475120705998</c:v>
                </c:pt>
                <c:pt idx="252">
                  <c:v>54.110484467644604</c:v>
                </c:pt>
                <c:pt idx="253">
                  <c:v>58.188873254533199</c:v>
                </c:pt>
                <c:pt idx="254">
                  <c:v>58.549532098960903</c:v>
                </c:pt>
                <c:pt idx="255">
                  <c:v>51.388919991649097</c:v>
                </c:pt>
                <c:pt idx="256">
                  <c:v>48.016072060777901</c:v>
                </c:pt>
                <c:pt idx="257">
                  <c:v>52.999266658363801</c:v>
                </c:pt>
                <c:pt idx="258">
                  <c:v>52.999266658363801</c:v>
                </c:pt>
                <c:pt idx="259">
                  <c:v>48.920227684679197</c:v>
                </c:pt>
                <c:pt idx="260">
                  <c:v>47.604991009511899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51.859234270112999</c:v>
                </c:pt>
                <c:pt idx="1">
                  <c:v>50.7567298444784</c:v>
                </c:pt>
                <c:pt idx="2">
                  <c:v>49.468425654274803</c:v>
                </c:pt>
                <c:pt idx="3">
                  <c:v>48.0062360625164</c:v>
                </c:pt>
                <c:pt idx="4">
                  <c:v>44.710601670462303</c:v>
                </c:pt>
                <c:pt idx="5">
                  <c:v>43.5539498263539</c:v>
                </c:pt>
                <c:pt idx="6">
                  <c:v>44.838267756462798</c:v>
                </c:pt>
                <c:pt idx="7">
                  <c:v>41.378322614688798</c:v>
                </c:pt>
                <c:pt idx="8">
                  <c:v>41.061471748677299</c:v>
                </c:pt>
                <c:pt idx="9">
                  <c:v>41.531574416339197</c:v>
                </c:pt>
                <c:pt idx="10">
                  <c:v>36.489241586088603</c:v>
                </c:pt>
                <c:pt idx="11">
                  <c:v>43.085159617037199</c:v>
                </c:pt>
                <c:pt idx="12">
                  <c:v>45.653264799691399</c:v>
                </c:pt>
                <c:pt idx="13">
                  <c:v>44.203387359353997</c:v>
                </c:pt>
                <c:pt idx="14">
                  <c:v>43.878236131741197</c:v>
                </c:pt>
                <c:pt idx="15">
                  <c:v>43.375711885818397</c:v>
                </c:pt>
                <c:pt idx="16">
                  <c:v>42.691210449077403</c:v>
                </c:pt>
                <c:pt idx="17">
                  <c:v>49.398818699805297</c:v>
                </c:pt>
                <c:pt idx="18">
                  <c:v>44.602550099170202</c:v>
                </c:pt>
                <c:pt idx="19">
                  <c:v>43.187351842402002</c:v>
                </c:pt>
                <c:pt idx="20">
                  <c:v>40.630500500601102</c:v>
                </c:pt>
                <c:pt idx="21">
                  <c:v>46.675268691657401</c:v>
                </c:pt>
                <c:pt idx="22">
                  <c:v>55.435368322648998</c:v>
                </c:pt>
                <c:pt idx="23">
                  <c:v>54.936623920114499</c:v>
                </c:pt>
                <c:pt idx="24">
                  <c:v>53.422620560783599</c:v>
                </c:pt>
                <c:pt idx="25">
                  <c:v>50.346959256033301</c:v>
                </c:pt>
                <c:pt idx="26">
                  <c:v>48.945425265944301</c:v>
                </c:pt>
                <c:pt idx="27">
                  <c:v>50.395339032575102</c:v>
                </c:pt>
                <c:pt idx="28">
                  <c:v>51.519730055088402</c:v>
                </c:pt>
                <c:pt idx="29">
                  <c:v>49.338913782204102</c:v>
                </c:pt>
                <c:pt idx="30">
                  <c:v>44.888274875708497</c:v>
                </c:pt>
                <c:pt idx="31">
                  <c:v>55.262470316886102</c:v>
                </c:pt>
                <c:pt idx="32">
                  <c:v>50.228674573748798</c:v>
                </c:pt>
                <c:pt idx="33">
                  <c:v>46.866802514115797</c:v>
                </c:pt>
                <c:pt idx="34">
                  <c:v>48.991126316190901</c:v>
                </c:pt>
                <c:pt idx="35">
                  <c:v>48.231833825795803</c:v>
                </c:pt>
                <c:pt idx="36">
                  <c:v>49.196378703991002</c:v>
                </c:pt>
                <c:pt idx="37">
                  <c:v>50.711641489865499</c:v>
                </c:pt>
                <c:pt idx="38">
                  <c:v>50.711641489865499</c:v>
                </c:pt>
                <c:pt idx="39">
                  <c:v>50.711641489865499</c:v>
                </c:pt>
                <c:pt idx="40">
                  <c:v>52.786382137709801</c:v>
                </c:pt>
                <c:pt idx="41">
                  <c:v>51.170894160766103</c:v>
                </c:pt>
                <c:pt idx="42">
                  <c:v>51.482709636222303</c:v>
                </c:pt>
                <c:pt idx="43">
                  <c:v>51.482709636222303</c:v>
                </c:pt>
                <c:pt idx="44">
                  <c:v>51.482709636222303</c:v>
                </c:pt>
                <c:pt idx="45">
                  <c:v>48.778286782518798</c:v>
                </c:pt>
                <c:pt idx="46">
                  <c:v>47.384371585275197</c:v>
                </c:pt>
                <c:pt idx="47">
                  <c:v>42.165460369804798</c:v>
                </c:pt>
                <c:pt idx="48">
                  <c:v>37.913721914367898</c:v>
                </c:pt>
                <c:pt idx="49">
                  <c:v>36.936058086900097</c:v>
                </c:pt>
                <c:pt idx="50">
                  <c:v>39.199615174514904</c:v>
                </c:pt>
                <c:pt idx="51">
                  <c:v>45.037252140317001</c:v>
                </c:pt>
                <c:pt idx="52">
                  <c:v>44.31665042329</c:v>
                </c:pt>
                <c:pt idx="53">
                  <c:v>43.156592079777496</c:v>
                </c:pt>
                <c:pt idx="54">
                  <c:v>40.907853891866701</c:v>
                </c:pt>
                <c:pt idx="55">
                  <c:v>36.313439357843897</c:v>
                </c:pt>
                <c:pt idx="56">
                  <c:v>41.359714179134002</c:v>
                </c:pt>
                <c:pt idx="57">
                  <c:v>36.520706966722997</c:v>
                </c:pt>
                <c:pt idx="58">
                  <c:v>38.962043256457598</c:v>
                </c:pt>
                <c:pt idx="59">
                  <c:v>42.604207500556903</c:v>
                </c:pt>
                <c:pt idx="60">
                  <c:v>45.254672870413003</c:v>
                </c:pt>
                <c:pt idx="61">
                  <c:v>45.719135170202698</c:v>
                </c:pt>
                <c:pt idx="62">
                  <c:v>43.894364633418498</c:v>
                </c:pt>
                <c:pt idx="63">
                  <c:v>43.763361347681702</c:v>
                </c:pt>
                <c:pt idx="64">
                  <c:v>43.490783880530302</c:v>
                </c:pt>
                <c:pt idx="65">
                  <c:v>44.0397424171978</c:v>
                </c:pt>
                <c:pt idx="66">
                  <c:v>42.175543116593502</c:v>
                </c:pt>
                <c:pt idx="67">
                  <c:v>40.646874468166303</c:v>
                </c:pt>
                <c:pt idx="68">
                  <c:v>40.092034957098001</c:v>
                </c:pt>
                <c:pt idx="69">
                  <c:v>43.1477205929692</c:v>
                </c:pt>
                <c:pt idx="70">
                  <c:v>35.0202600719361</c:v>
                </c:pt>
                <c:pt idx="71">
                  <c:v>34.086787553919102</c:v>
                </c:pt>
                <c:pt idx="72">
                  <c:v>38.307484034488198</c:v>
                </c:pt>
                <c:pt idx="73">
                  <c:v>37.171459082207598</c:v>
                </c:pt>
                <c:pt idx="74">
                  <c:v>43.662211710698003</c:v>
                </c:pt>
                <c:pt idx="75">
                  <c:v>47.794632875166897</c:v>
                </c:pt>
                <c:pt idx="76">
                  <c:v>46.340566140461</c:v>
                </c:pt>
                <c:pt idx="77">
                  <c:v>48.001622249426703</c:v>
                </c:pt>
                <c:pt idx="78">
                  <c:v>46.225945194744597</c:v>
                </c:pt>
                <c:pt idx="79">
                  <c:v>41.512714046446</c:v>
                </c:pt>
                <c:pt idx="80">
                  <c:v>45.504546122228597</c:v>
                </c:pt>
                <c:pt idx="81">
                  <c:v>41.605516122331601</c:v>
                </c:pt>
                <c:pt idx="82">
                  <c:v>44.540579572342303</c:v>
                </c:pt>
                <c:pt idx="83">
                  <c:v>44.831734602828199</c:v>
                </c:pt>
                <c:pt idx="84">
                  <c:v>46.311488983444796</c:v>
                </c:pt>
                <c:pt idx="85">
                  <c:v>47.782136859200698</c:v>
                </c:pt>
                <c:pt idx="86">
                  <c:v>47.104727581532302</c:v>
                </c:pt>
                <c:pt idx="87">
                  <c:v>46.413816509295302</c:v>
                </c:pt>
                <c:pt idx="88">
                  <c:v>49.9589393857947</c:v>
                </c:pt>
                <c:pt idx="89">
                  <c:v>48.211617652796399</c:v>
                </c:pt>
                <c:pt idx="90">
                  <c:v>47.918326233352403</c:v>
                </c:pt>
                <c:pt idx="91">
                  <c:v>49.215878580327399</c:v>
                </c:pt>
                <c:pt idx="92">
                  <c:v>46.624095740647903</c:v>
                </c:pt>
                <c:pt idx="93">
                  <c:v>45.013562058687398</c:v>
                </c:pt>
                <c:pt idx="94">
                  <c:v>46.080292724352397</c:v>
                </c:pt>
                <c:pt idx="95">
                  <c:v>49.185545879001403</c:v>
                </c:pt>
                <c:pt idx="96">
                  <c:v>49.5246830012251</c:v>
                </c:pt>
                <c:pt idx="97">
                  <c:v>51.8849251981203</c:v>
                </c:pt>
                <c:pt idx="98">
                  <c:v>54.441330969656001</c:v>
                </c:pt>
                <c:pt idx="99">
                  <c:v>51.564660683721101</c:v>
                </c:pt>
                <c:pt idx="100">
                  <c:v>52.872033227683303</c:v>
                </c:pt>
                <c:pt idx="101">
                  <c:v>48.256169923877003</c:v>
                </c:pt>
                <c:pt idx="102">
                  <c:v>58.420226574183502</c:v>
                </c:pt>
                <c:pt idx="103">
                  <c:v>60.023466343411599</c:v>
                </c:pt>
                <c:pt idx="104">
                  <c:v>60.023466343411599</c:v>
                </c:pt>
                <c:pt idx="105">
                  <c:v>60.023466343411599</c:v>
                </c:pt>
                <c:pt idx="106">
                  <c:v>59.643148434241702</c:v>
                </c:pt>
                <c:pt idx="107">
                  <c:v>59.643148434241702</c:v>
                </c:pt>
                <c:pt idx="108">
                  <c:v>57.052592104548403</c:v>
                </c:pt>
                <c:pt idx="109">
                  <c:v>55.685128758311897</c:v>
                </c:pt>
                <c:pt idx="110">
                  <c:v>52.124497081037198</c:v>
                </c:pt>
                <c:pt idx="111">
                  <c:v>48.683862544730701</c:v>
                </c:pt>
                <c:pt idx="112">
                  <c:v>48.861080417185299</c:v>
                </c:pt>
                <c:pt idx="113">
                  <c:v>48.162507192158799</c:v>
                </c:pt>
                <c:pt idx="114">
                  <c:v>50.037594597749397</c:v>
                </c:pt>
                <c:pt idx="115">
                  <c:v>51.5109268553012</c:v>
                </c:pt>
                <c:pt idx="116">
                  <c:v>50.725611742510701</c:v>
                </c:pt>
                <c:pt idx="117">
                  <c:v>54.712844787869003</c:v>
                </c:pt>
                <c:pt idx="118">
                  <c:v>55.904924047696198</c:v>
                </c:pt>
                <c:pt idx="119">
                  <c:v>53.175468488002203</c:v>
                </c:pt>
                <c:pt idx="120">
                  <c:v>51.946392993332999</c:v>
                </c:pt>
                <c:pt idx="121">
                  <c:v>53.452620273423001</c:v>
                </c:pt>
                <c:pt idx="122">
                  <c:v>47.931321335279101</c:v>
                </c:pt>
                <c:pt idx="123">
                  <c:v>48.132231124</c:v>
                </c:pt>
                <c:pt idx="124">
                  <c:v>48.132231124</c:v>
                </c:pt>
                <c:pt idx="125">
                  <c:v>43.009247014233701</c:v>
                </c:pt>
                <c:pt idx="126">
                  <c:v>47.416678719382702</c:v>
                </c:pt>
                <c:pt idx="127">
                  <c:v>47.2340343694353</c:v>
                </c:pt>
                <c:pt idx="128">
                  <c:v>46.667791283815397</c:v>
                </c:pt>
                <c:pt idx="129">
                  <c:v>45.5217864165649</c:v>
                </c:pt>
                <c:pt idx="130">
                  <c:v>48.193399755151503</c:v>
                </c:pt>
                <c:pt idx="131">
                  <c:v>46.021153853714097</c:v>
                </c:pt>
                <c:pt idx="132">
                  <c:v>45.051979489129202</c:v>
                </c:pt>
                <c:pt idx="133">
                  <c:v>48.470298537931498</c:v>
                </c:pt>
                <c:pt idx="134">
                  <c:v>44.232656332038196</c:v>
                </c:pt>
                <c:pt idx="135">
                  <c:v>43.152291782406003</c:v>
                </c:pt>
                <c:pt idx="136">
                  <c:v>46.362002860145097</c:v>
                </c:pt>
                <c:pt idx="137">
                  <c:v>44.842863664143501</c:v>
                </c:pt>
                <c:pt idx="138">
                  <c:v>42.817296628000697</c:v>
                </c:pt>
                <c:pt idx="139">
                  <c:v>49.750467443545801</c:v>
                </c:pt>
                <c:pt idx="140">
                  <c:v>56.349487937752897</c:v>
                </c:pt>
                <c:pt idx="141">
                  <c:v>54.759824491194102</c:v>
                </c:pt>
                <c:pt idx="142">
                  <c:v>53.764465231490902</c:v>
                </c:pt>
                <c:pt idx="143">
                  <c:v>51.037053302230703</c:v>
                </c:pt>
                <c:pt idx="144">
                  <c:v>49.347302746982599</c:v>
                </c:pt>
                <c:pt idx="145">
                  <c:v>38.609595798357297</c:v>
                </c:pt>
                <c:pt idx="146">
                  <c:v>38.245507589860303</c:v>
                </c:pt>
                <c:pt idx="147">
                  <c:v>43.126029839494002</c:v>
                </c:pt>
                <c:pt idx="148">
                  <c:v>42.052303832780801</c:v>
                </c:pt>
                <c:pt idx="149">
                  <c:v>44.4136768974764</c:v>
                </c:pt>
                <c:pt idx="150">
                  <c:v>45.490143758323804</c:v>
                </c:pt>
                <c:pt idx="151">
                  <c:v>43.570559182041897</c:v>
                </c:pt>
                <c:pt idx="152">
                  <c:v>42.555275660821799</c:v>
                </c:pt>
                <c:pt idx="153">
                  <c:v>41.824331046588597</c:v>
                </c:pt>
                <c:pt idx="154">
                  <c:v>42.241008455387899</c:v>
                </c:pt>
                <c:pt idx="155">
                  <c:v>42.457383652629503</c:v>
                </c:pt>
                <c:pt idx="156">
                  <c:v>43.7841283878182</c:v>
                </c:pt>
                <c:pt idx="157">
                  <c:v>42.4149966402437</c:v>
                </c:pt>
                <c:pt idx="158">
                  <c:v>42.241628815330998</c:v>
                </c:pt>
                <c:pt idx="159">
                  <c:v>39.369233292561297</c:v>
                </c:pt>
                <c:pt idx="160">
                  <c:v>34.074171930860899</c:v>
                </c:pt>
                <c:pt idx="161">
                  <c:v>30.573379820104499</c:v>
                </c:pt>
                <c:pt idx="162">
                  <c:v>29.718460081303</c:v>
                </c:pt>
                <c:pt idx="163">
                  <c:v>27.7336334116141</c:v>
                </c:pt>
                <c:pt idx="164">
                  <c:v>29.0101233575507</c:v>
                </c:pt>
                <c:pt idx="165">
                  <c:v>43.225478886697502</c:v>
                </c:pt>
                <c:pt idx="166">
                  <c:v>42.825286919807802</c:v>
                </c:pt>
                <c:pt idx="167">
                  <c:v>40.589359424992601</c:v>
                </c:pt>
                <c:pt idx="168">
                  <c:v>42.264994841810001</c:v>
                </c:pt>
                <c:pt idx="169">
                  <c:v>35.199691968513903</c:v>
                </c:pt>
                <c:pt idx="170">
                  <c:v>32.970233854855202</c:v>
                </c:pt>
                <c:pt idx="171">
                  <c:v>39.167757836814502</c:v>
                </c:pt>
                <c:pt idx="172">
                  <c:v>42.2068793651123</c:v>
                </c:pt>
                <c:pt idx="173">
                  <c:v>45.0171600573332</c:v>
                </c:pt>
                <c:pt idx="174">
                  <c:v>47.1475808012596</c:v>
                </c:pt>
                <c:pt idx="175">
                  <c:v>49.60779068307</c:v>
                </c:pt>
                <c:pt idx="176">
                  <c:v>44.967875438868397</c:v>
                </c:pt>
                <c:pt idx="177">
                  <c:v>40.564723475238701</c:v>
                </c:pt>
                <c:pt idx="178">
                  <c:v>42.939306089901002</c:v>
                </c:pt>
                <c:pt idx="179">
                  <c:v>44.9760046426331</c:v>
                </c:pt>
                <c:pt idx="180">
                  <c:v>44.421063779859303</c:v>
                </c:pt>
                <c:pt idx="181">
                  <c:v>45.549754503784897</c:v>
                </c:pt>
                <c:pt idx="182">
                  <c:v>47.373287521077202</c:v>
                </c:pt>
                <c:pt idx="183">
                  <c:v>48.487988121276501</c:v>
                </c:pt>
                <c:pt idx="184">
                  <c:v>47.176462795954698</c:v>
                </c:pt>
                <c:pt idx="185">
                  <c:v>47.176462795954698</c:v>
                </c:pt>
                <c:pt idx="186">
                  <c:v>45.678083799213198</c:v>
                </c:pt>
                <c:pt idx="187">
                  <c:v>46.005479221087697</c:v>
                </c:pt>
                <c:pt idx="188">
                  <c:v>46.846408441602001</c:v>
                </c:pt>
                <c:pt idx="189">
                  <c:v>47.532807789275701</c:v>
                </c:pt>
                <c:pt idx="190">
                  <c:v>47.054294420969299</c:v>
                </c:pt>
                <c:pt idx="191">
                  <c:v>46.400336548272598</c:v>
                </c:pt>
                <c:pt idx="192">
                  <c:v>49.181296014250499</c:v>
                </c:pt>
                <c:pt idx="193">
                  <c:v>46.801611007352903</c:v>
                </c:pt>
                <c:pt idx="194">
                  <c:v>50.063515485692399</c:v>
                </c:pt>
                <c:pt idx="195">
                  <c:v>46.105701086110201</c:v>
                </c:pt>
                <c:pt idx="196">
                  <c:v>44.121849407920301</c:v>
                </c:pt>
                <c:pt idx="197">
                  <c:v>43.969040909490097</c:v>
                </c:pt>
                <c:pt idx="198">
                  <c:v>47.411333356864702</c:v>
                </c:pt>
                <c:pt idx="199">
                  <c:v>49.405813884984603</c:v>
                </c:pt>
                <c:pt idx="200">
                  <c:v>48.700587669283799</c:v>
                </c:pt>
                <c:pt idx="201">
                  <c:v>49.458102657981698</c:v>
                </c:pt>
                <c:pt idx="202">
                  <c:v>49.267132532155401</c:v>
                </c:pt>
                <c:pt idx="203">
                  <c:v>52.357644901016897</c:v>
                </c:pt>
                <c:pt idx="204">
                  <c:v>53.291282514461699</c:v>
                </c:pt>
                <c:pt idx="205">
                  <c:v>53.291282514461699</c:v>
                </c:pt>
                <c:pt idx="206">
                  <c:v>52.164249394566703</c:v>
                </c:pt>
                <c:pt idx="207">
                  <c:v>48.1050182154083</c:v>
                </c:pt>
                <c:pt idx="208">
                  <c:v>48.327230599774303</c:v>
                </c:pt>
                <c:pt idx="209">
                  <c:v>46.247896943007198</c:v>
                </c:pt>
                <c:pt idx="210">
                  <c:v>45.226292977788802</c:v>
                </c:pt>
                <c:pt idx="211">
                  <c:v>47.885552360513202</c:v>
                </c:pt>
                <c:pt idx="212">
                  <c:v>45.764674971950001</c:v>
                </c:pt>
                <c:pt idx="213">
                  <c:v>43.730963199189503</c:v>
                </c:pt>
                <c:pt idx="214">
                  <c:v>43.028262838151903</c:v>
                </c:pt>
                <c:pt idx="215">
                  <c:v>43.572295243624602</c:v>
                </c:pt>
                <c:pt idx="216">
                  <c:v>42.9266808927242</c:v>
                </c:pt>
                <c:pt idx="217">
                  <c:v>44.5094320559948</c:v>
                </c:pt>
                <c:pt idx="218">
                  <c:v>55.1860134336264</c:v>
                </c:pt>
                <c:pt idx="219">
                  <c:v>56.926391479199303</c:v>
                </c:pt>
                <c:pt idx="220">
                  <c:v>57.504016432311701</c:v>
                </c:pt>
                <c:pt idx="221">
                  <c:v>55.422966556031</c:v>
                </c:pt>
                <c:pt idx="222">
                  <c:v>56.254119176319897</c:v>
                </c:pt>
                <c:pt idx="223">
                  <c:v>57.299094445485203</c:v>
                </c:pt>
                <c:pt idx="224">
                  <c:v>61.014801698653201</c:v>
                </c:pt>
                <c:pt idx="225">
                  <c:v>51.58785282094</c:v>
                </c:pt>
                <c:pt idx="226">
                  <c:v>50.090932088827003</c:v>
                </c:pt>
                <c:pt idx="227">
                  <c:v>51.770304884717099</c:v>
                </c:pt>
                <c:pt idx="228">
                  <c:v>53.416162333637899</c:v>
                </c:pt>
                <c:pt idx="229">
                  <c:v>48.823879840137202</c:v>
                </c:pt>
                <c:pt idx="230">
                  <c:v>47.796590366319798</c:v>
                </c:pt>
                <c:pt idx="231">
                  <c:v>47.796590366319798</c:v>
                </c:pt>
                <c:pt idx="232">
                  <c:v>46.712971292979198</c:v>
                </c:pt>
                <c:pt idx="233">
                  <c:v>49.364792839118799</c:v>
                </c:pt>
                <c:pt idx="234">
                  <c:v>50.767988506132703</c:v>
                </c:pt>
                <c:pt idx="235">
                  <c:v>49.801915972147597</c:v>
                </c:pt>
                <c:pt idx="236">
                  <c:v>45.485024592931303</c:v>
                </c:pt>
                <c:pt idx="237">
                  <c:v>47.497054464054699</c:v>
                </c:pt>
                <c:pt idx="238">
                  <c:v>48.979948301584699</c:v>
                </c:pt>
                <c:pt idx="239">
                  <c:v>48.030349456277001</c:v>
                </c:pt>
                <c:pt idx="240">
                  <c:v>47.308066091101203</c:v>
                </c:pt>
                <c:pt idx="241">
                  <c:v>47.060372215494198</c:v>
                </c:pt>
                <c:pt idx="242">
                  <c:v>47.3498193393281</c:v>
                </c:pt>
                <c:pt idx="243">
                  <c:v>45.773153218962101</c:v>
                </c:pt>
                <c:pt idx="244">
                  <c:v>42.7815936033847</c:v>
                </c:pt>
                <c:pt idx="245">
                  <c:v>41.477030098259299</c:v>
                </c:pt>
                <c:pt idx="246">
                  <c:v>40.648800670176797</c:v>
                </c:pt>
                <c:pt idx="247">
                  <c:v>39.012850815782599</c:v>
                </c:pt>
                <c:pt idx="248">
                  <c:v>44.384744731933097</c:v>
                </c:pt>
                <c:pt idx="249">
                  <c:v>47.423859582872304</c:v>
                </c:pt>
                <c:pt idx="250">
                  <c:v>45.342542115824102</c:v>
                </c:pt>
                <c:pt idx="251">
                  <c:v>45.082853957681202</c:v>
                </c:pt>
                <c:pt idx="252">
                  <c:v>51.499452941574603</c:v>
                </c:pt>
                <c:pt idx="253">
                  <c:v>54.3026112562086</c:v>
                </c:pt>
                <c:pt idx="254">
                  <c:v>54.553337387237299</c:v>
                </c:pt>
                <c:pt idx="255">
                  <c:v>50.214090376583997</c:v>
                </c:pt>
                <c:pt idx="256">
                  <c:v>48.072776735108398</c:v>
                </c:pt>
                <c:pt idx="257">
                  <c:v>51.340906242760802</c:v>
                </c:pt>
                <c:pt idx="258">
                  <c:v>51.340906242760802</c:v>
                </c:pt>
                <c:pt idx="259">
                  <c:v>48.801249835027903</c:v>
                </c:pt>
                <c:pt idx="260">
                  <c:v>47.970719102828703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48</xdr:col>
      <xdr:colOff>5772</xdr:colOff>
      <xdr:row>2</xdr:row>
      <xdr:rowOff>8660</xdr:rowOff>
    </xdr:from>
    <xdr:to>
      <xdr:col>51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48</xdr:col>
      <xdr:colOff>0</xdr:colOff>
      <xdr:row>12</xdr:row>
      <xdr:rowOff>0</xdr:rowOff>
    </xdr:from>
    <xdr:to>
      <xdr:col>62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23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23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23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62</xdr:col>
      <xdr:colOff>0</xdr:colOff>
      <xdr:row>2</xdr:row>
      <xdr:rowOff>0</xdr:rowOff>
    </xdr:from>
    <xdr:to>
      <xdr:col>65</xdr:col>
      <xdr:colOff>506865</xdr:colOff>
      <xdr:row>9</xdr:row>
      <xdr:rowOff>122670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62</xdr:col>
      <xdr:colOff>0</xdr:colOff>
      <xdr:row>13</xdr:row>
      <xdr:rowOff>0</xdr:rowOff>
    </xdr:from>
    <xdr:to>
      <xdr:col>71</xdr:col>
      <xdr:colOff>9525</xdr:colOff>
      <xdr:row>19</xdr:row>
      <xdr:rowOff>59294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tabSelected="1" workbookViewId="0">
      <selection sqref="A1:XFD1048576"/>
    </sheetView>
  </sheetViews>
  <sheetFormatPr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12.78</v>
      </c>
      <c r="C2">
        <v>12.94</v>
      </c>
      <c r="D2">
        <v>12.75</v>
      </c>
      <c r="E2">
        <v>12.75</v>
      </c>
      <c r="F2">
        <v>1.3242191458916201E-2</v>
      </c>
      <c r="G2">
        <v>8.1583262554410993E-3</v>
      </c>
      <c r="H2">
        <v>5.0838652034751498E-3</v>
      </c>
      <c r="I2">
        <v>5.1059308273657601E-2</v>
      </c>
      <c r="J2">
        <v>3.3762997821016903E-2</v>
      </c>
      <c r="K2">
        <v>1.7296310452640701E-2</v>
      </c>
      <c r="L2">
        <v>35.423542354236403</v>
      </c>
      <c r="M2">
        <v>7.1094312455004101</v>
      </c>
      <c r="N2">
        <v>48.811975691672401</v>
      </c>
      <c r="O2">
        <v>50.3912904773522</v>
      </c>
      <c r="P2">
        <v>51.859234270112999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12.74</v>
      </c>
      <c r="C3">
        <v>12.85</v>
      </c>
      <c r="D3">
        <v>12.67</v>
      </c>
      <c r="E3">
        <v>12.69</v>
      </c>
      <c r="F3">
        <v>5.9811521972346002E-3</v>
      </c>
      <c r="G3">
        <v>7.7228914437997998E-3</v>
      </c>
      <c r="H3">
        <v>-1.7417392465651901E-3</v>
      </c>
      <c r="I3">
        <v>2.0477801712383201E-2</v>
      </c>
      <c r="J3">
        <v>2.9334599118139001E-2</v>
      </c>
      <c r="K3">
        <v>-8.8567974057557793E-3</v>
      </c>
      <c r="L3">
        <v>-16.050955414011099</v>
      </c>
      <c r="M3">
        <v>-28.6847445120823</v>
      </c>
      <c r="N3">
        <v>45.161851754726598</v>
      </c>
      <c r="O3">
        <v>48.674910135198402</v>
      </c>
      <c r="P3">
        <v>50.7567298444784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12.72</v>
      </c>
      <c r="C4">
        <v>12.82</v>
      </c>
      <c r="D4">
        <v>12.52</v>
      </c>
      <c r="E4">
        <v>12.62</v>
      </c>
      <c r="F4">
        <v>-5.3599030898059397E-3</v>
      </c>
      <c r="G4">
        <v>5.1063325370786497E-3</v>
      </c>
      <c r="H4">
        <v>-1.04662356268845E-2</v>
      </c>
      <c r="I4">
        <v>-1.8600883931981099E-2</v>
      </c>
      <c r="J4">
        <v>1.3356104768098899E-2</v>
      </c>
      <c r="K4">
        <v>-3.195698870008E-2</v>
      </c>
      <c r="L4">
        <v>-66.477987421382096</v>
      </c>
      <c r="M4">
        <v>-66.376445255815497</v>
      </c>
      <c r="N4">
        <v>40.989792015194297</v>
      </c>
      <c r="O4">
        <v>46.677368286416097</v>
      </c>
      <c r="P4">
        <v>49.468425654274803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12.6</v>
      </c>
      <c r="C5">
        <v>12.63</v>
      </c>
      <c r="D5">
        <v>12.41</v>
      </c>
      <c r="E5">
        <v>12.54</v>
      </c>
      <c r="F5">
        <v>-2.0566030131336101E-2</v>
      </c>
      <c r="G5" s="200">
        <v>-2.8139996604312899E-5</v>
      </c>
      <c r="H5">
        <v>-2.0537890134731802E-2</v>
      </c>
      <c r="I5">
        <v>-6.5083743709321198E-2</v>
      </c>
      <c r="J5">
        <v>-1.2790511391041001E-2</v>
      </c>
      <c r="K5">
        <v>-5.2293232318280099E-2</v>
      </c>
      <c r="L5">
        <v>-119.953051643194</v>
      </c>
      <c r="M5">
        <v>-122.913785154449</v>
      </c>
      <c r="N5">
        <v>36.494619587579997</v>
      </c>
      <c r="O5">
        <v>44.433103934728003</v>
      </c>
      <c r="P5">
        <v>48.0062360625164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12.44</v>
      </c>
      <c r="C6">
        <v>12.51</v>
      </c>
      <c r="D6">
        <v>12.32</v>
      </c>
      <c r="E6">
        <v>12.35</v>
      </c>
      <c r="F6">
        <v>-4.7401986871777803E-2</v>
      </c>
      <c r="G6">
        <v>-9.5029093716390203E-3</v>
      </c>
      <c r="H6">
        <v>-3.7899077500138802E-2</v>
      </c>
      <c r="I6">
        <v>-0.145923252759697</v>
      </c>
      <c r="J6">
        <v>-5.7168091847259801E-2</v>
      </c>
      <c r="K6">
        <v>-8.87551609124375E-2</v>
      </c>
      <c r="L6">
        <v>-156.24349635796099</v>
      </c>
      <c r="M6">
        <v>-167.728778995667</v>
      </c>
      <c r="N6">
        <v>27.989563682835001</v>
      </c>
      <c r="O6">
        <v>39.5673223797452</v>
      </c>
      <c r="P6">
        <v>44.710601670462303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12.35</v>
      </c>
      <c r="C7">
        <v>12.5</v>
      </c>
      <c r="D7">
        <v>12.21</v>
      </c>
      <c r="E7">
        <v>12.28</v>
      </c>
      <c r="F7">
        <v>-7.3471161105779004E-2</v>
      </c>
      <c r="G7">
        <v>-2.2296559718467002E-2</v>
      </c>
      <c r="H7">
        <v>-5.1174601387311898E-2</v>
      </c>
      <c r="I7">
        <v>-0.21356436488845801</v>
      </c>
      <c r="J7">
        <v>-0.109300182860992</v>
      </c>
      <c r="K7">
        <v>-0.104264182027466</v>
      </c>
      <c r="L7">
        <v>-154.28571428571499</v>
      </c>
      <c r="M7">
        <v>-170.18614109181999</v>
      </c>
      <c r="N7">
        <v>25.441116020849201</v>
      </c>
      <c r="O7">
        <v>37.919764396067102</v>
      </c>
      <c r="P7">
        <v>43.5539498263539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12.21</v>
      </c>
      <c r="C8">
        <v>12.37</v>
      </c>
      <c r="D8">
        <v>12.15</v>
      </c>
      <c r="E8">
        <v>12.34</v>
      </c>
      <c r="F8">
        <v>-8.8272124837764906E-2</v>
      </c>
      <c r="G8">
        <v>-3.5491672742326598E-2</v>
      </c>
      <c r="H8">
        <v>-5.2780452095438302E-2</v>
      </c>
      <c r="I8">
        <v>-0.23553165095307599</v>
      </c>
      <c r="J8">
        <v>-0.151377338891687</v>
      </c>
      <c r="K8">
        <v>-8.4154312061388903E-2</v>
      </c>
      <c r="L8">
        <v>-140.15961236995901</v>
      </c>
      <c r="M8">
        <v>-159.88311417240601</v>
      </c>
      <c r="N8">
        <v>31.663178466613498</v>
      </c>
      <c r="O8">
        <v>40.217581310961798</v>
      </c>
      <c r="P8">
        <v>44.838267756462798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12.34</v>
      </c>
      <c r="C9">
        <v>12.46</v>
      </c>
      <c r="D9">
        <v>12.1</v>
      </c>
      <c r="E9">
        <v>12.13</v>
      </c>
      <c r="F9">
        <v>-0.115614508105416</v>
      </c>
      <c r="G9">
        <v>-5.1516239814944499E-2</v>
      </c>
      <c r="H9">
        <v>-6.4098268290471702E-2</v>
      </c>
      <c r="I9">
        <v>-0.30333454123537001</v>
      </c>
      <c r="J9">
        <v>-0.20202973967291499</v>
      </c>
      <c r="K9">
        <v>-0.101304801562455</v>
      </c>
      <c r="L9">
        <v>-131.66447079490499</v>
      </c>
      <c r="M9">
        <v>-160.67599949552101</v>
      </c>
      <c r="N9">
        <v>23.615827139421601</v>
      </c>
      <c r="O9">
        <v>35.2936561486353</v>
      </c>
      <c r="P9">
        <v>41.378322614688798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12.1</v>
      </c>
      <c r="C10">
        <v>12.16</v>
      </c>
      <c r="D10">
        <v>11.76</v>
      </c>
      <c r="E10">
        <v>12.11</v>
      </c>
      <c r="F10">
        <v>-0.137314500601661</v>
      </c>
      <c r="G10">
        <v>-6.8675891972287906E-2</v>
      </c>
      <c r="H10">
        <v>-6.8638608629373404E-2</v>
      </c>
      <c r="I10">
        <v>-0.345963499168012</v>
      </c>
      <c r="J10">
        <v>-0.25000765950461401</v>
      </c>
      <c r="K10">
        <v>-9.5955839663398504E-2</v>
      </c>
      <c r="L10">
        <v>-166.74123788217801</v>
      </c>
      <c r="M10">
        <v>-192.34800838574401</v>
      </c>
      <c r="N10">
        <v>22.967245200481099</v>
      </c>
      <c r="O10">
        <v>34.8559647749194</v>
      </c>
      <c r="P10">
        <v>41.061471748677299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12.17</v>
      </c>
      <c r="C11">
        <v>12.17</v>
      </c>
      <c r="D11">
        <v>11.98</v>
      </c>
      <c r="E11">
        <v>12.13</v>
      </c>
      <c r="F11">
        <v>-0.151155640014939</v>
      </c>
      <c r="G11">
        <v>-8.5171841580818294E-2</v>
      </c>
      <c r="H11">
        <v>-6.5983798434121499E-2</v>
      </c>
      <c r="I11">
        <v>-0.36084166714100901</v>
      </c>
      <c r="J11">
        <v>-0.28695232871674597</v>
      </c>
      <c r="K11">
        <v>-7.3889338424263498E-2</v>
      </c>
      <c r="L11">
        <v>-113.121546961326</v>
      </c>
      <c r="M11">
        <v>-142.22286920445401</v>
      </c>
      <c r="N11">
        <v>25.358836045442199</v>
      </c>
      <c r="O11">
        <v>35.714521318509597</v>
      </c>
      <c r="P11">
        <v>41.531574416339197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-100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11.91</v>
      </c>
      <c r="C12">
        <v>12.07</v>
      </c>
      <c r="D12">
        <v>11.72</v>
      </c>
      <c r="E12">
        <v>11.8</v>
      </c>
      <c r="F12">
        <v>-0.18660205248956099</v>
      </c>
      <c r="G12">
        <v>-0.105457883762567</v>
      </c>
      <c r="H12">
        <v>-8.1144168726994703E-2</v>
      </c>
      <c r="I12">
        <v>-0.45519381610287701</v>
      </c>
      <c r="J12">
        <v>-0.34303282451212302</v>
      </c>
      <c r="K12">
        <v>-0.112160991590754</v>
      </c>
      <c r="L12">
        <v>-137.71209633278599</v>
      </c>
      <c r="M12">
        <v>-177.11997522178601</v>
      </c>
      <c r="N12">
        <v>15.8726501497896</v>
      </c>
      <c r="O12">
        <v>28.937689271140801</v>
      </c>
      <c r="P12">
        <v>36.489241586088603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11.86</v>
      </c>
      <c r="C13">
        <v>12.21</v>
      </c>
      <c r="D13">
        <v>11.86</v>
      </c>
      <c r="E13">
        <v>12.1</v>
      </c>
      <c r="F13">
        <v>-0.18831531522620701</v>
      </c>
      <c r="G13">
        <v>-0.122029370055295</v>
      </c>
      <c r="H13">
        <v>-6.6285945170912103E-2</v>
      </c>
      <c r="I13">
        <v>-0.42283787626214803</v>
      </c>
      <c r="J13">
        <v>-0.36963450842879803</v>
      </c>
      <c r="K13">
        <v>-5.3203367833350203E-2</v>
      </c>
      <c r="L13">
        <v>-82.009067048437899</v>
      </c>
      <c r="M13">
        <v>-108.933839022334</v>
      </c>
      <c r="N13">
        <v>39.769194037196598</v>
      </c>
      <c r="O13">
        <v>40.070710040590299</v>
      </c>
      <c r="P13">
        <v>43.085159617037199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42326</v>
      </c>
      <c r="B14">
        <v>12.17</v>
      </c>
      <c r="C14">
        <v>12.34</v>
      </c>
      <c r="D14">
        <v>12.06</v>
      </c>
      <c r="E14">
        <v>12.23</v>
      </c>
      <c r="F14">
        <v>-0.17714120124236701</v>
      </c>
      <c r="G14">
        <v>-0.133051736292709</v>
      </c>
      <c r="H14">
        <v>-4.4089464949657903E-2</v>
      </c>
      <c r="I14">
        <v>-0.358524175690908</v>
      </c>
      <c r="J14">
        <v>-0.365931064182834</v>
      </c>
      <c r="K14">
        <v>7.4068884919267696E-3</v>
      </c>
      <c r="L14">
        <v>-39.172749391728097</v>
      </c>
      <c r="M14">
        <v>-62.421344072490101</v>
      </c>
      <c r="N14">
        <v>47.332466616216301</v>
      </c>
      <c r="O14">
        <v>44.153669932314401</v>
      </c>
      <c r="P14">
        <v>45.653264799691399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12.39</v>
      </c>
      <c r="C15">
        <v>12.39</v>
      </c>
      <c r="D15">
        <v>12.14</v>
      </c>
      <c r="E15">
        <v>12.14</v>
      </c>
      <c r="F15">
        <v>-0.17354733756565799</v>
      </c>
      <c r="G15">
        <v>-0.141150856547299</v>
      </c>
      <c r="H15">
        <v>-3.2396481018358902E-2</v>
      </c>
      <c r="I15">
        <v>-0.33639102763326001</v>
      </c>
      <c r="J15">
        <v>-0.35608438533297598</v>
      </c>
      <c r="K15">
        <v>1.9693357699716502E-2</v>
      </c>
      <c r="L15">
        <v>-27.845777233781799</v>
      </c>
      <c r="M15">
        <v>-53.114478114477997</v>
      </c>
      <c r="N15">
        <v>42.973917262234799</v>
      </c>
      <c r="O15">
        <v>42.019304952858498</v>
      </c>
      <c r="P15">
        <v>44.203387359353997</v>
      </c>
      <c r="Q15">
        <v>0</v>
      </c>
      <c r="R15">
        <v>0</v>
      </c>
      <c r="S15">
        <v>0</v>
      </c>
      <c r="T15">
        <v>-100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12.29</v>
      </c>
      <c r="C16">
        <v>12.29</v>
      </c>
      <c r="D16">
        <v>11.95</v>
      </c>
      <c r="E16">
        <v>12.12</v>
      </c>
      <c r="F16">
        <v>-0.170349326564638</v>
      </c>
      <c r="G16">
        <v>-0.14699055055076701</v>
      </c>
      <c r="H16">
        <v>-2.3358776013871201E-2</v>
      </c>
      <c r="I16">
        <v>-0.32178143390005098</v>
      </c>
      <c r="J16">
        <v>-0.344650068188668</v>
      </c>
      <c r="K16">
        <v>2.2868634288616602E-2</v>
      </c>
      <c r="L16">
        <v>-51.591289782245099</v>
      </c>
      <c r="M16">
        <v>-71.874220114799598</v>
      </c>
      <c r="N16">
        <v>41.971898799494298</v>
      </c>
      <c r="O16">
        <v>41.5387670475886</v>
      </c>
      <c r="P16">
        <v>43.878236131741197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12.06</v>
      </c>
      <c r="C17">
        <v>12.31</v>
      </c>
      <c r="D17">
        <v>11.97</v>
      </c>
      <c r="E17">
        <v>12.09</v>
      </c>
      <c r="F17">
        <v>-0.16829562191638001</v>
      </c>
      <c r="G17">
        <v>-0.15125156482388899</v>
      </c>
      <c r="H17">
        <v>-1.7044057092490499E-2</v>
      </c>
      <c r="I17">
        <v>-0.31495721869951099</v>
      </c>
      <c r="J17">
        <v>-0.33475245169228202</v>
      </c>
      <c r="K17">
        <v>1.9795232992771101E-2</v>
      </c>
      <c r="L17">
        <v>-42.871794871795501</v>
      </c>
      <c r="M17">
        <v>-64.843206999468407</v>
      </c>
      <c r="N17">
        <v>40.326397404878399</v>
      </c>
      <c r="O17">
        <v>40.785310004983998</v>
      </c>
      <c r="P17">
        <v>43.375711885818397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12.06</v>
      </c>
      <c r="C18">
        <v>12.21</v>
      </c>
      <c r="D18">
        <v>11.97</v>
      </c>
      <c r="E18">
        <v>12.05</v>
      </c>
      <c r="F18">
        <v>-0.167959578423682</v>
      </c>
      <c r="G18">
        <v>-0.154593167543848</v>
      </c>
      <c r="H18">
        <v>-1.33664108798338E-2</v>
      </c>
      <c r="I18">
        <v>-0.315939060634365</v>
      </c>
      <c r="J18">
        <v>-0.32848132133964297</v>
      </c>
      <c r="K18">
        <v>1.25422607052782E-2</v>
      </c>
      <c r="L18">
        <v>-52.782764811490402</v>
      </c>
      <c r="M18">
        <v>-69.781553398058193</v>
      </c>
      <c r="N18">
        <v>38.008441218090603</v>
      </c>
      <c r="O18">
        <v>39.7500115309482</v>
      </c>
      <c r="P18">
        <v>42.691210449077403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12.11</v>
      </c>
      <c r="C19">
        <v>12.4</v>
      </c>
      <c r="D19">
        <v>12.05</v>
      </c>
      <c r="E19">
        <v>12.37</v>
      </c>
      <c r="F19">
        <v>-0.140255161688108</v>
      </c>
      <c r="G19">
        <v>-0.15172556637269999</v>
      </c>
      <c r="H19">
        <v>1.1470404684591999E-2</v>
      </c>
      <c r="I19">
        <v>-0.221817645174192</v>
      </c>
      <c r="J19">
        <v>-0.29292676261782602</v>
      </c>
      <c r="K19">
        <v>7.1109117443633699E-2</v>
      </c>
      <c r="L19">
        <v>63.894663894663097</v>
      </c>
      <c r="M19">
        <v>-16.995134638237001</v>
      </c>
      <c r="N19">
        <v>59.653489311781001</v>
      </c>
      <c r="O19">
        <v>50.561832407786</v>
      </c>
      <c r="P19">
        <v>49.398818699805297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12.39</v>
      </c>
      <c r="C20">
        <v>12.39</v>
      </c>
      <c r="D20">
        <v>12.09</v>
      </c>
      <c r="E20">
        <v>12.09</v>
      </c>
      <c r="F20">
        <v>-0.139287254995698</v>
      </c>
      <c r="G20">
        <v>-0.14923790409729901</v>
      </c>
      <c r="H20">
        <v>9.9506491016011205E-3</v>
      </c>
      <c r="I20">
        <v>-0.23622605682567299</v>
      </c>
      <c r="J20">
        <v>-0.27402652735377497</v>
      </c>
      <c r="K20">
        <v>3.7800470528102197E-2</v>
      </c>
      <c r="L20">
        <v>27.301587301586501</v>
      </c>
      <c r="M20">
        <v>-34.684412179874997</v>
      </c>
      <c r="N20">
        <v>43.978127469570602</v>
      </c>
      <c r="O20">
        <v>43.248639054007803</v>
      </c>
      <c r="P20">
        <v>44.602550099170202</v>
      </c>
      <c r="Q20">
        <v>0</v>
      </c>
      <c r="R20">
        <v>0</v>
      </c>
      <c r="S20">
        <v>0</v>
      </c>
      <c r="T20">
        <v>-100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12.05</v>
      </c>
      <c r="C21">
        <v>12.14</v>
      </c>
      <c r="D21">
        <v>11.96</v>
      </c>
      <c r="E21">
        <v>12</v>
      </c>
      <c r="F21">
        <v>-0.14412109157576899</v>
      </c>
      <c r="G21">
        <v>-0.14821454159299299</v>
      </c>
      <c r="H21">
        <v>4.0934500172243801E-3</v>
      </c>
      <c r="I21">
        <v>-0.26592346310946202</v>
      </c>
      <c r="J21">
        <v>-0.27132550593900401</v>
      </c>
      <c r="K21">
        <v>5.4020428295418702E-3</v>
      </c>
      <c r="L21">
        <v>-68.263325964136001</v>
      </c>
      <c r="M21">
        <v>-79.621897471584603</v>
      </c>
      <c r="N21">
        <v>40.033247347334601</v>
      </c>
      <c r="O21">
        <v>41.186543622694998</v>
      </c>
      <c r="P21">
        <v>43.187351842402002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11.97</v>
      </c>
      <c r="C22">
        <v>12.04</v>
      </c>
      <c r="D22">
        <v>11.83</v>
      </c>
      <c r="E22">
        <v>11.83</v>
      </c>
      <c r="F22">
        <v>-0.15982713343678501</v>
      </c>
      <c r="G22">
        <v>-0.15053705996175201</v>
      </c>
      <c r="H22">
        <v>-9.2900734750331008E-3</v>
      </c>
      <c r="I22">
        <v>-0.32691954367500498</v>
      </c>
      <c r="J22">
        <v>-0.28985685185100402</v>
      </c>
      <c r="K22">
        <v>-3.7062691824000703E-2</v>
      </c>
      <c r="L22">
        <v>-139.817123857025</v>
      </c>
      <c r="M22">
        <v>-123.765764004301</v>
      </c>
      <c r="N22">
        <v>33.425820612198997</v>
      </c>
      <c r="O22">
        <v>37.545045849526197</v>
      </c>
      <c r="P22">
        <v>40.630500500601102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11.94</v>
      </c>
      <c r="C23">
        <v>12.2</v>
      </c>
      <c r="D23">
        <v>11.86</v>
      </c>
      <c r="E23">
        <v>12.14</v>
      </c>
      <c r="F23">
        <v>-0.14558170032576501</v>
      </c>
      <c r="G23">
        <v>-0.14954598803455399</v>
      </c>
      <c r="H23">
        <v>3.9642877087893401E-3</v>
      </c>
      <c r="I23">
        <v>-0.27315930655562498</v>
      </c>
      <c r="J23">
        <v>-0.28429100341921099</v>
      </c>
      <c r="K23">
        <v>1.1131696863586499E-2</v>
      </c>
      <c r="L23">
        <v>-16.666666666664401</v>
      </c>
      <c r="M23">
        <v>-52.1674140508213</v>
      </c>
      <c r="N23">
        <v>50.727129571274702</v>
      </c>
      <c r="O23">
        <v>46.784753593509599</v>
      </c>
      <c r="P23">
        <v>46.675268691657401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12.1</v>
      </c>
      <c r="C24">
        <v>12.74</v>
      </c>
      <c r="D24">
        <v>12.1</v>
      </c>
      <c r="E24">
        <v>12.71</v>
      </c>
      <c r="F24">
        <v>-8.7291612272109007E-2</v>
      </c>
      <c r="G24">
        <v>-0.137095112882065</v>
      </c>
      <c r="H24">
        <v>4.9803500609956503E-2</v>
      </c>
      <c r="I24">
        <v>-7.591842935906E-2</v>
      </c>
      <c r="J24">
        <v>-0.214833478732494</v>
      </c>
      <c r="K24">
        <v>0.13891504937343399</v>
      </c>
      <c r="L24">
        <v>231.64455166868001</v>
      </c>
      <c r="M24">
        <v>160.04700352526399</v>
      </c>
      <c r="N24">
        <v>68.363820968235999</v>
      </c>
      <c r="O24">
        <v>58.841899343272203</v>
      </c>
      <c r="P24">
        <v>55.435368322648998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12.65</v>
      </c>
      <c r="C25">
        <v>12.85</v>
      </c>
      <c r="D25">
        <v>12.51</v>
      </c>
      <c r="E25">
        <v>12.68</v>
      </c>
      <c r="F25">
        <v>-4.3021126050332301E-2</v>
      </c>
      <c r="G25">
        <v>-0.11828031551571799</v>
      </c>
      <c r="H25">
        <v>7.5259189465386497E-2</v>
      </c>
      <c r="I25">
        <v>4.1342834604685998E-2</v>
      </c>
      <c r="J25">
        <v>-0.129441374286767</v>
      </c>
      <c r="K25">
        <v>0.17078420889145299</v>
      </c>
      <c r="L25">
        <v>219.10569105690999</v>
      </c>
      <c r="M25">
        <v>221.25603864734299</v>
      </c>
      <c r="N25">
        <v>66.893585431971502</v>
      </c>
      <c r="O25">
        <v>58.095821041525603</v>
      </c>
      <c r="P25">
        <v>54.936623920114499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0</v>
      </c>
      <c r="X25">
        <v>0</v>
      </c>
      <c r="Y25">
        <v>-100</v>
      </c>
      <c r="Z25">
        <v>0</v>
      </c>
      <c r="AA25">
        <v>0</v>
      </c>
    </row>
    <row r="26" spans="1:27">
      <c r="A26" s="1">
        <v>42342</v>
      </c>
      <c r="B26">
        <v>12.43</v>
      </c>
      <c r="C26">
        <v>12.59</v>
      </c>
      <c r="D26">
        <v>12.32</v>
      </c>
      <c r="E26">
        <v>12.59</v>
      </c>
      <c r="F26">
        <v>-1.502549010962E-2</v>
      </c>
      <c r="G26">
        <v>-9.7629350434499093E-2</v>
      </c>
      <c r="H26">
        <v>8.2603860324879E-2</v>
      </c>
      <c r="I26">
        <v>8.9408392755846194E-2</v>
      </c>
      <c r="J26">
        <v>-5.6491451939229602E-2</v>
      </c>
      <c r="K26">
        <v>0.145899844695075</v>
      </c>
      <c r="L26">
        <v>118.604162287156</v>
      </c>
      <c r="M26">
        <v>133.83566559024001</v>
      </c>
      <c r="N26">
        <v>62.210898677607297</v>
      </c>
      <c r="O26">
        <v>55.809628535792598</v>
      </c>
      <c r="P26">
        <v>53.422620560783599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12.56</v>
      </c>
      <c r="C27">
        <v>12.59</v>
      </c>
      <c r="D27">
        <v>12.34</v>
      </c>
      <c r="E27">
        <v>12.4</v>
      </c>
      <c r="F27">
        <v>-8.0770518072430502E-3</v>
      </c>
      <c r="G27">
        <v>-7.9718890709047904E-2</v>
      </c>
      <c r="H27">
        <v>7.1641838901804797E-2</v>
      </c>
      <c r="I27">
        <v>6.5238403577765697E-2</v>
      </c>
      <c r="J27">
        <v>-1.59148334335645E-2</v>
      </c>
      <c r="K27">
        <v>8.1153237011330301E-2</v>
      </c>
      <c r="L27">
        <v>78.219956871202101</v>
      </c>
      <c r="M27">
        <v>102.909203851331</v>
      </c>
      <c r="N27">
        <v>53.062299864079399</v>
      </c>
      <c r="O27">
        <v>51.226535600852799</v>
      </c>
      <c r="P27">
        <v>50.346959256033301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12.32</v>
      </c>
      <c r="C28">
        <v>12.46</v>
      </c>
      <c r="D28">
        <v>12.12</v>
      </c>
      <c r="E28">
        <v>12.31</v>
      </c>
      <c r="F28">
        <v>-9.7205596694003304E-3</v>
      </c>
      <c r="G28">
        <v>-6.5719224501118403E-2</v>
      </c>
      <c r="H28">
        <v>5.5998664831717997E-2</v>
      </c>
      <c r="I28">
        <v>2.3812143658643498E-2</v>
      </c>
      <c r="J28">
        <v>-2.6725077361618101E-3</v>
      </c>
      <c r="K28">
        <v>2.6484651394805402E-2</v>
      </c>
      <c r="L28">
        <v>19.174382716050602</v>
      </c>
      <c r="M28">
        <v>41.821433484661398</v>
      </c>
      <c r="N28">
        <v>49.074106492997799</v>
      </c>
      <c r="O28">
        <v>49.166874689717197</v>
      </c>
      <c r="P28">
        <v>48.945425265944301</v>
      </c>
      <c r="Q28">
        <v>0</v>
      </c>
      <c r="R28">
        <v>0</v>
      </c>
      <c r="S28">
        <v>0</v>
      </c>
      <c r="T28">
        <v>0</v>
      </c>
      <c r="U28">
        <v>0</v>
      </c>
      <c r="V28">
        <v>100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12.23</v>
      </c>
      <c r="C29">
        <v>12.49</v>
      </c>
      <c r="D29">
        <v>12.12</v>
      </c>
      <c r="E29">
        <v>12.4</v>
      </c>
      <c r="F29">
        <v>-3.7179454910969399E-3</v>
      </c>
      <c r="G29">
        <v>-5.3318968699114101E-2</v>
      </c>
      <c r="H29">
        <v>4.9601023208017098E-2</v>
      </c>
      <c r="I29">
        <v>2.22879773455186E-2</v>
      </c>
      <c r="J29">
        <v>5.6476539577316803E-3</v>
      </c>
      <c r="K29">
        <v>1.6640323387786999E-2</v>
      </c>
      <c r="L29">
        <v>30.398598335524099</v>
      </c>
      <c r="M29">
        <v>54.161688570290401</v>
      </c>
      <c r="N29">
        <v>53.179658035061202</v>
      </c>
      <c r="O29">
        <v>51.276586486127698</v>
      </c>
      <c r="P29">
        <v>50.395339032575102</v>
      </c>
      <c r="Q29">
        <v>0</v>
      </c>
      <c r="R29">
        <v>0</v>
      </c>
      <c r="S29">
        <v>0</v>
      </c>
      <c r="T29">
        <v>100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12.31</v>
      </c>
      <c r="C30">
        <v>12.55</v>
      </c>
      <c r="D30">
        <v>12.26</v>
      </c>
      <c r="E30">
        <v>12.47</v>
      </c>
      <c r="F30">
        <v>6.6113726883845203E-3</v>
      </c>
      <c r="G30">
        <v>-4.1332900421614298E-2</v>
      </c>
      <c r="H30">
        <v>4.7944273109998901E-2</v>
      </c>
      <c r="I30">
        <v>4.0360021197523403E-2</v>
      </c>
      <c r="J30">
        <v>1.72184430376622E-2</v>
      </c>
      <c r="K30">
        <v>2.31415781598611E-2</v>
      </c>
      <c r="L30">
        <v>55.453350854140297</v>
      </c>
      <c r="M30">
        <v>80.307923149688605</v>
      </c>
      <c r="N30">
        <v>56.371253962457899</v>
      </c>
      <c r="O30">
        <v>52.913453410521001</v>
      </c>
      <c r="P30">
        <v>51.519730055088402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12.4</v>
      </c>
      <c r="C31">
        <v>12.53</v>
      </c>
      <c r="D31">
        <v>12.24</v>
      </c>
      <c r="E31">
        <v>12.34</v>
      </c>
      <c r="F31">
        <v>4.2584296929533104E-3</v>
      </c>
      <c r="G31">
        <v>-3.22146343987008E-2</v>
      </c>
      <c r="H31">
        <v>3.64730640916541E-2</v>
      </c>
      <c r="I31">
        <v>1.48801965636469E-2</v>
      </c>
      <c r="J31">
        <v>1.6439027546323801E-2</v>
      </c>
      <c r="K31">
        <v>-1.5588309826768999E-3</v>
      </c>
      <c r="L31">
        <v>29.2007797270957</v>
      </c>
      <c r="M31">
        <v>52.035033487892598</v>
      </c>
      <c r="N31">
        <v>49.1169345068786</v>
      </c>
      <c r="O31">
        <v>49.582029048371901</v>
      </c>
      <c r="P31">
        <v>49.338913782204102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12.44</v>
      </c>
      <c r="C32">
        <v>12.44</v>
      </c>
      <c r="D32">
        <v>12.05</v>
      </c>
      <c r="E32">
        <v>12.05</v>
      </c>
      <c r="F32">
        <v>-2.0767476411078699E-2</v>
      </c>
      <c r="G32">
        <v>-2.9925202801176401E-2</v>
      </c>
      <c r="H32">
        <v>9.1577263900976397E-3</v>
      </c>
      <c r="I32">
        <v>-8.1993770734788599E-2</v>
      </c>
      <c r="J32">
        <v>-1.6371905214046901E-2</v>
      </c>
      <c r="K32">
        <v>-6.5621865520741604E-2</v>
      </c>
      <c r="L32">
        <v>-48.3809523809512</v>
      </c>
      <c r="M32">
        <v>-29.974377873713699</v>
      </c>
      <c r="N32">
        <v>36.7939302865217</v>
      </c>
      <c r="O32">
        <v>43.067893256742501</v>
      </c>
      <c r="P32">
        <v>44.888274875708497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12.1</v>
      </c>
      <c r="C33">
        <v>12.81</v>
      </c>
      <c r="D33">
        <v>12.1</v>
      </c>
      <c r="E33">
        <v>12.76</v>
      </c>
      <c r="F33">
        <v>1.65001752328972E-2</v>
      </c>
      <c r="G33">
        <v>-2.0640127194361601E-2</v>
      </c>
      <c r="H33">
        <v>3.7140302427258902E-2</v>
      </c>
      <c r="I33">
        <v>5.5752134498321802E-2</v>
      </c>
      <c r="J33">
        <v>7.6694413567426102E-3</v>
      </c>
      <c r="K33">
        <v>4.8082693141579202E-2</v>
      </c>
      <c r="L33">
        <v>87.180455861982495</v>
      </c>
      <c r="M33">
        <v>113.94333299482</v>
      </c>
      <c r="N33">
        <v>63.180055303888999</v>
      </c>
      <c r="O33">
        <v>57.715301460753899</v>
      </c>
      <c r="P33">
        <v>55.262470316886102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12.74</v>
      </c>
      <c r="C34">
        <v>12.83</v>
      </c>
      <c r="D34">
        <v>12.25</v>
      </c>
      <c r="E34">
        <v>12.4</v>
      </c>
      <c r="F34">
        <v>1.67924929000253E-2</v>
      </c>
      <c r="G34">
        <v>-1.31536031754842E-2</v>
      </c>
      <c r="H34">
        <v>2.99460960755096E-2</v>
      </c>
      <c r="I34">
        <v>4.1448590858090301E-2</v>
      </c>
      <c r="J34">
        <v>1.8929157857191799E-2</v>
      </c>
      <c r="K34">
        <v>2.2519433000898498E-2</v>
      </c>
      <c r="L34">
        <v>56.457376212353303</v>
      </c>
      <c r="M34">
        <v>78.834951456310606</v>
      </c>
      <c r="N34">
        <v>50.667702451827303</v>
      </c>
      <c r="O34">
        <v>50.605893120550697</v>
      </c>
      <c r="P34">
        <v>50.228674573748798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12.26</v>
      </c>
      <c r="C35">
        <v>12.33</v>
      </c>
      <c r="D35">
        <v>11.97</v>
      </c>
      <c r="E35">
        <v>12.13</v>
      </c>
      <c r="F35">
        <v>-4.70831226561507E-3</v>
      </c>
      <c r="G35">
        <v>-1.1464544993510401E-2</v>
      </c>
      <c r="H35">
        <v>6.7562327278953603E-3</v>
      </c>
      <c r="I35">
        <v>-4.33249105238733E-2</v>
      </c>
      <c r="J35">
        <v>-1.82219826982986E-3</v>
      </c>
      <c r="K35">
        <v>-4.1502712254043402E-2</v>
      </c>
      <c r="L35">
        <v>-81.948924731183197</v>
      </c>
      <c r="M35">
        <v>-54.269449715371003</v>
      </c>
      <c r="N35">
        <v>43.184390807441403</v>
      </c>
      <c r="O35">
        <v>46.0266106576684</v>
      </c>
      <c r="P35">
        <v>46.866802514115797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12.1</v>
      </c>
      <c r="C36">
        <v>12.33</v>
      </c>
      <c r="D36">
        <v>11.96</v>
      </c>
      <c r="E36">
        <v>12.29</v>
      </c>
      <c r="F36">
        <v>-8.7364836943581992E-3</v>
      </c>
      <c r="G36">
        <v>-1.0918932733679901E-2</v>
      </c>
      <c r="H36">
        <v>2.1824490393217901E-3</v>
      </c>
      <c r="I36">
        <v>-5.1454061199111202E-2</v>
      </c>
      <c r="J36">
        <v>-1.83661525795903E-2</v>
      </c>
      <c r="K36">
        <v>-3.3087908619520899E-2</v>
      </c>
      <c r="L36">
        <v>-81.992337164750793</v>
      </c>
      <c r="M36">
        <v>-37.467700258398303</v>
      </c>
      <c r="N36">
        <v>48.448302543674501</v>
      </c>
      <c r="O36">
        <v>48.973302379735003</v>
      </c>
      <c r="P36">
        <v>48.991126316190901</v>
      </c>
      <c r="Q36">
        <v>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12.16</v>
      </c>
      <c r="C37">
        <v>12.35</v>
      </c>
      <c r="D37">
        <v>12.12</v>
      </c>
      <c r="E37">
        <v>12.23</v>
      </c>
      <c r="F37">
        <v>-1.65792221790503E-2</v>
      </c>
      <c r="G37">
        <v>-1.2050990622754E-2</v>
      </c>
      <c r="H37">
        <v>-4.52823155629631E-3</v>
      </c>
      <c r="I37">
        <v>-7.2286229009462105E-2</v>
      </c>
      <c r="J37">
        <v>-3.6339511389547503E-2</v>
      </c>
      <c r="K37">
        <v>-3.5946717619914498E-2</v>
      </c>
      <c r="L37">
        <v>-75.253428741800604</v>
      </c>
      <c r="M37">
        <v>-24.891558224891401</v>
      </c>
      <c r="N37">
        <v>46.561000993276402</v>
      </c>
      <c r="O37">
        <v>47.916827870565001</v>
      </c>
      <c r="P37">
        <v>48.231833825795803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12.2</v>
      </c>
      <c r="C38">
        <v>12.44</v>
      </c>
      <c r="D38">
        <v>12.08</v>
      </c>
      <c r="E38">
        <v>12.3</v>
      </c>
      <c r="F38">
        <v>-1.6950835269005499E-2</v>
      </c>
      <c r="G38">
        <v>-1.30309595520043E-2</v>
      </c>
      <c r="H38">
        <v>-3.91987571700117E-3</v>
      </c>
      <c r="I38">
        <v>-6.4619700797285504E-2</v>
      </c>
      <c r="J38">
        <v>-4.5766241192126897E-2</v>
      </c>
      <c r="K38">
        <v>-1.88534596051586E-2</v>
      </c>
      <c r="L38">
        <v>-47.794117647059103</v>
      </c>
      <c r="M38">
        <v>-13.5421074904782</v>
      </c>
      <c r="N38">
        <v>49.251774667237001</v>
      </c>
      <c r="O38">
        <v>49.291231116338999</v>
      </c>
      <c r="P38">
        <v>49.196378703991002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12.31</v>
      </c>
      <c r="C39">
        <v>12.45</v>
      </c>
      <c r="D39">
        <v>12.25</v>
      </c>
      <c r="E39">
        <v>12.41</v>
      </c>
      <c r="F39">
        <v>-8.2738844389815807E-3</v>
      </c>
      <c r="G39">
        <v>-1.2079544529399799E-2</v>
      </c>
      <c r="H39">
        <v>3.80566009041822E-3</v>
      </c>
      <c r="I39">
        <v>-2.80404107970753E-2</v>
      </c>
      <c r="J39">
        <v>-3.9857631060443002E-2</v>
      </c>
      <c r="K39">
        <v>1.1817220263367701E-2</v>
      </c>
      <c r="L39">
        <v>16.1123429416112</v>
      </c>
      <c r="M39">
        <v>25.0610820244314</v>
      </c>
      <c r="N39">
        <v>53.540559565497198</v>
      </c>
      <c r="O39">
        <v>51.458960889180901</v>
      </c>
      <c r="P39">
        <v>50.711641489865499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12.41</v>
      </c>
      <c r="C40">
        <v>12.41</v>
      </c>
      <c r="D40">
        <v>12.41</v>
      </c>
      <c r="E40">
        <v>12.41</v>
      </c>
      <c r="F40">
        <v>-1.38141430789318E-3</v>
      </c>
      <c r="G40">
        <v>-9.9399184850984795E-3</v>
      </c>
      <c r="H40">
        <v>8.5585041772053005E-3</v>
      </c>
      <c r="I40">
        <v>-4.4897391155167502E-3</v>
      </c>
      <c r="J40">
        <v>-2.8068333745467602E-2</v>
      </c>
      <c r="K40">
        <v>2.3578594629950801E-2</v>
      </c>
      <c r="L40">
        <v>47.798742138366698</v>
      </c>
      <c r="M40">
        <v>37.709151367222901</v>
      </c>
      <c r="N40">
        <v>53.540559565497198</v>
      </c>
      <c r="O40">
        <v>51.458960889180901</v>
      </c>
      <c r="P40">
        <v>50.711641489865499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12.41</v>
      </c>
      <c r="C41">
        <v>12.41</v>
      </c>
      <c r="D41">
        <v>12.41</v>
      </c>
      <c r="E41">
        <v>12.41</v>
      </c>
      <c r="F41">
        <v>4.0344117413404403E-3</v>
      </c>
      <c r="G41">
        <v>-7.1450524398106903E-3</v>
      </c>
      <c r="H41">
        <v>1.1179464181151099E-2</v>
      </c>
      <c r="I41">
        <v>1.04216048898262E-2</v>
      </c>
      <c r="J41">
        <v>-1.52383542003696E-2</v>
      </c>
      <c r="K41">
        <v>2.5659959090195899E-2</v>
      </c>
      <c r="L41">
        <v>50.459136822774497</v>
      </c>
      <c r="M41">
        <v>32.4825986078895</v>
      </c>
      <c r="N41">
        <v>53.540559565497198</v>
      </c>
      <c r="O41">
        <v>51.458960889180901</v>
      </c>
      <c r="P41">
        <v>50.711641489865499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12.41</v>
      </c>
      <c r="C42">
        <v>12.57</v>
      </c>
      <c r="D42">
        <v>12.37</v>
      </c>
      <c r="E42">
        <v>12.55</v>
      </c>
      <c r="F42">
        <v>1.9399695264343798E-2</v>
      </c>
      <c r="G42">
        <v>-1.83610289897979E-3</v>
      </c>
      <c r="H42">
        <v>2.1235798163323601E-2</v>
      </c>
      <c r="I42">
        <v>5.8506125098935102E-2</v>
      </c>
      <c r="J42">
        <v>9.3431388993986102E-3</v>
      </c>
      <c r="K42">
        <v>4.9162986199536497E-2</v>
      </c>
      <c r="L42">
        <v>93.152454780359506</v>
      </c>
      <c r="M42">
        <v>68.447562511240804</v>
      </c>
      <c r="N42">
        <v>60.318226174793303</v>
      </c>
      <c r="O42">
        <v>54.547607523717701</v>
      </c>
      <c r="P42">
        <v>52.786382137709801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12.52</v>
      </c>
      <c r="C43">
        <v>12.65</v>
      </c>
      <c r="D43">
        <v>12.35</v>
      </c>
      <c r="E43">
        <v>12.45</v>
      </c>
      <c r="F43">
        <v>2.3239735685336799E-2</v>
      </c>
      <c r="G43">
        <v>3.1790648178835401E-3</v>
      </c>
      <c r="H43">
        <v>2.0060670867453299E-2</v>
      </c>
      <c r="I43">
        <v>5.9920339210243798E-2</v>
      </c>
      <c r="J43">
        <v>2.62022056696803E-2</v>
      </c>
      <c r="K43">
        <v>3.3718133540563501E-2</v>
      </c>
      <c r="L43">
        <v>74.105865522174597</v>
      </c>
      <c r="M43">
        <v>55.191582291045002</v>
      </c>
      <c r="N43">
        <v>53.780190074543299</v>
      </c>
      <c r="O43">
        <v>52.002310647692298</v>
      </c>
      <c r="P43">
        <v>51.170894160766103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12.45</v>
      </c>
      <c r="C44">
        <v>12.56</v>
      </c>
      <c r="D44">
        <v>12.4</v>
      </c>
      <c r="E44">
        <v>12.47</v>
      </c>
      <c r="F44">
        <v>2.7578915665484802E-2</v>
      </c>
      <c r="G44">
        <v>8.0590349874038094E-3</v>
      </c>
      <c r="H44">
        <v>1.9519880678081001E-2</v>
      </c>
      <c r="I44">
        <v>6.5256689961619999E-2</v>
      </c>
      <c r="J44">
        <v>3.9220367100326899E-2</v>
      </c>
      <c r="K44">
        <v>2.60363228612931E-2</v>
      </c>
      <c r="L44">
        <v>66.426930376584707</v>
      </c>
      <c r="M44">
        <v>53.268765133170398</v>
      </c>
      <c r="N44">
        <v>54.920325166364599</v>
      </c>
      <c r="O44">
        <v>52.479900137810397</v>
      </c>
      <c r="P44">
        <v>51.482709636222303</v>
      </c>
      <c r="Q44">
        <v>0</v>
      </c>
      <c r="R44">
        <v>0</v>
      </c>
      <c r="S44">
        <v>0</v>
      </c>
      <c r="T44">
        <v>0</v>
      </c>
      <c r="U44">
        <v>0</v>
      </c>
      <c r="V44">
        <v>100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12.47</v>
      </c>
      <c r="C45">
        <v>12.47</v>
      </c>
      <c r="D45">
        <v>12.47</v>
      </c>
      <c r="E45">
        <v>12.47</v>
      </c>
      <c r="F45">
        <v>3.0664268462860599E-2</v>
      </c>
      <c r="G45">
        <v>1.25800816824951E-2</v>
      </c>
      <c r="H45">
        <v>1.8084186780365399E-2</v>
      </c>
      <c r="I45">
        <v>6.7408157287271495E-2</v>
      </c>
      <c r="J45">
        <v>4.8616297162641799E-2</v>
      </c>
      <c r="K45">
        <v>1.8791860124629699E-2</v>
      </c>
      <c r="L45">
        <v>55.759312320916401</v>
      </c>
      <c r="M45">
        <v>60.806709705897603</v>
      </c>
      <c r="N45">
        <v>54.920325166364599</v>
      </c>
      <c r="O45">
        <v>52.479900137810397</v>
      </c>
      <c r="P45">
        <v>51.482709636222303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12.47</v>
      </c>
      <c r="C46">
        <v>12.47</v>
      </c>
      <c r="D46">
        <v>12.47</v>
      </c>
      <c r="E46">
        <v>12.47</v>
      </c>
      <c r="F46">
        <v>3.2732117310230097E-2</v>
      </c>
      <c r="G46">
        <v>1.6610488808042102E-2</v>
      </c>
      <c r="H46">
        <v>1.6121628502187998E-2</v>
      </c>
      <c r="I46">
        <v>6.7514485653658696E-2</v>
      </c>
      <c r="J46">
        <v>5.4915693326313998E-2</v>
      </c>
      <c r="K46">
        <v>1.25987923273446E-2</v>
      </c>
      <c r="L46">
        <v>49.295774647886702</v>
      </c>
      <c r="M46">
        <v>62.639821029081801</v>
      </c>
      <c r="N46">
        <v>54.920325166364599</v>
      </c>
      <c r="O46">
        <v>52.479900137810397</v>
      </c>
      <c r="P46">
        <v>51.482709636222303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12.38</v>
      </c>
      <c r="C47">
        <v>12.45</v>
      </c>
      <c r="D47">
        <v>12.23</v>
      </c>
      <c r="E47">
        <v>12.32</v>
      </c>
      <c r="F47">
        <v>2.2013399258337701E-2</v>
      </c>
      <c r="G47">
        <v>1.7691070898101201E-2</v>
      </c>
      <c r="H47">
        <v>4.3223283602364798E-3</v>
      </c>
      <c r="I47">
        <v>2.4664498224094399E-2</v>
      </c>
      <c r="J47">
        <v>4.48319616255742E-2</v>
      </c>
      <c r="K47">
        <v>-2.01674634014797E-2</v>
      </c>
      <c r="L47">
        <v>-27.848954821308801</v>
      </c>
      <c r="M47">
        <v>-25.6932654216209</v>
      </c>
      <c r="N47">
        <v>42.449340674714797</v>
      </c>
      <c r="O47">
        <v>48.005444191390403</v>
      </c>
      <c r="P47">
        <v>48.778286782518798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12.32</v>
      </c>
      <c r="C48">
        <v>12.42</v>
      </c>
      <c r="D48">
        <v>12.16</v>
      </c>
      <c r="E48">
        <v>12.24</v>
      </c>
      <c r="F48">
        <v>6.9829119041955297E-3</v>
      </c>
      <c r="G48">
        <v>1.5549439099320101E-2</v>
      </c>
      <c r="H48">
        <v>-8.56652719512461E-3</v>
      </c>
      <c r="I48">
        <v>-2.4994095680151301E-2</v>
      </c>
      <c r="J48">
        <v>2.1556609190332299E-2</v>
      </c>
      <c r="K48">
        <v>-4.65507048704836E-2</v>
      </c>
      <c r="L48">
        <v>-56.922043010754102</v>
      </c>
      <c r="M48">
        <v>-64.876957494408799</v>
      </c>
      <c r="N48">
        <v>37.1941572434013</v>
      </c>
      <c r="O48">
        <v>45.764360644045802</v>
      </c>
      <c r="P48">
        <v>47.384371585275197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12.28</v>
      </c>
      <c r="C49">
        <v>12.28</v>
      </c>
      <c r="D49">
        <v>11.91</v>
      </c>
      <c r="E49">
        <v>11.91</v>
      </c>
      <c r="F49">
        <v>-3.1197474620037999E-2</v>
      </c>
      <c r="G49">
        <v>6.2000563554484899E-3</v>
      </c>
      <c r="H49">
        <v>-3.7397530975486502E-2</v>
      </c>
      <c r="I49">
        <v>-0.14746443081096999</v>
      </c>
      <c r="J49">
        <v>-3.4783737476768502E-2</v>
      </c>
      <c r="K49">
        <v>-0.112680693334201</v>
      </c>
      <c r="L49">
        <v>-192.71604938271699</v>
      </c>
      <c r="M49">
        <v>-182.35961429381999</v>
      </c>
      <c r="N49">
        <v>23.307787537264499</v>
      </c>
      <c r="O49">
        <v>37.903718746587401</v>
      </c>
      <c r="P49">
        <v>42.165460369804798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11.7</v>
      </c>
      <c r="C50">
        <v>11.7</v>
      </c>
      <c r="D50">
        <v>11.26</v>
      </c>
      <c r="E50">
        <v>11.59</v>
      </c>
      <c r="F50">
        <v>-8.6282421616289101E-2</v>
      </c>
      <c r="G50">
        <v>-1.2296439238899001E-2</v>
      </c>
      <c r="H50">
        <v>-7.3985982377390097E-2</v>
      </c>
      <c r="I50">
        <v>-0.31073344865609798</v>
      </c>
      <c r="J50">
        <v>-0.12676697453654401</v>
      </c>
      <c r="K50">
        <v>-0.183966474119553</v>
      </c>
      <c r="L50">
        <v>-309.14678960379399</v>
      </c>
      <c r="M50">
        <v>-324.59732459732498</v>
      </c>
      <c r="N50">
        <v>16.386543256663298</v>
      </c>
      <c r="O50">
        <v>32.138937304659699</v>
      </c>
      <c r="P50">
        <v>37.913721914367898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11.68</v>
      </c>
      <c r="C51">
        <v>11.69</v>
      </c>
      <c r="D51">
        <v>11.46</v>
      </c>
      <c r="E51">
        <v>11.51</v>
      </c>
      <c r="F51">
        <v>-0.134838634543651</v>
      </c>
      <c r="G51">
        <v>-3.6804878299849499E-2</v>
      </c>
      <c r="H51">
        <v>-9.8033756243802006E-2</v>
      </c>
      <c r="I51">
        <v>-0.43000035899087902</v>
      </c>
      <c r="J51">
        <v>-0.227844769354656</v>
      </c>
      <c r="K51">
        <v>-0.20215558963622199</v>
      </c>
      <c r="L51">
        <v>-197.05784018722801</v>
      </c>
      <c r="M51">
        <v>-235.31024649721701</v>
      </c>
      <c r="N51">
        <v>15.080422214435</v>
      </c>
      <c r="O51">
        <v>30.874700382851501</v>
      </c>
      <c r="P51">
        <v>36.936058086900097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11.39</v>
      </c>
      <c r="C52">
        <v>11.82</v>
      </c>
      <c r="D52">
        <v>11.12</v>
      </c>
      <c r="E52">
        <v>11.62</v>
      </c>
      <c r="F52">
        <v>-0.16256970011872099</v>
      </c>
      <c r="G52">
        <v>-6.1957842663623898E-2</v>
      </c>
      <c r="H52">
        <v>-0.100611857455097</v>
      </c>
      <c r="I52">
        <v>-0.46657581440554002</v>
      </c>
      <c r="J52">
        <v>-0.30742178437161699</v>
      </c>
      <c r="K52">
        <v>-0.15915403003392301</v>
      </c>
      <c r="L52">
        <v>-145.72509641271901</v>
      </c>
      <c r="M52">
        <v>-194.28416265019399</v>
      </c>
      <c r="N52">
        <v>24.707555070858799</v>
      </c>
      <c r="O52">
        <v>34.679516970878701</v>
      </c>
      <c r="P52">
        <v>39.199615174514904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</row>
    <row r="53" spans="1:27">
      <c r="A53" s="1">
        <v>42381</v>
      </c>
      <c r="B53">
        <v>11.5</v>
      </c>
      <c r="C53">
        <v>12</v>
      </c>
      <c r="D53">
        <v>11.5</v>
      </c>
      <c r="E53">
        <v>11.93</v>
      </c>
      <c r="F53">
        <v>-0.157714327562224</v>
      </c>
      <c r="G53">
        <v>-8.1109139643344097E-2</v>
      </c>
      <c r="H53">
        <v>-7.6605187918880602E-2</v>
      </c>
      <c r="I53">
        <v>-0.39485340088133603</v>
      </c>
      <c r="J53">
        <v>-0.33656565654152398</v>
      </c>
      <c r="K53">
        <v>-5.8287744339812299E-2</v>
      </c>
      <c r="L53">
        <v>-69.075096169928401</v>
      </c>
      <c r="M53">
        <v>-98.877072321637598</v>
      </c>
      <c r="N53">
        <v>45.151671113033998</v>
      </c>
      <c r="O53">
        <v>44.029477045427498</v>
      </c>
      <c r="P53">
        <v>45.037252140317001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12.09</v>
      </c>
      <c r="C54">
        <v>12.15</v>
      </c>
      <c r="D54">
        <v>11.88</v>
      </c>
      <c r="E54">
        <v>11.88</v>
      </c>
      <c r="F54">
        <v>-0.15610155045884599</v>
      </c>
      <c r="G54">
        <v>-9.6107621806444499E-2</v>
      </c>
      <c r="H54">
        <v>-5.9993928652401503E-2</v>
      </c>
      <c r="I54">
        <v>-0.35627163309051602</v>
      </c>
      <c r="J54">
        <v>-0.34313431539118799</v>
      </c>
      <c r="K54">
        <v>-1.31373176993282E-2</v>
      </c>
      <c r="L54">
        <v>-31.3886661320504</v>
      </c>
      <c r="M54">
        <v>-50.6773707977922</v>
      </c>
      <c r="N54">
        <v>42.9568243457026</v>
      </c>
      <c r="O54">
        <v>42.961329911291898</v>
      </c>
      <c r="P54">
        <v>44.31665042329</v>
      </c>
      <c r="Q54">
        <v>0</v>
      </c>
      <c r="R54">
        <v>0</v>
      </c>
      <c r="S54">
        <v>0</v>
      </c>
      <c r="T54">
        <v>0</v>
      </c>
      <c r="U54">
        <v>-100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11.8</v>
      </c>
      <c r="C55">
        <v>11.99</v>
      </c>
      <c r="D55">
        <v>11.52</v>
      </c>
      <c r="E55">
        <v>11.8</v>
      </c>
      <c r="F55">
        <v>-0.159440809988009</v>
      </c>
      <c r="G55">
        <v>-0.108774259442757</v>
      </c>
      <c r="H55">
        <v>-5.0666550545251599E-2</v>
      </c>
      <c r="I55">
        <v>-0.34760400831313898</v>
      </c>
      <c r="J55">
        <v>-0.34462421303183799</v>
      </c>
      <c r="K55">
        <v>-2.9797952813005999E-3</v>
      </c>
      <c r="L55">
        <v>-60.685530250747497</v>
      </c>
      <c r="M55">
        <v>-88.122605363984505</v>
      </c>
      <c r="N55">
        <v>39.383205643841897</v>
      </c>
      <c r="O55">
        <v>41.237537585971197</v>
      </c>
      <c r="P55">
        <v>43.156592079777496</v>
      </c>
      <c r="Q55">
        <v>0</v>
      </c>
      <c r="R55">
        <v>0</v>
      </c>
      <c r="S55">
        <v>0</v>
      </c>
      <c r="T55">
        <v>0</v>
      </c>
      <c r="U55">
        <v>0</v>
      </c>
      <c r="V55">
        <v>100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11.87</v>
      </c>
      <c r="C56">
        <v>11.87</v>
      </c>
      <c r="D56">
        <v>11.52</v>
      </c>
      <c r="E56">
        <v>11.64</v>
      </c>
      <c r="F56">
        <v>-0.17300358243976799</v>
      </c>
      <c r="G56">
        <v>-0.12162012404215899</v>
      </c>
      <c r="H56">
        <v>-5.1383458397609098E-2</v>
      </c>
      <c r="I56">
        <v>-0.38015394811417702</v>
      </c>
      <c r="J56">
        <v>-0.35646745805928398</v>
      </c>
      <c r="K56">
        <v>-2.3686490054892501E-2</v>
      </c>
      <c r="L56">
        <v>-68.924958833215896</v>
      </c>
      <c r="M56">
        <v>-94.8124780932352</v>
      </c>
      <c r="N56">
        <v>32.9811601249734</v>
      </c>
      <c r="O56">
        <v>37.957217151409097</v>
      </c>
      <c r="P56">
        <v>40.907853891866701</v>
      </c>
      <c r="Q56">
        <v>0</v>
      </c>
      <c r="R56">
        <v>0</v>
      </c>
      <c r="S56">
        <v>0</v>
      </c>
      <c r="T56">
        <v>-100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11.58</v>
      </c>
      <c r="C57">
        <v>11.68</v>
      </c>
      <c r="D57">
        <v>11.25</v>
      </c>
      <c r="E57">
        <v>11.27</v>
      </c>
      <c r="F57">
        <v>-0.21117380493114901</v>
      </c>
      <c r="G57">
        <v>-0.139530860219957</v>
      </c>
      <c r="H57">
        <v>-7.1642944711191994E-2</v>
      </c>
      <c r="I57">
        <v>-0.49638624450530899</v>
      </c>
      <c r="J57">
        <v>-0.403107053541293</v>
      </c>
      <c r="K57">
        <v>-9.3279190964016503E-2</v>
      </c>
      <c r="L57">
        <v>-107.019990701998</v>
      </c>
      <c r="M57">
        <v>-129.800488920432</v>
      </c>
      <c r="N57">
        <v>22.926393937015401</v>
      </c>
      <c r="O57">
        <v>31.681109885142099</v>
      </c>
      <c r="P57">
        <v>36.313439357843897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11.44</v>
      </c>
      <c r="C58">
        <v>11.6</v>
      </c>
      <c r="D58">
        <v>11.18</v>
      </c>
      <c r="E58">
        <v>11.54</v>
      </c>
      <c r="F58">
        <v>-0.21713424927703201</v>
      </c>
      <c r="G58">
        <v>-0.155051538031372</v>
      </c>
      <c r="H58">
        <v>-6.2082711245659797E-2</v>
      </c>
      <c r="I58">
        <v>-0.485377204371848</v>
      </c>
      <c r="J58">
        <v>-0.43053043715147798</v>
      </c>
      <c r="K58">
        <v>-5.4846767220370601E-2</v>
      </c>
      <c r="L58">
        <v>-87.849373537106004</v>
      </c>
      <c r="M58">
        <v>-107.35969198874599</v>
      </c>
      <c r="N58">
        <v>38.808438592955497</v>
      </c>
      <c r="O58">
        <v>39.537592480366399</v>
      </c>
      <c r="P58">
        <v>41.359714179134002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100</v>
      </c>
      <c r="Z58">
        <v>0</v>
      </c>
      <c r="AA58">
        <v>0</v>
      </c>
    </row>
    <row r="59" spans="1:27">
      <c r="A59" s="1">
        <v>42389</v>
      </c>
      <c r="B59">
        <v>11.25</v>
      </c>
      <c r="C59">
        <v>11.51</v>
      </c>
      <c r="D59">
        <v>11.01</v>
      </c>
      <c r="E59">
        <v>11.11</v>
      </c>
      <c r="F59">
        <v>-0.25363164300355601</v>
      </c>
      <c r="G59">
        <v>-0.17476755902580901</v>
      </c>
      <c r="H59">
        <v>-7.8864083977746996E-2</v>
      </c>
      <c r="I59">
        <v>-0.58890156420685802</v>
      </c>
      <c r="J59">
        <v>-0.483320812836605</v>
      </c>
      <c r="K59">
        <v>-0.105580751370253</v>
      </c>
      <c r="L59">
        <v>-122.563543936093</v>
      </c>
      <c r="M59">
        <v>-129.52301487971101</v>
      </c>
      <c r="N59">
        <v>28.063676921060999</v>
      </c>
      <c r="O59">
        <v>33.0241776703702</v>
      </c>
      <c r="P59">
        <v>36.520706966722997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11.07</v>
      </c>
      <c r="C60">
        <v>11.37</v>
      </c>
      <c r="D60">
        <v>10.98</v>
      </c>
      <c r="E60">
        <v>11.25</v>
      </c>
      <c r="F60">
        <v>-0.26816798688612098</v>
      </c>
      <c r="G60">
        <v>-0.193447644597871</v>
      </c>
      <c r="H60">
        <v>-7.4720342288249406E-2</v>
      </c>
      <c r="I60">
        <v>-0.60428909513618101</v>
      </c>
      <c r="J60">
        <v>-0.52364357360312996</v>
      </c>
      <c r="K60">
        <v>-8.0645521533050699E-2</v>
      </c>
      <c r="L60">
        <v>-113.40996168582301</v>
      </c>
      <c r="M60">
        <v>-116.292735042735</v>
      </c>
      <c r="N60">
        <v>34.909056765495201</v>
      </c>
      <c r="O60">
        <v>36.681580892530398</v>
      </c>
      <c r="P60">
        <v>38.962043256457598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11.52</v>
      </c>
      <c r="C61">
        <v>11.65</v>
      </c>
      <c r="D61">
        <v>11.35</v>
      </c>
      <c r="E61">
        <v>11.47</v>
      </c>
      <c r="F61">
        <v>-0.25895095731392798</v>
      </c>
      <c r="G61">
        <v>-0.20654830714108299</v>
      </c>
      <c r="H61">
        <v>-5.2402650172844997E-2</v>
      </c>
      <c r="I61">
        <v>-0.54167589062619403</v>
      </c>
      <c r="J61">
        <v>-0.52965434594415195</v>
      </c>
      <c r="K61">
        <v>-1.20215446820427E-2</v>
      </c>
      <c r="L61">
        <v>-38.493915271296501</v>
      </c>
      <c r="M61">
        <v>-63.5205259869049</v>
      </c>
      <c r="N61">
        <v>44.577885016754898</v>
      </c>
      <c r="O61">
        <v>42.038033069848296</v>
      </c>
      <c r="P61">
        <v>42.604207500556903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11.81</v>
      </c>
      <c r="C62">
        <v>11.81</v>
      </c>
      <c r="D62">
        <v>11.46</v>
      </c>
      <c r="E62">
        <v>11.64</v>
      </c>
      <c r="F62">
        <v>-0.23521737622672401</v>
      </c>
      <c r="G62">
        <v>-0.212282120958211</v>
      </c>
      <c r="H62">
        <v>-2.2935255268513401E-2</v>
      </c>
      <c r="I62">
        <v>-0.44499950462683002</v>
      </c>
      <c r="J62">
        <v>-0.50143606550504405</v>
      </c>
      <c r="K62">
        <v>5.6436560878214401E-2</v>
      </c>
      <c r="L62">
        <v>16.695611902281801</v>
      </c>
      <c r="M62">
        <v>-34.934497816594003</v>
      </c>
      <c r="N62">
        <v>51.123180389248603</v>
      </c>
      <c r="O62">
        <v>45.850060921133498</v>
      </c>
      <c r="P62">
        <v>45.254672870413003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-100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11.56</v>
      </c>
      <c r="C63">
        <v>11.67</v>
      </c>
      <c r="D63">
        <v>11.35</v>
      </c>
      <c r="E63">
        <v>11.67</v>
      </c>
      <c r="F63">
        <v>-0.21154898789655899</v>
      </c>
      <c r="G63">
        <v>-0.212135494345881</v>
      </c>
      <c r="H63">
        <v>5.8650644932139995E-4</v>
      </c>
      <c r="I63">
        <v>-0.36755512261562101</v>
      </c>
      <c r="J63">
        <v>-0.456809084541903</v>
      </c>
      <c r="K63">
        <v>8.9253961926281794E-2</v>
      </c>
      <c r="L63">
        <v>3.9308855291573002</v>
      </c>
      <c r="M63">
        <v>-43.161825200937002</v>
      </c>
      <c r="N63">
        <v>52.2833858299038</v>
      </c>
      <c r="O63">
        <v>46.518517807652998</v>
      </c>
      <c r="P63">
        <v>45.719135170202698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11.5</v>
      </c>
      <c r="C64">
        <v>11.63</v>
      </c>
      <c r="D64">
        <v>11.41</v>
      </c>
      <c r="E64">
        <v>11.53</v>
      </c>
      <c r="F64">
        <v>-0.20176265529718199</v>
      </c>
      <c r="G64">
        <v>-0.210060926536141</v>
      </c>
      <c r="H64">
        <v>8.2982712389590707E-3</v>
      </c>
      <c r="I64">
        <v>-0.35087615759716501</v>
      </c>
      <c r="J64">
        <v>-0.42149810889365702</v>
      </c>
      <c r="K64">
        <v>7.0621951296492402E-2</v>
      </c>
      <c r="L64">
        <v>-13.238053991626799</v>
      </c>
      <c r="M64">
        <v>-45.964985701332502</v>
      </c>
      <c r="N64">
        <v>46.299761939760401</v>
      </c>
      <c r="O64">
        <v>43.801126547300299</v>
      </c>
      <c r="P64">
        <v>43.894364633418498</v>
      </c>
      <c r="Q64">
        <v>0</v>
      </c>
      <c r="R64">
        <v>0</v>
      </c>
      <c r="S64">
        <v>0</v>
      </c>
      <c r="T64">
        <v>0</v>
      </c>
      <c r="U64">
        <v>0</v>
      </c>
      <c r="V64">
        <v>100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11.51</v>
      </c>
      <c r="C65">
        <v>11.81</v>
      </c>
      <c r="D65">
        <v>11.35</v>
      </c>
      <c r="E65">
        <v>11.52</v>
      </c>
      <c r="F65">
        <v>-0.192593731975193</v>
      </c>
      <c r="G65">
        <v>-0.206567487623951</v>
      </c>
      <c r="H65">
        <v>1.3973755648758E-2</v>
      </c>
      <c r="I65">
        <v>-0.33665465818559598</v>
      </c>
      <c r="J65">
        <v>-0.39321695865763701</v>
      </c>
      <c r="K65">
        <v>5.6562300472040902E-2</v>
      </c>
      <c r="L65">
        <v>2.11800302571968</v>
      </c>
      <c r="M65">
        <v>-33.003300330033099</v>
      </c>
      <c r="N65">
        <v>45.862364956859203</v>
      </c>
      <c r="O65">
        <v>43.605187446292902</v>
      </c>
      <c r="P65">
        <v>43.763361347681702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42398</v>
      </c>
      <c r="B66">
        <v>11.52</v>
      </c>
      <c r="C66">
        <v>11.72</v>
      </c>
      <c r="D66">
        <v>11.45</v>
      </c>
      <c r="E66">
        <v>11.5</v>
      </c>
      <c r="F66">
        <v>-0.18481074382292201</v>
      </c>
      <c r="G66">
        <v>-0.20221613886374501</v>
      </c>
      <c r="H66">
        <v>1.74053950408238E-2</v>
      </c>
      <c r="I66">
        <v>-0.32702159081191101</v>
      </c>
      <c r="J66">
        <v>-0.37115183604239499</v>
      </c>
      <c r="K66">
        <v>4.4130245230483499E-2</v>
      </c>
      <c r="L66">
        <v>-0.41025641025548898</v>
      </c>
      <c r="M66">
        <v>-27.5386433239293</v>
      </c>
      <c r="N66">
        <v>44.873217540114503</v>
      </c>
      <c r="O66">
        <v>43.189061992761097</v>
      </c>
      <c r="P66">
        <v>43.490783880530302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11.5</v>
      </c>
      <c r="C67">
        <v>11.61</v>
      </c>
      <c r="D67">
        <v>11.34</v>
      </c>
      <c r="E67">
        <v>11.53</v>
      </c>
      <c r="F67">
        <v>-0.17421369334666501</v>
      </c>
      <c r="G67">
        <v>-0.196615649760329</v>
      </c>
      <c r="H67">
        <v>2.2401956413664399E-2</v>
      </c>
      <c r="I67">
        <v>-0.30656703745048203</v>
      </c>
      <c r="J67">
        <v>-0.34962356984509102</v>
      </c>
      <c r="K67">
        <v>4.3056532394608098E-2</v>
      </c>
      <c r="L67">
        <v>-19.673974142776501</v>
      </c>
      <c r="M67">
        <v>-40.852108354520702</v>
      </c>
      <c r="N67">
        <v>46.878221481301097</v>
      </c>
      <c r="O67">
        <v>44.051544250942896</v>
      </c>
      <c r="P67">
        <v>44.0397424171978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11.64</v>
      </c>
      <c r="C68">
        <v>11.64</v>
      </c>
      <c r="D68">
        <v>11.19</v>
      </c>
      <c r="E68">
        <v>11.4</v>
      </c>
      <c r="F68">
        <v>-0.17429619005789601</v>
      </c>
      <c r="G68">
        <v>-0.19215175781984301</v>
      </c>
      <c r="H68">
        <v>1.7855567761946599E-2</v>
      </c>
      <c r="I68">
        <v>-0.32412218834420498</v>
      </c>
      <c r="J68">
        <v>-0.34112310934479501</v>
      </c>
      <c r="K68">
        <v>1.7000921000590599E-2</v>
      </c>
      <c r="L68">
        <v>-48.2758620689658</v>
      </c>
      <c r="M68">
        <v>-69.784706755754897</v>
      </c>
      <c r="N68">
        <v>39.597290099862498</v>
      </c>
      <c r="O68">
        <v>41.137081756125703</v>
      </c>
      <c r="P68">
        <v>42.175543116593502</v>
      </c>
      <c r="Q68">
        <v>0</v>
      </c>
      <c r="R68">
        <v>0</v>
      </c>
      <c r="S68">
        <v>0</v>
      </c>
      <c r="T68">
        <v>-100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11.3</v>
      </c>
      <c r="C69">
        <v>11.43</v>
      </c>
      <c r="D69">
        <v>11.16</v>
      </c>
      <c r="E69">
        <v>11.29</v>
      </c>
      <c r="F69">
        <v>-0.181149471640111</v>
      </c>
      <c r="G69">
        <v>-0.189951300583896</v>
      </c>
      <c r="H69">
        <v>8.8018289437853895E-3</v>
      </c>
      <c r="I69">
        <v>-0.359728724307951</v>
      </c>
      <c r="J69">
        <v>-0.34732498099918002</v>
      </c>
      <c r="K69">
        <v>-1.24037433087701E-2</v>
      </c>
      <c r="L69">
        <v>-96.287612348573603</v>
      </c>
      <c r="M69">
        <v>-118.492521099692</v>
      </c>
      <c r="N69">
        <v>34.333169486428503</v>
      </c>
      <c r="O69">
        <v>38.798023941689799</v>
      </c>
      <c r="P69">
        <v>40.646874468166303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11.36</v>
      </c>
      <c r="C70">
        <v>11.63</v>
      </c>
      <c r="D70">
        <v>11.2</v>
      </c>
      <c r="E70">
        <v>11.25</v>
      </c>
      <c r="F70">
        <v>-0.18764535354480699</v>
      </c>
      <c r="G70">
        <v>-0.189490111176078</v>
      </c>
      <c r="H70">
        <v>1.8447576312714501E-3</v>
      </c>
      <c r="I70">
        <v>-0.38659712242756999</v>
      </c>
      <c r="J70">
        <v>-0.36041569480864399</v>
      </c>
      <c r="K70">
        <v>-2.6181427618926299E-2</v>
      </c>
      <c r="L70">
        <v>-48.311306901614898</v>
      </c>
      <c r="M70">
        <v>-76.971858898137896</v>
      </c>
      <c r="N70">
        <v>32.500178984328898</v>
      </c>
      <c r="O70">
        <v>37.9529304050481</v>
      </c>
      <c r="P70">
        <v>40.092034957098001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11.26</v>
      </c>
      <c r="C71">
        <v>11.49</v>
      </c>
      <c r="D71">
        <v>11.25</v>
      </c>
      <c r="E71">
        <v>11.4</v>
      </c>
      <c r="F71">
        <v>-0.17863049915623799</v>
      </c>
      <c r="G71">
        <v>-0.18731818877211001</v>
      </c>
      <c r="H71">
        <v>8.6876896158725996E-3</v>
      </c>
      <c r="I71">
        <v>-0.35468838934682001</v>
      </c>
      <c r="J71">
        <v>-0.358506592988036</v>
      </c>
      <c r="K71">
        <v>3.8182036412154302E-3</v>
      </c>
      <c r="L71">
        <v>-34.573258937795202</v>
      </c>
      <c r="M71">
        <v>-61.0156548300873</v>
      </c>
      <c r="N71">
        <v>45.2810900244897</v>
      </c>
      <c r="O71">
        <v>42.9696216969147</v>
      </c>
      <c r="P71">
        <v>43.1477205929692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11.34</v>
      </c>
      <c r="C72">
        <v>11.43</v>
      </c>
      <c r="D72">
        <v>10.71</v>
      </c>
      <c r="E72">
        <v>10.75</v>
      </c>
      <c r="F72">
        <v>-0.22138375569902599</v>
      </c>
      <c r="G72">
        <v>-0.194131302157493</v>
      </c>
      <c r="H72">
        <v>-2.7252453541532402E-2</v>
      </c>
      <c r="I72">
        <v>-0.50858495760436995</v>
      </c>
      <c r="J72">
        <v>-0.408532714526814</v>
      </c>
      <c r="K72">
        <v>-0.100052243077555</v>
      </c>
      <c r="L72">
        <v>-202.98460571787501</v>
      </c>
      <c r="M72">
        <v>-203.35021425788801</v>
      </c>
      <c r="N72">
        <v>23.134986431002801</v>
      </c>
      <c r="O72">
        <v>31.198131070133201</v>
      </c>
      <c r="P72">
        <v>35.0202600719361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10.69</v>
      </c>
      <c r="C73">
        <v>10.9</v>
      </c>
      <c r="D73">
        <v>10.55</v>
      </c>
      <c r="E73">
        <v>10.66</v>
      </c>
      <c r="F73">
        <v>-0.25953649224167702</v>
      </c>
      <c r="G73">
        <v>-0.20721234017432999</v>
      </c>
      <c r="H73">
        <v>-5.2324152067346801E-2</v>
      </c>
      <c r="I73">
        <v>-0.62106455692200402</v>
      </c>
      <c r="J73">
        <v>-0.47937666199187701</v>
      </c>
      <c r="K73">
        <v>-0.14168789493012601</v>
      </c>
      <c r="L73">
        <v>-235.70219966158899</v>
      </c>
      <c r="M73">
        <v>-248.43304843304799</v>
      </c>
      <c r="N73">
        <v>21.441030704124099</v>
      </c>
      <c r="O73">
        <v>29.973727677234798</v>
      </c>
      <c r="P73">
        <v>34.086787553919102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42410</v>
      </c>
      <c r="B74">
        <v>10.67</v>
      </c>
      <c r="C74">
        <v>11.07</v>
      </c>
      <c r="D74">
        <v>10.65</v>
      </c>
      <c r="E74">
        <v>10.88</v>
      </c>
      <c r="F74">
        <v>-0.26892069902305199</v>
      </c>
      <c r="G74">
        <v>-0.21955401194407401</v>
      </c>
      <c r="H74">
        <v>-4.93666870789774E-2</v>
      </c>
      <c r="I74">
        <v>-0.61927273877158795</v>
      </c>
      <c r="J74">
        <v>-0.52600868758511399</v>
      </c>
      <c r="K74">
        <v>-9.3264051186473906E-2</v>
      </c>
      <c r="L74">
        <v>-143.85532264693799</v>
      </c>
      <c r="M74">
        <v>-167.11885773794799</v>
      </c>
      <c r="N74">
        <v>35.011536544014298</v>
      </c>
      <c r="O74">
        <v>36.530989549392402</v>
      </c>
      <c r="P74">
        <v>38.307484034488198</v>
      </c>
      <c r="Q74">
        <v>-100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10.83</v>
      </c>
      <c r="C75">
        <v>11.11</v>
      </c>
      <c r="D75">
        <v>10.58</v>
      </c>
      <c r="E75">
        <v>10.78</v>
      </c>
      <c r="F75">
        <v>-0.28118558240990499</v>
      </c>
      <c r="G75">
        <v>-0.23188032603724101</v>
      </c>
      <c r="H75">
        <v>-4.9305256372664703E-2</v>
      </c>
      <c r="I75">
        <v>-0.63445432107000199</v>
      </c>
      <c r="J75">
        <v>-0.56215723208007695</v>
      </c>
      <c r="K75">
        <v>-7.2297088989925304E-2</v>
      </c>
      <c r="L75">
        <v>-120.591047370708</v>
      </c>
      <c r="M75">
        <v>-150.55368918750801</v>
      </c>
      <c r="N75">
        <v>32.073416151285301</v>
      </c>
      <c r="O75">
        <v>34.929881522307298</v>
      </c>
      <c r="P75">
        <v>37.171459082207598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>
      <c r="A76" s="1">
        <v>42412</v>
      </c>
      <c r="B76">
        <v>11.1</v>
      </c>
      <c r="C76">
        <v>11.28</v>
      </c>
      <c r="D76">
        <v>10.74</v>
      </c>
      <c r="E76">
        <v>11.15</v>
      </c>
      <c r="F76">
        <v>-0.25807475791345302</v>
      </c>
      <c r="G76">
        <v>-0.23711921241248299</v>
      </c>
      <c r="H76">
        <v>-2.0955545500969799E-2</v>
      </c>
      <c r="I76">
        <v>-0.52948616323807696</v>
      </c>
      <c r="J76">
        <v>-0.55126687579941003</v>
      </c>
      <c r="K76">
        <v>2.1780712561332901E-2</v>
      </c>
      <c r="L76">
        <v>-49.576597382602102</v>
      </c>
      <c r="M76">
        <v>-70.893684106808493</v>
      </c>
      <c r="N76">
        <v>50.136432567420798</v>
      </c>
      <c r="O76">
        <v>44.604239145158203</v>
      </c>
      <c r="P76">
        <v>43.662211710698003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11.35</v>
      </c>
      <c r="C77">
        <v>11.5</v>
      </c>
      <c r="D77">
        <v>11.28</v>
      </c>
      <c r="E77">
        <v>11.42</v>
      </c>
      <c r="F77">
        <v>-0.215488502163658</v>
      </c>
      <c r="G77">
        <v>-0.23279307036271801</v>
      </c>
      <c r="H77">
        <v>1.7304568199059799E-2</v>
      </c>
      <c r="I77">
        <v>-0.37858980158023298</v>
      </c>
      <c r="J77">
        <v>-0.49370785105968401</v>
      </c>
      <c r="K77">
        <v>0.11511804947945101</v>
      </c>
      <c r="L77">
        <v>40.985561001457498</v>
      </c>
      <c r="M77">
        <v>30.5941472066214</v>
      </c>
      <c r="N77">
        <v>59.341218480340103</v>
      </c>
      <c r="O77">
        <v>50.399503928817097</v>
      </c>
      <c r="P77">
        <v>47.794632875166897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11.48</v>
      </c>
      <c r="C78">
        <v>11.53</v>
      </c>
      <c r="D78">
        <v>11.15</v>
      </c>
      <c r="E78">
        <v>11.31</v>
      </c>
      <c r="F78">
        <v>-0.18844242142334899</v>
      </c>
      <c r="G78">
        <v>-0.22392294057484399</v>
      </c>
      <c r="H78">
        <v>3.5480519151494999E-2</v>
      </c>
      <c r="I78">
        <v>-0.30712561458121701</v>
      </c>
      <c r="J78">
        <v>-0.43151377223352799</v>
      </c>
      <c r="K78">
        <v>0.124388157652311</v>
      </c>
      <c r="L78">
        <v>27.450980392156801</v>
      </c>
      <c r="M78">
        <v>11.745219093509901</v>
      </c>
      <c r="N78">
        <v>54.554512667811601</v>
      </c>
      <c r="O78">
        <v>48.187700346197303</v>
      </c>
      <c r="P78">
        <v>46.340566140461</v>
      </c>
      <c r="Q78">
        <v>0</v>
      </c>
      <c r="R78">
        <v>0</v>
      </c>
      <c r="S78">
        <v>0</v>
      </c>
      <c r="T78">
        <v>-100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11.31</v>
      </c>
      <c r="C79">
        <v>11.49</v>
      </c>
      <c r="D79">
        <v>11.28</v>
      </c>
      <c r="E79">
        <v>11.42</v>
      </c>
      <c r="F79">
        <v>-0.15633005136842601</v>
      </c>
      <c r="G79">
        <v>-0.210404362733561</v>
      </c>
      <c r="H79">
        <v>5.4074311365134603E-2</v>
      </c>
      <c r="I79">
        <v>-0.22588657805255399</v>
      </c>
      <c r="J79">
        <v>-0.36297137417320402</v>
      </c>
      <c r="K79">
        <v>0.137084796120649</v>
      </c>
      <c r="L79">
        <v>50.299401197604702</v>
      </c>
      <c r="M79">
        <v>29.249531906280101</v>
      </c>
      <c r="N79">
        <v>58.463439967224303</v>
      </c>
      <c r="O79">
        <v>50.525906628902803</v>
      </c>
      <c r="P79">
        <v>48.001622249426703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11.65</v>
      </c>
      <c r="C80">
        <v>11.65</v>
      </c>
      <c r="D80">
        <v>11.23</v>
      </c>
      <c r="E80">
        <v>11.29</v>
      </c>
      <c r="F80">
        <v>-0.13975961840381801</v>
      </c>
      <c r="G80">
        <v>-0.19627541386761199</v>
      </c>
      <c r="H80">
        <v>5.6515795463793997E-2</v>
      </c>
      <c r="I80">
        <v>-0.206664099903905</v>
      </c>
      <c r="J80">
        <v>-0.31086894941677101</v>
      </c>
      <c r="K80">
        <v>0.104204849512865</v>
      </c>
      <c r="L80">
        <v>53.676325645574501</v>
      </c>
      <c r="M80">
        <v>24.830932837747199</v>
      </c>
      <c r="N80">
        <v>52.265091349489701</v>
      </c>
      <c r="O80">
        <v>47.781520170161997</v>
      </c>
      <c r="P80">
        <v>46.225945194744597</v>
      </c>
      <c r="Q80">
        <v>0</v>
      </c>
      <c r="R80">
        <v>0</v>
      </c>
      <c r="S80">
        <v>0</v>
      </c>
      <c r="T80">
        <v>-100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11.15</v>
      </c>
      <c r="C81">
        <v>11.18</v>
      </c>
      <c r="D81">
        <v>10.85</v>
      </c>
      <c r="E81">
        <v>10.91</v>
      </c>
      <c r="F81">
        <v>-0.15549777356369501</v>
      </c>
      <c r="G81">
        <v>-0.18811988580682901</v>
      </c>
      <c r="H81">
        <v>3.26221122431338E-2</v>
      </c>
      <c r="I81">
        <v>-0.29628950070097898</v>
      </c>
      <c r="J81">
        <v>-0.30600913317817302</v>
      </c>
      <c r="K81">
        <v>9.7196324771946993E-3</v>
      </c>
      <c r="L81">
        <v>-54.343553459119498</v>
      </c>
      <c r="M81">
        <v>-87.729412895166803</v>
      </c>
      <c r="N81">
        <v>38.386223162277602</v>
      </c>
      <c r="O81">
        <v>40.804580088220803</v>
      </c>
      <c r="P81">
        <v>41.512714046446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11</v>
      </c>
      <c r="C82">
        <v>11.2</v>
      </c>
      <c r="D82">
        <v>10.9</v>
      </c>
      <c r="E82">
        <v>11.17</v>
      </c>
      <c r="F82">
        <v>-0.145315441867717</v>
      </c>
      <c r="G82">
        <v>-0.17955899701900599</v>
      </c>
      <c r="H82">
        <v>3.4243555151289198E-2</v>
      </c>
      <c r="I82">
        <v>-0.27501124378245101</v>
      </c>
      <c r="J82">
        <v>-0.295676503379599</v>
      </c>
      <c r="K82">
        <v>2.0665259597148398E-2</v>
      </c>
      <c r="L82">
        <v>-16.8115942028981</v>
      </c>
      <c r="M82">
        <v>-48.078307182956102</v>
      </c>
      <c r="N82">
        <v>49.162383794037602</v>
      </c>
      <c r="O82">
        <v>46.554844442100702</v>
      </c>
      <c r="P82">
        <v>45.504546122228597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11.06</v>
      </c>
      <c r="C83">
        <v>11.12</v>
      </c>
      <c r="D83">
        <v>10.83</v>
      </c>
      <c r="E83">
        <v>10.83</v>
      </c>
      <c r="F83">
        <v>-0.16280432225556701</v>
      </c>
      <c r="G83">
        <v>-0.176208062066319</v>
      </c>
      <c r="H83">
        <v>1.34037398107514E-2</v>
      </c>
      <c r="I83">
        <v>-0.35096546639333298</v>
      </c>
      <c r="J83">
        <v>-0.31410615771750999</v>
      </c>
      <c r="K83">
        <v>-3.6859308675822301E-2</v>
      </c>
      <c r="L83">
        <v>-58.207265616959504</v>
      </c>
      <c r="M83">
        <v>-83.2171731251739</v>
      </c>
      <c r="N83">
        <v>38.807330221880598</v>
      </c>
      <c r="O83">
        <v>40.952493531597497</v>
      </c>
      <c r="P83">
        <v>41.605516122331601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10.97</v>
      </c>
      <c r="C84">
        <v>11.07</v>
      </c>
      <c r="D84">
        <v>10.82</v>
      </c>
      <c r="E84">
        <v>11.03</v>
      </c>
      <c r="F84">
        <v>-0.158696700653392</v>
      </c>
      <c r="G84">
        <v>-0.17270578978373299</v>
      </c>
      <c r="H84">
        <v>1.40090891303414E-2</v>
      </c>
      <c r="I84">
        <v>-0.33673357940030701</v>
      </c>
      <c r="J84">
        <v>-0.32164863161177598</v>
      </c>
      <c r="K84">
        <v>-1.5084947788531301E-2</v>
      </c>
      <c r="L84">
        <v>-38.284265078838899</v>
      </c>
      <c r="M84">
        <v>-62.427531190575301</v>
      </c>
      <c r="N84">
        <v>46.535595472511801</v>
      </c>
      <c r="O84">
        <v>45.134999573505603</v>
      </c>
      <c r="P84">
        <v>44.540579572342303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</row>
    <row r="85" spans="1:27">
      <c r="A85" s="1">
        <v>42425</v>
      </c>
      <c r="B85">
        <v>11.05</v>
      </c>
      <c r="C85">
        <v>11.2</v>
      </c>
      <c r="D85">
        <v>10.94</v>
      </c>
      <c r="E85">
        <v>11.05</v>
      </c>
      <c r="F85">
        <v>-0.152074527595807</v>
      </c>
      <c r="G85">
        <v>-0.168579537346148</v>
      </c>
      <c r="H85">
        <v>1.65050097503406E-2</v>
      </c>
      <c r="I85">
        <v>-0.31598139908247003</v>
      </c>
      <c r="J85">
        <v>-0.31975955410200801</v>
      </c>
      <c r="K85">
        <v>3.7781550195370899E-3</v>
      </c>
      <c r="L85">
        <v>-2.02401156577994</v>
      </c>
      <c r="M85">
        <v>-31.994156318480801</v>
      </c>
      <c r="N85">
        <v>47.311917309852703</v>
      </c>
      <c r="O85">
        <v>45.550350123094901</v>
      </c>
      <c r="P85">
        <v>44.831734602828199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11.05</v>
      </c>
      <c r="C86">
        <v>11.2</v>
      </c>
      <c r="D86">
        <v>11.03</v>
      </c>
      <c r="E86">
        <v>11.15</v>
      </c>
      <c r="F86">
        <v>-0.13717596434447099</v>
      </c>
      <c r="G86">
        <v>-0.162298822745813</v>
      </c>
      <c r="H86">
        <v>2.5122858401341201E-2</v>
      </c>
      <c r="I86">
        <v>-0.26928592630675002</v>
      </c>
      <c r="J86">
        <v>-0.30293501150358798</v>
      </c>
      <c r="K86">
        <v>3.3649085196838402E-2</v>
      </c>
      <c r="L86">
        <v>17.2378776339173</v>
      </c>
      <c r="M86">
        <v>-7.8631388800339899</v>
      </c>
      <c r="N86">
        <v>51.426215845814703</v>
      </c>
      <c r="O86">
        <v>47.682987547038302</v>
      </c>
      <c r="P86">
        <v>46.311488983444796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11.05</v>
      </c>
      <c r="C87">
        <v>11.34</v>
      </c>
      <c r="D87">
        <v>11.05</v>
      </c>
      <c r="E87">
        <v>11.25</v>
      </c>
      <c r="F87">
        <v>-0.115962833998331</v>
      </c>
      <c r="G87">
        <v>-0.15303162499631601</v>
      </c>
      <c r="H87">
        <v>3.7068790997985303E-2</v>
      </c>
      <c r="I87">
        <v>-0.207120518886727</v>
      </c>
      <c r="J87">
        <v>-0.27099684729796802</v>
      </c>
      <c r="K87">
        <v>6.3876328411241107E-2</v>
      </c>
      <c r="L87">
        <v>38.953009068425402</v>
      </c>
      <c r="M87">
        <v>26.152787336544598</v>
      </c>
      <c r="N87">
        <v>55.481923028220898</v>
      </c>
      <c r="O87">
        <v>49.800406603698299</v>
      </c>
      <c r="P87">
        <v>47.782136859200698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11.24</v>
      </c>
      <c r="C88">
        <v>11.43</v>
      </c>
      <c r="D88">
        <v>11.2</v>
      </c>
      <c r="E88">
        <v>11.2</v>
      </c>
      <c r="F88">
        <v>-0.10200995029125901</v>
      </c>
      <c r="G88">
        <v>-0.14282729005530501</v>
      </c>
      <c r="H88">
        <v>4.0817339764045599E-2</v>
      </c>
      <c r="I88">
        <v>-0.17803266016140201</v>
      </c>
      <c r="J88">
        <v>-0.24000878491911301</v>
      </c>
      <c r="K88">
        <v>6.1976124757710201E-2</v>
      </c>
      <c r="L88">
        <v>53.906689151208802</v>
      </c>
      <c r="M88">
        <v>52.217453505006802</v>
      </c>
      <c r="N88">
        <v>52.905131718151601</v>
      </c>
      <c r="O88">
        <v>48.738250126696698</v>
      </c>
      <c r="P88">
        <v>47.104727581532302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-100</v>
      </c>
      <c r="Z88">
        <v>0</v>
      </c>
      <c r="AA88">
        <v>0</v>
      </c>
    </row>
    <row r="89" spans="1:27">
      <c r="A89" s="1">
        <v>42431</v>
      </c>
      <c r="B89">
        <v>11.25</v>
      </c>
      <c r="C89">
        <v>11.31</v>
      </c>
      <c r="D89">
        <v>11.04</v>
      </c>
      <c r="E89">
        <v>11.15</v>
      </c>
      <c r="F89">
        <v>-9.3904301229693801E-2</v>
      </c>
      <c r="G89">
        <v>-0.13304269229018301</v>
      </c>
      <c r="H89">
        <v>3.9138391060489199E-2</v>
      </c>
      <c r="I89">
        <v>-0.170310070220246</v>
      </c>
      <c r="J89">
        <v>-0.21677588001949</v>
      </c>
      <c r="K89">
        <v>4.6465809799244501E-2</v>
      </c>
      <c r="L89">
        <v>-1.9227661980930899</v>
      </c>
      <c r="M89">
        <v>15.7081014223865</v>
      </c>
      <c r="N89">
        <v>50.1858404216891</v>
      </c>
      <c r="O89">
        <v>47.643921409440402</v>
      </c>
      <c r="P89">
        <v>46.413816509295302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11.15</v>
      </c>
      <c r="C90">
        <v>11.47</v>
      </c>
      <c r="D90">
        <v>11.15</v>
      </c>
      <c r="E90">
        <v>11.38</v>
      </c>
      <c r="F90">
        <v>-6.8136008646078494E-2</v>
      </c>
      <c r="G90">
        <v>-0.12006135556136199</v>
      </c>
      <c r="H90">
        <v>5.1925346915283603E-2</v>
      </c>
      <c r="I90">
        <v>-9.8404919697662394E-2</v>
      </c>
      <c r="J90">
        <v>-0.177318893245548</v>
      </c>
      <c r="K90">
        <v>7.8913973547885596E-2</v>
      </c>
      <c r="L90">
        <v>66.225165562914398</v>
      </c>
      <c r="M90">
        <v>78.629283489097006</v>
      </c>
      <c r="N90">
        <v>60.955897369101599</v>
      </c>
      <c r="O90">
        <v>52.8845536951277</v>
      </c>
      <c r="P90">
        <v>49.9589393857947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11.38</v>
      </c>
      <c r="C91">
        <v>11.45</v>
      </c>
      <c r="D91">
        <v>11.23</v>
      </c>
      <c r="E91">
        <v>11.26</v>
      </c>
      <c r="F91">
        <v>-5.6743346266936001E-2</v>
      </c>
      <c r="G91">
        <v>-0.10739775370247601</v>
      </c>
      <c r="H91">
        <v>5.06544074355409E-2</v>
      </c>
      <c r="I91">
        <v>-8.4642326411263E-2</v>
      </c>
      <c r="J91">
        <v>-0.146426704300786</v>
      </c>
      <c r="K91">
        <v>6.1784377889523297E-2</v>
      </c>
      <c r="L91">
        <v>62.514417531719097</v>
      </c>
      <c r="M91">
        <v>73.777777777777999</v>
      </c>
      <c r="N91">
        <v>53.866863081054902</v>
      </c>
      <c r="O91">
        <v>50.0686330911795</v>
      </c>
      <c r="P91">
        <v>48.211617652796399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11.35</v>
      </c>
      <c r="C92">
        <v>11.42</v>
      </c>
      <c r="D92">
        <v>11.2</v>
      </c>
      <c r="E92">
        <v>11.24</v>
      </c>
      <c r="F92">
        <v>-4.8766264958299298E-2</v>
      </c>
      <c r="G92">
        <v>-9.5671455953641404E-2</v>
      </c>
      <c r="H92">
        <v>4.6905190995342003E-2</v>
      </c>
      <c r="I92">
        <v>-7.9965094964062899E-2</v>
      </c>
      <c r="J92">
        <v>-0.124272834521878</v>
      </c>
      <c r="K92">
        <v>4.4307739557815598E-2</v>
      </c>
      <c r="L92">
        <v>52.271386430678596</v>
      </c>
      <c r="M92">
        <v>57.515093740070398</v>
      </c>
      <c r="N92">
        <v>52.675683965736702</v>
      </c>
      <c r="O92">
        <v>49.594653269480702</v>
      </c>
      <c r="P92">
        <v>47.918326233352403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11.37</v>
      </c>
      <c r="C93">
        <v>11.39</v>
      </c>
      <c r="D93">
        <v>11.2</v>
      </c>
      <c r="E93">
        <v>11.32</v>
      </c>
      <c r="F93">
        <v>-3.5578907637193E-2</v>
      </c>
      <c r="G93">
        <v>-8.3652946290351707E-2</v>
      </c>
      <c r="H93">
        <v>4.8074038653158603E-2</v>
      </c>
      <c r="I93">
        <v>-5.3317114146121697E-2</v>
      </c>
      <c r="J93">
        <v>-0.10062092772995899</v>
      </c>
      <c r="K93">
        <v>4.7303813583837798E-2</v>
      </c>
      <c r="L93">
        <v>67.163252638113093</v>
      </c>
      <c r="M93">
        <v>57.803468208092198</v>
      </c>
      <c r="N93">
        <v>57.102524713118598</v>
      </c>
      <c r="O93">
        <v>51.569606391838697</v>
      </c>
      <c r="P93">
        <v>49.215878580327399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11.21</v>
      </c>
      <c r="C94">
        <v>11.28</v>
      </c>
      <c r="D94">
        <v>10.96</v>
      </c>
      <c r="E94">
        <v>11.15</v>
      </c>
      <c r="F94">
        <v>-3.8402728452424997E-2</v>
      </c>
      <c r="G94">
        <v>-7.4602902722766401E-2</v>
      </c>
      <c r="H94">
        <v>3.62001742703413E-2</v>
      </c>
      <c r="I94">
        <v>-8.2773624109895694E-2</v>
      </c>
      <c r="J94">
        <v>-9.4671826523271593E-2</v>
      </c>
      <c r="K94">
        <v>1.18982024133759E-2</v>
      </c>
      <c r="L94">
        <v>-15.1074151074151</v>
      </c>
      <c r="M94">
        <v>-22.477064220182399</v>
      </c>
      <c r="N94">
        <v>46.352922410717298</v>
      </c>
      <c r="O94">
        <v>47.326103055581598</v>
      </c>
      <c r="P94">
        <v>46.624095740647903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42439</v>
      </c>
      <c r="B95">
        <v>11.21</v>
      </c>
      <c r="C95">
        <v>11.24</v>
      </c>
      <c r="D95">
        <v>10.98</v>
      </c>
      <c r="E95">
        <v>11.04</v>
      </c>
      <c r="F95">
        <v>-4.8952414521881503E-2</v>
      </c>
      <c r="G95">
        <v>-6.9472805082589406E-2</v>
      </c>
      <c r="H95">
        <v>2.0520390560707799E-2</v>
      </c>
      <c r="I95">
        <v>-0.13034302623319999</v>
      </c>
      <c r="J95">
        <v>-0.106562226426581</v>
      </c>
      <c r="K95">
        <v>-2.37807998066191E-2</v>
      </c>
      <c r="L95">
        <v>-47.958426132145803</v>
      </c>
      <c r="M95">
        <v>-53.215636822194703</v>
      </c>
      <c r="N95">
        <v>40.5853048832073</v>
      </c>
      <c r="O95">
        <v>44.759579937465602</v>
      </c>
      <c r="P95">
        <v>45.013562058687398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11.07</v>
      </c>
      <c r="C96">
        <v>11.26</v>
      </c>
      <c r="D96">
        <v>11.07</v>
      </c>
      <c r="E96">
        <v>11.1</v>
      </c>
      <c r="F96">
        <v>-5.1873651020494897E-2</v>
      </c>
      <c r="G96">
        <v>-6.5952974270170495E-2</v>
      </c>
      <c r="H96">
        <v>1.4079323249675601E-2</v>
      </c>
      <c r="I96">
        <v>-0.14121370486207399</v>
      </c>
      <c r="J96">
        <v>-0.118112719238412</v>
      </c>
      <c r="K96">
        <v>-2.31009856236624E-2</v>
      </c>
      <c r="L96">
        <v>-15.535047242364699</v>
      </c>
      <c r="M96">
        <v>-27.727075184702802</v>
      </c>
      <c r="N96">
        <v>44.944677561634002</v>
      </c>
      <c r="O96">
        <v>46.464977635723898</v>
      </c>
      <c r="P96">
        <v>46.080292724352397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>
      <c r="A97" s="1">
        <v>42443</v>
      </c>
      <c r="B97">
        <v>11.13</v>
      </c>
      <c r="C97">
        <v>11.36</v>
      </c>
      <c r="D97">
        <v>11.12</v>
      </c>
      <c r="E97">
        <v>11.28</v>
      </c>
      <c r="F97">
        <v>-3.9212241997807498E-2</v>
      </c>
      <c r="G97">
        <v>-6.0604827815697898E-2</v>
      </c>
      <c r="H97">
        <v>2.1392585817890299E-2</v>
      </c>
      <c r="I97">
        <v>-9.5443137612438195E-2</v>
      </c>
      <c r="J97">
        <v>-0.110556192029754</v>
      </c>
      <c r="K97">
        <v>1.5113054417316101E-2</v>
      </c>
      <c r="L97">
        <v>45.305770887166503</v>
      </c>
      <c r="M97">
        <v>35.500230520976601</v>
      </c>
      <c r="N97">
        <v>56.194111359377203</v>
      </c>
      <c r="O97">
        <v>51.320345355619502</v>
      </c>
      <c r="P97">
        <v>49.185545879001403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11.2</v>
      </c>
      <c r="C98">
        <v>11.43</v>
      </c>
      <c r="D98">
        <v>11.18</v>
      </c>
      <c r="E98">
        <v>11.3</v>
      </c>
      <c r="F98">
        <v>-2.7250029891737498E-2</v>
      </c>
      <c r="G98">
        <v>-5.3933868230905797E-2</v>
      </c>
      <c r="H98">
        <v>2.6683838339168299E-2</v>
      </c>
      <c r="I98">
        <v>-5.9301611240213603E-2</v>
      </c>
      <c r="J98">
        <v>-9.3471331766574101E-2</v>
      </c>
      <c r="K98">
        <v>3.4169720526360498E-2</v>
      </c>
      <c r="L98">
        <v>72.904483430799303</v>
      </c>
      <c r="M98">
        <v>64.615384615384102</v>
      </c>
      <c r="N98">
        <v>57.324465686839702</v>
      </c>
      <c r="O98">
        <v>51.842965383192002</v>
      </c>
      <c r="P98">
        <v>49.5246830012251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11.3</v>
      </c>
      <c r="C99">
        <v>11.53</v>
      </c>
      <c r="D99">
        <v>11.25</v>
      </c>
      <c r="E99">
        <v>11.44</v>
      </c>
      <c r="F99">
        <v>-6.39929357055102E-3</v>
      </c>
      <c r="G99">
        <v>-4.4426953298834802E-2</v>
      </c>
      <c r="H99">
        <v>3.80276597282838E-2</v>
      </c>
      <c r="I99">
        <v>3.4412314985967601E-3</v>
      </c>
      <c r="J99">
        <v>-6.1167144011517099E-2</v>
      </c>
      <c r="K99">
        <v>6.4608375510113905E-2</v>
      </c>
      <c r="L99">
        <v>138.351555929352</v>
      </c>
      <c r="M99">
        <v>121.63416898792801</v>
      </c>
      <c r="N99">
        <v>64.752236599735298</v>
      </c>
      <c r="O99">
        <v>55.448607103091497</v>
      </c>
      <c r="P99">
        <v>51.8849251981203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11.51</v>
      </c>
      <c r="C100">
        <v>11.7</v>
      </c>
      <c r="D100">
        <v>11.41</v>
      </c>
      <c r="E100">
        <v>11.6</v>
      </c>
      <c r="F100">
        <v>2.2773212590726202E-2</v>
      </c>
      <c r="G100">
        <v>-3.0986920120922599E-2</v>
      </c>
      <c r="H100">
        <v>5.3760132711648902E-2</v>
      </c>
      <c r="I100">
        <v>8.7326702269356404E-2</v>
      </c>
      <c r="J100">
        <v>-1.16691952512259E-2</v>
      </c>
      <c r="K100">
        <v>9.8995897520582396E-2</v>
      </c>
      <c r="L100">
        <v>222.03731719616701</v>
      </c>
      <c r="M100">
        <v>193.09153713298801</v>
      </c>
      <c r="N100">
        <v>71.391418836707402</v>
      </c>
      <c r="O100">
        <v>59.207657193379198</v>
      </c>
      <c r="P100">
        <v>54.441330969656001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11.61</v>
      </c>
      <c r="C101">
        <v>11.67</v>
      </c>
      <c r="D101">
        <v>11.44</v>
      </c>
      <c r="E101">
        <v>11.44</v>
      </c>
      <c r="F101">
        <v>3.2606108157643997E-2</v>
      </c>
      <c r="G101">
        <v>-1.8268314465209299E-2</v>
      </c>
      <c r="H101">
        <v>5.0874422622853299E-2</v>
      </c>
      <c r="I101">
        <v>9.4081874564476906E-2</v>
      </c>
      <c r="J101">
        <v>2.3581161354008302E-2</v>
      </c>
      <c r="K101">
        <v>7.0500713210468594E-2</v>
      </c>
      <c r="L101">
        <v>149.32699920823501</v>
      </c>
      <c r="M101">
        <v>147.54098360655601</v>
      </c>
      <c r="N101">
        <v>58.5295275817274</v>
      </c>
      <c r="O101">
        <v>54.275828625546602</v>
      </c>
      <c r="P101">
        <v>51.564660683721101</v>
      </c>
      <c r="Q101">
        <v>0</v>
      </c>
      <c r="R101">
        <v>0</v>
      </c>
      <c r="S101">
        <v>0</v>
      </c>
      <c r="T101">
        <v>-100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11.46</v>
      </c>
      <c r="C102">
        <v>11.69</v>
      </c>
      <c r="D102">
        <v>11.36</v>
      </c>
      <c r="E102">
        <v>11.52</v>
      </c>
      <c r="F102">
        <v>4.6320130517392102E-2</v>
      </c>
      <c r="G102">
        <v>-5.3506254686890098E-3</v>
      </c>
      <c r="H102">
        <v>5.1670755986081097E-2</v>
      </c>
      <c r="I102">
        <v>0.118815096480581</v>
      </c>
      <c r="J102">
        <v>5.5325806396199301E-2</v>
      </c>
      <c r="K102">
        <v>6.3489290084382005E-2</v>
      </c>
      <c r="L102">
        <v>123.846153846154</v>
      </c>
      <c r="M102">
        <v>133.81555153706901</v>
      </c>
      <c r="N102">
        <v>62.473334053831699</v>
      </c>
      <c r="O102">
        <v>56.238627141597902</v>
      </c>
      <c r="P102">
        <v>52.872033227683303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100</v>
      </c>
      <c r="Z102">
        <v>0</v>
      </c>
      <c r="AA102">
        <v>0</v>
      </c>
    </row>
    <row r="103" spans="1:27">
      <c r="A103" s="1">
        <v>42451</v>
      </c>
      <c r="B103">
        <v>11.5</v>
      </c>
      <c r="C103">
        <v>11.56</v>
      </c>
      <c r="D103">
        <v>11.22</v>
      </c>
      <c r="E103">
        <v>11.25</v>
      </c>
      <c r="F103">
        <v>3.4998408656598201E-2</v>
      </c>
      <c r="G103">
        <v>2.7191813563684198E-3</v>
      </c>
      <c r="H103">
        <v>3.2279227300229703E-2</v>
      </c>
      <c r="I103">
        <v>5.7187586270710897E-2</v>
      </c>
      <c r="J103">
        <v>5.5946399687703201E-2</v>
      </c>
      <c r="K103">
        <v>1.24118658300773E-3</v>
      </c>
      <c r="L103">
        <v>12.881639481389101</v>
      </c>
      <c r="M103">
        <v>41.108132260947002</v>
      </c>
      <c r="N103">
        <v>45.4532380093762</v>
      </c>
      <c r="O103">
        <v>48.648367852232703</v>
      </c>
      <c r="P103">
        <v>48.256169923877003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11.75</v>
      </c>
      <c r="C104">
        <v>12.09</v>
      </c>
      <c r="D104">
        <v>11.75</v>
      </c>
      <c r="E104">
        <v>11.97</v>
      </c>
      <c r="F104">
        <v>8.3165168923422003E-2</v>
      </c>
      <c r="G104">
        <v>1.88083788697791E-2</v>
      </c>
      <c r="H104">
        <v>6.4356790053642907E-2</v>
      </c>
      <c r="I104">
        <v>0.21732605046688899</v>
      </c>
      <c r="J104">
        <v>0.10973961661409801</v>
      </c>
      <c r="K104">
        <v>0.10758643385279</v>
      </c>
      <c r="L104">
        <v>236.73785860294799</v>
      </c>
      <c r="M104">
        <v>290.67819718748598</v>
      </c>
      <c r="N104">
        <v>70.476710918386104</v>
      </c>
      <c r="O104">
        <v>62.992280717202902</v>
      </c>
      <c r="P104">
        <v>58.420226574183502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11.97</v>
      </c>
      <c r="C105">
        <v>12.29</v>
      </c>
      <c r="D105">
        <v>11.95</v>
      </c>
      <c r="E105">
        <v>12.11</v>
      </c>
      <c r="F105">
        <v>0.13112299911625</v>
      </c>
      <c r="G105">
        <v>4.1271302919073397E-2</v>
      </c>
      <c r="H105">
        <v>8.9851696197177103E-2</v>
      </c>
      <c r="I105">
        <v>0.35301830476694801</v>
      </c>
      <c r="J105">
        <v>0.190832512665048</v>
      </c>
      <c r="K105">
        <v>0.16218579210189901</v>
      </c>
      <c r="L105">
        <v>209.01731734808899</v>
      </c>
      <c r="M105">
        <v>267.79862972892403</v>
      </c>
      <c r="N105">
        <v>73.259559024737499</v>
      </c>
      <c r="O105">
        <v>65.037305185469805</v>
      </c>
      <c r="P105">
        <v>60.023466343411599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12.11</v>
      </c>
      <c r="C106">
        <v>12.11</v>
      </c>
      <c r="D106">
        <v>12.11</v>
      </c>
      <c r="E106">
        <v>12.11</v>
      </c>
      <c r="F106">
        <v>0.167202518508167</v>
      </c>
      <c r="G106">
        <v>6.6457546036892204E-2</v>
      </c>
      <c r="H106">
        <v>0.10074497247127499</v>
      </c>
      <c r="I106">
        <v>0.431916792571302</v>
      </c>
      <c r="J106">
        <v>0.27119393930046598</v>
      </c>
      <c r="K106">
        <v>0.16072285327083499</v>
      </c>
      <c r="L106">
        <v>155.69321533923301</v>
      </c>
      <c r="M106">
        <v>203.32355816226601</v>
      </c>
      <c r="N106">
        <v>73.259559024737499</v>
      </c>
      <c r="O106">
        <v>65.037305185469805</v>
      </c>
      <c r="P106">
        <v>60.023466343411599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12.11</v>
      </c>
      <c r="C107">
        <v>12.11</v>
      </c>
      <c r="D107">
        <v>12.11</v>
      </c>
      <c r="E107">
        <v>12.11</v>
      </c>
      <c r="F107">
        <v>0.19356450642481801</v>
      </c>
      <c r="G107">
        <v>9.1878938114477504E-2</v>
      </c>
      <c r="H107">
        <v>0.10168556831034101</v>
      </c>
      <c r="I107">
        <v>0.47359515910420302</v>
      </c>
      <c r="J107">
        <v>0.33866101256837799</v>
      </c>
      <c r="K107">
        <v>0.134934146535824</v>
      </c>
      <c r="L107">
        <v>124.054563602085</v>
      </c>
      <c r="M107">
        <v>162.97040899666899</v>
      </c>
      <c r="N107">
        <v>73.259559024737499</v>
      </c>
      <c r="O107">
        <v>65.037305185469805</v>
      </c>
      <c r="P107">
        <v>60.023466343411599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12.27</v>
      </c>
      <c r="C108">
        <v>12.27</v>
      </c>
      <c r="D108">
        <v>11.99</v>
      </c>
      <c r="E108">
        <v>12.09</v>
      </c>
      <c r="F108">
        <v>0.21041718064527401</v>
      </c>
      <c r="G108">
        <v>0.11558658662063601</v>
      </c>
      <c r="H108">
        <v>9.4830594024637394E-2</v>
      </c>
      <c r="I108">
        <v>0.48551125730817501</v>
      </c>
      <c r="J108">
        <v>0.38761109414831002</v>
      </c>
      <c r="K108">
        <v>9.7900163159864606E-2</v>
      </c>
      <c r="L108">
        <v>101.040713244516</v>
      </c>
      <c r="M108">
        <v>137.54299386869999</v>
      </c>
      <c r="N108">
        <v>71.725850613006997</v>
      </c>
      <c r="O108">
        <v>64.402319830706205</v>
      </c>
      <c r="P108">
        <v>59.643148434241702</v>
      </c>
      <c r="Q108">
        <v>0</v>
      </c>
      <c r="R108">
        <v>0</v>
      </c>
      <c r="S108">
        <v>0</v>
      </c>
      <c r="T108">
        <v>-100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12.08</v>
      </c>
      <c r="C109">
        <v>12.22</v>
      </c>
      <c r="D109">
        <v>12.05</v>
      </c>
      <c r="E109">
        <v>12.09</v>
      </c>
      <c r="F109">
        <v>0.22122292619525799</v>
      </c>
      <c r="G109">
        <v>0.13671385453556101</v>
      </c>
      <c r="H109">
        <v>8.4509071659696997E-2</v>
      </c>
      <c r="I109">
        <v>0.48402303659756102</v>
      </c>
      <c r="J109">
        <v>0.41974840829805998</v>
      </c>
      <c r="K109">
        <v>6.4274628299500106E-2</v>
      </c>
      <c r="L109">
        <v>84.5591142744167</v>
      </c>
      <c r="M109">
        <v>117.703860810786</v>
      </c>
      <c r="N109">
        <v>71.725850613006898</v>
      </c>
      <c r="O109">
        <v>64.402319830706205</v>
      </c>
      <c r="P109">
        <v>59.643148434241702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12.15</v>
      </c>
      <c r="C110">
        <v>12.15</v>
      </c>
      <c r="D110">
        <v>11.89</v>
      </c>
      <c r="E110">
        <v>11.96</v>
      </c>
      <c r="F110">
        <v>0.21679753679772201</v>
      </c>
      <c r="G110">
        <v>0.15273059098799299</v>
      </c>
      <c r="H110">
        <v>6.4066945809728895E-2</v>
      </c>
      <c r="I110">
        <v>0.438011508064997</v>
      </c>
      <c r="J110">
        <v>0.42583610822037299</v>
      </c>
      <c r="K110">
        <v>1.21753998446244E-2</v>
      </c>
      <c r="L110">
        <v>51.862602805998897</v>
      </c>
      <c r="M110">
        <v>81.0296913851098</v>
      </c>
      <c r="N110">
        <v>60.516962004992202</v>
      </c>
      <c r="O110">
        <v>59.987200094522798</v>
      </c>
      <c r="P110">
        <v>57.052592104548403</v>
      </c>
      <c r="Q110">
        <v>0</v>
      </c>
      <c r="R110">
        <v>0</v>
      </c>
      <c r="S110">
        <v>0</v>
      </c>
      <c r="T110">
        <v>-100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42461</v>
      </c>
      <c r="B111">
        <v>11.96</v>
      </c>
      <c r="C111">
        <v>12.03</v>
      </c>
      <c r="D111">
        <v>11.84</v>
      </c>
      <c r="E111">
        <v>11.89</v>
      </c>
      <c r="F111">
        <v>0.205275678588282</v>
      </c>
      <c r="G111">
        <v>0.163239608508051</v>
      </c>
      <c r="H111">
        <v>4.20360700802314E-2</v>
      </c>
      <c r="I111">
        <v>0.381485517728476</v>
      </c>
      <c r="J111">
        <v>0.41105257805640699</v>
      </c>
      <c r="K111">
        <v>-2.9567060327931001E-2</v>
      </c>
      <c r="L111">
        <v>28.482502087603699</v>
      </c>
      <c r="M111">
        <v>57.939370925890699</v>
      </c>
      <c r="N111">
        <v>55.106990050641102</v>
      </c>
      <c r="O111">
        <v>57.6936493343485</v>
      </c>
      <c r="P111">
        <v>55.685128758311897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11.95</v>
      </c>
      <c r="C112">
        <v>12</v>
      </c>
      <c r="D112">
        <v>11.61</v>
      </c>
      <c r="E112">
        <v>11.7</v>
      </c>
      <c r="F112">
        <v>0.17875256257133201</v>
      </c>
      <c r="G112">
        <v>0.16634219932070701</v>
      </c>
      <c r="H112">
        <v>1.24103632506252E-2</v>
      </c>
      <c r="I112">
        <v>0.28605275496606403</v>
      </c>
      <c r="J112">
        <v>0.369385970359626</v>
      </c>
      <c r="K112">
        <v>-8.3333215393562005E-2</v>
      </c>
      <c r="L112">
        <v>-14.2521534847294</v>
      </c>
      <c r="M112">
        <v>25.3213491833381</v>
      </c>
      <c r="N112">
        <v>42.948748670588998</v>
      </c>
      <c r="O112">
        <v>51.893934885674497</v>
      </c>
      <c r="P112">
        <v>52.124497081037198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11.65</v>
      </c>
      <c r="C113">
        <v>11.67</v>
      </c>
      <c r="D113">
        <v>11.41</v>
      </c>
      <c r="E113">
        <v>11.5</v>
      </c>
      <c r="F113">
        <v>0.13998086127518899</v>
      </c>
      <c r="G113">
        <v>0.161069931711604</v>
      </c>
      <c r="H113">
        <v>-2.10890704364146E-2</v>
      </c>
      <c r="I113">
        <v>0.165112631097768</v>
      </c>
      <c r="J113">
        <v>0.30129485727234001</v>
      </c>
      <c r="K113">
        <v>-0.13618222617457201</v>
      </c>
      <c r="L113">
        <v>-81.764759063376204</v>
      </c>
      <c r="M113">
        <v>-24.588124035638099</v>
      </c>
      <c r="N113">
        <v>33.792665904994998</v>
      </c>
      <c r="O113">
        <v>46.585237245816103</v>
      </c>
      <c r="P113">
        <v>48.683862544730701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11.64</v>
      </c>
      <c r="C114">
        <v>11.64</v>
      </c>
      <c r="D114">
        <v>11.44</v>
      </c>
      <c r="E114">
        <v>11.51</v>
      </c>
      <c r="F114">
        <v>0.10880666953291</v>
      </c>
      <c r="G114">
        <v>0.15061727927586499</v>
      </c>
      <c r="H114">
        <v>-4.18106097429548E-2</v>
      </c>
      <c r="I114">
        <v>8.8685282160362505E-2</v>
      </c>
      <c r="J114">
        <v>0.230424998901681</v>
      </c>
      <c r="K114">
        <v>-0.14173971674131799</v>
      </c>
      <c r="L114">
        <v>-79.089692101740297</v>
      </c>
      <c r="M114">
        <v>-29.491697788999801</v>
      </c>
      <c r="N114">
        <v>34.605898109037</v>
      </c>
      <c r="O114">
        <v>46.877855673977201</v>
      </c>
      <c r="P114">
        <v>48.861080417185299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11.53</v>
      </c>
      <c r="C115">
        <v>11.62</v>
      </c>
      <c r="D115">
        <v>11.4</v>
      </c>
      <c r="E115">
        <v>11.47</v>
      </c>
      <c r="F115">
        <v>7.9951599996560305E-2</v>
      </c>
      <c r="G115">
        <v>0.13648414342000401</v>
      </c>
      <c r="H115">
        <v>-5.6532543423443903E-2</v>
      </c>
      <c r="I115">
        <v>2.7810927604212599E-2</v>
      </c>
      <c r="J115">
        <v>0.16288697513585801</v>
      </c>
      <c r="K115">
        <v>-0.13507604753164501</v>
      </c>
      <c r="L115">
        <v>-86.902545003103398</v>
      </c>
      <c r="M115">
        <v>-43.342269883824898</v>
      </c>
      <c r="N115">
        <v>32.729787521450604</v>
      </c>
      <c r="O115">
        <v>45.797110945257998</v>
      </c>
      <c r="P115">
        <v>48.162507192158799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11.55</v>
      </c>
      <c r="C116">
        <v>11.69</v>
      </c>
      <c r="D116">
        <v>11.5</v>
      </c>
      <c r="E116">
        <v>11.57</v>
      </c>
      <c r="F116">
        <v>6.4410430416836903E-2</v>
      </c>
      <c r="G116">
        <v>0.12206940081937</v>
      </c>
      <c r="H116">
        <v>-5.7658970402533899E-2</v>
      </c>
      <c r="I116">
        <v>1.6745390891001501E-2</v>
      </c>
      <c r="J116">
        <v>0.11417311372090599</v>
      </c>
      <c r="K116">
        <v>-9.7427722829904501E-2</v>
      </c>
      <c r="L116">
        <v>-65.951669834374698</v>
      </c>
      <c r="M116">
        <v>-30.2068993036854</v>
      </c>
      <c r="N116">
        <v>41.914450229021597</v>
      </c>
      <c r="O116">
        <v>48.964850528542797</v>
      </c>
      <c r="P116">
        <v>50.037594597749397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11.58</v>
      </c>
      <c r="C117">
        <v>11.73</v>
      </c>
      <c r="D117">
        <v>11.48</v>
      </c>
      <c r="E117">
        <v>11.65</v>
      </c>
      <c r="F117">
        <v>5.78820447869485E-2</v>
      </c>
      <c r="G117">
        <v>0.109231929612886</v>
      </c>
      <c r="H117">
        <v>-5.1349884825937699E-2</v>
      </c>
      <c r="I117">
        <v>3.1690323499518003E-2</v>
      </c>
      <c r="J117">
        <v>8.6678850313776701E-2</v>
      </c>
      <c r="K117">
        <v>-5.4988526814258698E-2</v>
      </c>
      <c r="L117">
        <v>-68.516860638615498</v>
      </c>
      <c r="M117">
        <v>-28.292082882654199</v>
      </c>
      <c r="N117">
        <v>48.479757915827598</v>
      </c>
      <c r="O117">
        <v>51.411303945622599</v>
      </c>
      <c r="P117">
        <v>51.5109268553012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11.61</v>
      </c>
      <c r="C118">
        <v>11.72</v>
      </c>
      <c r="D118">
        <v>11.54</v>
      </c>
      <c r="E118">
        <v>11.61</v>
      </c>
      <c r="F118">
        <v>4.8916705107840699E-2</v>
      </c>
      <c r="G118">
        <v>9.7168884711877193E-2</v>
      </c>
      <c r="H118">
        <v>-4.8252179604036501E-2</v>
      </c>
      <c r="I118">
        <v>2.9402126928962598E-2</v>
      </c>
      <c r="J118">
        <v>6.7586609185505298E-2</v>
      </c>
      <c r="K118">
        <v>-3.8184482256542703E-2</v>
      </c>
      <c r="L118">
        <v>-58.283433133732899</v>
      </c>
      <c r="M118">
        <v>-33.349042842075001</v>
      </c>
      <c r="N118">
        <v>45.481049413901097</v>
      </c>
      <c r="O118">
        <v>50.117665015880704</v>
      </c>
      <c r="P118">
        <v>50.725611742510701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11.75</v>
      </c>
      <c r="C119">
        <v>11.85</v>
      </c>
      <c r="D119">
        <v>11.72</v>
      </c>
      <c r="E119">
        <v>11.83</v>
      </c>
      <c r="F119">
        <v>5.8884980799616501E-2</v>
      </c>
      <c r="G119">
        <v>8.9512103929425102E-2</v>
      </c>
      <c r="H119">
        <v>-3.06271231298085E-2</v>
      </c>
      <c r="I119">
        <v>8.8528037848817506E-2</v>
      </c>
      <c r="J119">
        <v>7.4567085406609404E-2</v>
      </c>
      <c r="K119">
        <v>1.39609524422081E-2</v>
      </c>
      <c r="L119">
        <v>-2.8490920475900601</v>
      </c>
      <c r="M119">
        <v>9.4829640219198197</v>
      </c>
      <c r="N119">
        <v>60.971528011842999</v>
      </c>
      <c r="O119">
        <v>56.587803683449103</v>
      </c>
      <c r="P119">
        <v>54.712844787869003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11.79</v>
      </c>
      <c r="C120">
        <v>11.9</v>
      </c>
      <c r="D120">
        <v>11.75</v>
      </c>
      <c r="E120">
        <v>11.9</v>
      </c>
      <c r="F120">
        <v>7.1607875078933902E-2</v>
      </c>
      <c r="G120">
        <v>8.5931258159326798E-2</v>
      </c>
      <c r="H120">
        <v>-1.4323383080392899E-2</v>
      </c>
      <c r="I120">
        <v>0.14356049957893299</v>
      </c>
      <c r="J120">
        <v>9.7564890130717494E-2</v>
      </c>
      <c r="K120">
        <v>4.5995609448216103E-2</v>
      </c>
      <c r="L120">
        <v>20.024125452351601</v>
      </c>
      <c r="M120">
        <v>20.298361457568799</v>
      </c>
      <c r="N120">
        <v>64.695214232535307</v>
      </c>
      <c r="O120">
        <v>58.435169366178897</v>
      </c>
      <c r="P120">
        <v>55.904924047696198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11.85</v>
      </c>
      <c r="C121">
        <v>12.1</v>
      </c>
      <c r="D121">
        <v>11.73</v>
      </c>
      <c r="E121">
        <v>11.77</v>
      </c>
      <c r="F121">
        <v>7.0389540111687396E-2</v>
      </c>
      <c r="G121">
        <v>8.2822914549798898E-2</v>
      </c>
      <c r="H121">
        <v>-1.2433374438111501E-2</v>
      </c>
      <c r="I121">
        <v>0.13944092919458301</v>
      </c>
      <c r="J121">
        <v>0.11152356981867199</v>
      </c>
      <c r="K121">
        <v>2.7917359375910299E-2</v>
      </c>
      <c r="L121">
        <v>34.567901234566698</v>
      </c>
      <c r="M121">
        <v>21.041827046445398</v>
      </c>
      <c r="N121">
        <v>53.612424814850598</v>
      </c>
      <c r="O121">
        <v>53.851931534142899</v>
      </c>
      <c r="P121">
        <v>53.175468488002203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11.71</v>
      </c>
      <c r="C122">
        <v>11.78</v>
      </c>
      <c r="D122">
        <v>11.61</v>
      </c>
      <c r="E122">
        <v>11.71</v>
      </c>
      <c r="F122">
        <v>6.3846519381090802E-2</v>
      </c>
      <c r="G122">
        <v>7.9027635516057307E-2</v>
      </c>
      <c r="H122">
        <v>-1.5181116134966401E-2</v>
      </c>
      <c r="I122">
        <v>0.11759821952305401</v>
      </c>
      <c r="J122">
        <v>0.113548453053466</v>
      </c>
      <c r="K122">
        <v>4.0497664695881503E-3</v>
      </c>
      <c r="L122">
        <v>-18.127786032689599</v>
      </c>
      <c r="M122">
        <v>-34.431057563587501</v>
      </c>
      <c r="N122">
        <v>49.084721655768597</v>
      </c>
      <c r="O122">
        <v>51.831319507514003</v>
      </c>
      <c r="P122">
        <v>51.946392993332999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11.82</v>
      </c>
      <c r="C123">
        <v>11.89</v>
      </c>
      <c r="D123">
        <v>11.72</v>
      </c>
      <c r="E123">
        <v>11.79</v>
      </c>
      <c r="F123">
        <v>6.43743918071919E-2</v>
      </c>
      <c r="G123">
        <v>7.6096986774284198E-2</v>
      </c>
      <c r="H123">
        <v>-1.17225949670923E-2</v>
      </c>
      <c r="I123">
        <v>0.123889879738701</v>
      </c>
      <c r="J123">
        <v>0.116995595281878</v>
      </c>
      <c r="K123">
        <v>6.8942844568231996E-3</v>
      </c>
      <c r="L123">
        <v>38.474870017330701</v>
      </c>
      <c r="M123">
        <v>-10.8303249097477</v>
      </c>
      <c r="N123">
        <v>54.996814892400899</v>
      </c>
      <c r="O123">
        <v>54.293839735845197</v>
      </c>
      <c r="P123">
        <v>53.452620273423001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42480</v>
      </c>
      <c r="B124">
        <v>11.72</v>
      </c>
      <c r="C124">
        <v>11.79</v>
      </c>
      <c r="D124">
        <v>11.51</v>
      </c>
      <c r="E124">
        <v>11.51</v>
      </c>
      <c r="F124">
        <v>4.1718173430979201E-2</v>
      </c>
      <c r="G124">
        <v>6.9221224105623202E-2</v>
      </c>
      <c r="H124">
        <v>-2.7503050674644001E-2</v>
      </c>
      <c r="I124">
        <v>4.7779260620059098E-2</v>
      </c>
      <c r="J124">
        <v>9.39234837279386E-2</v>
      </c>
      <c r="K124">
        <v>-4.6144223107879502E-2</v>
      </c>
      <c r="L124">
        <v>-48.320413436694402</v>
      </c>
      <c r="M124">
        <v>-74.074074074075</v>
      </c>
      <c r="N124">
        <v>37.307690073616001</v>
      </c>
      <c r="O124">
        <v>45.522026573387997</v>
      </c>
      <c r="P124">
        <v>47.931321335279101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11.63</v>
      </c>
      <c r="C125">
        <v>11.73</v>
      </c>
      <c r="D125">
        <v>11.52</v>
      </c>
      <c r="E125">
        <v>11.52</v>
      </c>
      <c r="F125">
        <v>2.4289875005957001E-2</v>
      </c>
      <c r="G125">
        <v>6.023495428569E-2</v>
      </c>
      <c r="H125">
        <v>-3.5945079279732998E-2</v>
      </c>
      <c r="I125">
        <v>1.7507363486899399E-3</v>
      </c>
      <c r="J125">
        <v>6.3199234601522394E-2</v>
      </c>
      <c r="K125">
        <v>-6.1448498252832398E-2</v>
      </c>
      <c r="L125">
        <v>-47.5282051282068</v>
      </c>
      <c r="M125">
        <v>-72.029250457039396</v>
      </c>
      <c r="N125">
        <v>38.13675824125</v>
      </c>
      <c r="O125">
        <v>45.858457639420301</v>
      </c>
      <c r="P125">
        <v>48.132231124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11.55</v>
      </c>
      <c r="C126">
        <v>11.78</v>
      </c>
      <c r="D126">
        <v>11.52</v>
      </c>
      <c r="E126">
        <v>11.52</v>
      </c>
      <c r="F126">
        <v>1.0358417550389E-2</v>
      </c>
      <c r="G126">
        <v>5.0259646938629797E-2</v>
      </c>
      <c r="H126">
        <v>-3.9901229388240797E-2</v>
      </c>
      <c r="I126">
        <v>-2.7262607384184099E-2</v>
      </c>
      <c r="J126">
        <v>3.30452872729535E-2</v>
      </c>
      <c r="K126">
        <v>-6.0307894657137699E-2</v>
      </c>
      <c r="L126">
        <v>-32.225841476658097</v>
      </c>
      <c r="M126">
        <v>-59.622158181237097</v>
      </c>
      <c r="N126">
        <v>38.13675824125</v>
      </c>
      <c r="O126">
        <v>45.858457639420301</v>
      </c>
      <c r="P126">
        <v>48.132231124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11.62</v>
      </c>
      <c r="C127">
        <v>11.62</v>
      </c>
      <c r="D127">
        <v>11.24</v>
      </c>
      <c r="E127">
        <v>11.24</v>
      </c>
      <c r="F127">
        <v>-2.3010768975202801E-2</v>
      </c>
      <c r="G127">
        <v>3.5605563755863302E-2</v>
      </c>
      <c r="H127">
        <v>-5.8616332731066097E-2</v>
      </c>
      <c r="I127">
        <v>-0.1228031829311</v>
      </c>
      <c r="J127">
        <v>-1.8904202795064499E-2</v>
      </c>
      <c r="K127">
        <v>-0.103898980136036</v>
      </c>
      <c r="L127">
        <v>-165.236656596172</v>
      </c>
      <c r="M127">
        <v>-138.65220759101399</v>
      </c>
      <c r="N127">
        <v>25.356944987520802</v>
      </c>
      <c r="O127">
        <v>38.198169617281103</v>
      </c>
      <c r="P127">
        <v>43.009247014233701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11.26</v>
      </c>
      <c r="C128">
        <v>11.47</v>
      </c>
      <c r="D128">
        <v>11.24</v>
      </c>
      <c r="E128">
        <v>11.45</v>
      </c>
      <c r="F128">
        <v>-3.21403507946822E-2</v>
      </c>
      <c r="G128">
        <v>2.2056380845754099E-2</v>
      </c>
      <c r="H128">
        <v>-5.4196731640436403E-2</v>
      </c>
      <c r="I128">
        <v>-0.122350893776733</v>
      </c>
      <c r="J128">
        <v>-5.3386433122287497E-2</v>
      </c>
      <c r="K128">
        <v>-6.8964460654445905E-2</v>
      </c>
      <c r="L128">
        <v>-138.34515366430301</v>
      </c>
      <c r="M128">
        <v>-123.073783039085</v>
      </c>
      <c r="N128">
        <v>42.281095126856499</v>
      </c>
      <c r="O128">
        <v>45.545139383666999</v>
      </c>
      <c r="P128">
        <v>47.416678719382702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11.52</v>
      </c>
      <c r="C129">
        <v>11.52</v>
      </c>
      <c r="D129">
        <v>11.33</v>
      </c>
      <c r="E129">
        <v>11.44</v>
      </c>
      <c r="F129">
        <v>-3.9724606057298197E-2</v>
      </c>
      <c r="G129">
        <v>9.7001834651437094E-3</v>
      </c>
      <c r="H129">
        <v>-4.9424789522441899E-2</v>
      </c>
      <c r="I129">
        <v>-0.122578139609597</v>
      </c>
      <c r="J129">
        <v>-7.64503352847241E-2</v>
      </c>
      <c r="K129">
        <v>-4.6127804324873303E-2</v>
      </c>
      <c r="L129">
        <v>-108.52413793103401</v>
      </c>
      <c r="M129">
        <v>-100.93261131167201</v>
      </c>
      <c r="N129">
        <v>41.755132573296201</v>
      </c>
      <c r="O129">
        <v>45.269161200653301</v>
      </c>
      <c r="P129">
        <v>47.2340343694353</v>
      </c>
      <c r="Q129">
        <v>0</v>
      </c>
      <c r="R129">
        <v>0</v>
      </c>
      <c r="S129">
        <v>0</v>
      </c>
      <c r="T129">
        <v>0</v>
      </c>
      <c r="U129">
        <v>-100</v>
      </c>
      <c r="V129">
        <v>0</v>
      </c>
      <c r="W129">
        <v>0</v>
      </c>
      <c r="X129">
        <v>-100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11.36</v>
      </c>
      <c r="C130">
        <v>11.44</v>
      </c>
      <c r="D130">
        <v>11.26</v>
      </c>
      <c r="E130">
        <v>11.41</v>
      </c>
      <c r="F130">
        <v>-4.7607146721087901E-2</v>
      </c>
      <c r="G130">
        <v>-1.7612825721026099E-3</v>
      </c>
      <c r="H130">
        <v>-4.5845864148985199E-2</v>
      </c>
      <c r="I130">
        <v>-0.128784588104187</v>
      </c>
      <c r="J130">
        <v>-9.3895086224545093E-2</v>
      </c>
      <c r="K130">
        <v>-3.4889501879641897E-2</v>
      </c>
      <c r="L130">
        <v>-120.04662004662001</v>
      </c>
      <c r="M130">
        <v>-124.28125513389099</v>
      </c>
      <c r="N130">
        <v>40.013013241942303</v>
      </c>
      <c r="O130">
        <v>44.399958204059097</v>
      </c>
      <c r="P130">
        <v>46.667791283815397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11.39</v>
      </c>
      <c r="C131">
        <v>11.4</v>
      </c>
      <c r="D131">
        <v>11.3</v>
      </c>
      <c r="E131">
        <v>11.35</v>
      </c>
      <c r="F131">
        <v>-5.8026719643189298E-2</v>
      </c>
      <c r="G131">
        <v>-1.30143699863199E-2</v>
      </c>
      <c r="H131">
        <v>-4.5012349656869399E-2</v>
      </c>
      <c r="I131">
        <v>-0.14697411885810899</v>
      </c>
      <c r="J131">
        <v>-0.111588097102399</v>
      </c>
      <c r="K131">
        <v>-3.5386021755709401E-2</v>
      </c>
      <c r="L131">
        <v>-106.04194163367001</v>
      </c>
      <c r="M131">
        <v>-124.63768115942</v>
      </c>
      <c r="N131">
        <v>36.463244000813198</v>
      </c>
      <c r="O131">
        <v>42.636695644967801</v>
      </c>
      <c r="P131">
        <v>45.5217864165649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11.4</v>
      </c>
      <c r="C132">
        <v>11.51</v>
      </c>
      <c r="D132">
        <v>11.3</v>
      </c>
      <c r="E132">
        <v>11.47</v>
      </c>
      <c r="F132">
        <v>-5.5956279970839497E-2</v>
      </c>
      <c r="G132">
        <v>-2.1602751983223801E-2</v>
      </c>
      <c r="H132">
        <v>-3.4353527987615602E-2</v>
      </c>
      <c r="I132">
        <v>-0.122371710094688</v>
      </c>
      <c r="J132">
        <v>-0.115182634766495</v>
      </c>
      <c r="K132">
        <v>-7.1890753281921901E-3</v>
      </c>
      <c r="L132">
        <v>-62.375290419571201</v>
      </c>
      <c r="M132">
        <v>-76.533435491422395</v>
      </c>
      <c r="N132">
        <v>47.359881588772403</v>
      </c>
      <c r="O132">
        <v>47.156701738182598</v>
      </c>
      <c r="P132">
        <v>48.193399755151503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11.51</v>
      </c>
      <c r="C133">
        <v>11.51</v>
      </c>
      <c r="D133">
        <v>11.3</v>
      </c>
      <c r="E133">
        <v>11.36</v>
      </c>
      <c r="F133">
        <v>-6.24713909971088E-2</v>
      </c>
      <c r="G133">
        <v>-2.9776479786000801E-2</v>
      </c>
      <c r="H133">
        <v>-3.2694911211107902E-2</v>
      </c>
      <c r="I133">
        <v>-0.13517071735300401</v>
      </c>
      <c r="J133">
        <v>-0.121845328961998</v>
      </c>
      <c r="K133">
        <v>-1.33253883910054E-2</v>
      </c>
      <c r="L133">
        <v>-66.086115142719194</v>
      </c>
      <c r="M133">
        <v>-86.774531111647804</v>
      </c>
      <c r="N133">
        <v>40.0198039281277</v>
      </c>
      <c r="O133">
        <v>43.753310322794597</v>
      </c>
      <c r="P133">
        <v>46.021153853714097</v>
      </c>
      <c r="Q133">
        <v>0</v>
      </c>
      <c r="R133">
        <v>0</v>
      </c>
      <c r="S133">
        <v>0</v>
      </c>
      <c r="T133">
        <v>-100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11.31</v>
      </c>
      <c r="C134">
        <v>11.4</v>
      </c>
      <c r="D134">
        <v>11.3</v>
      </c>
      <c r="E134">
        <v>11.31</v>
      </c>
      <c r="F134">
        <v>-7.0852502017723695E-2</v>
      </c>
      <c r="G134">
        <v>-3.7991684232345398E-2</v>
      </c>
      <c r="H134">
        <v>-3.2860817785378298E-2</v>
      </c>
      <c r="I134">
        <v>-0.15461507900911001</v>
      </c>
      <c r="J134">
        <v>-0.132768578977702</v>
      </c>
      <c r="K134">
        <v>-2.1846500031407499E-2</v>
      </c>
      <c r="L134">
        <v>-78.123610493552604</v>
      </c>
      <c r="M134">
        <v>-100.14947683109</v>
      </c>
      <c r="N134">
        <v>36.980417202982899</v>
      </c>
      <c r="O134">
        <v>42.260299186294901</v>
      </c>
      <c r="P134">
        <v>45.051979489129202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11.43</v>
      </c>
      <c r="C135">
        <v>11.46</v>
      </c>
      <c r="D135">
        <v>11.33</v>
      </c>
      <c r="E135">
        <v>11.46</v>
      </c>
      <c r="F135">
        <v>-6.4645651654753694E-2</v>
      </c>
      <c r="G135">
        <v>-4.3322477716827103E-2</v>
      </c>
      <c r="H135">
        <v>-2.1323173937926598E-2</v>
      </c>
      <c r="I135">
        <v>-0.122327916366488</v>
      </c>
      <c r="J135">
        <v>-0.129288358107297</v>
      </c>
      <c r="K135">
        <v>6.9604417408091401E-3</v>
      </c>
      <c r="L135">
        <v>-35.567567567568297</v>
      </c>
      <c r="M135">
        <v>-60.685249709639997</v>
      </c>
      <c r="N135">
        <v>50.2142129478637</v>
      </c>
      <c r="O135">
        <v>47.993720471545899</v>
      </c>
      <c r="P135">
        <v>48.470298537931498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-100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11.45</v>
      </c>
      <c r="C136">
        <v>11.46</v>
      </c>
      <c r="D136">
        <v>11.24</v>
      </c>
      <c r="E136">
        <v>11.24</v>
      </c>
      <c r="F136">
        <v>-7.6595889670608402E-2</v>
      </c>
      <c r="G136">
        <v>-4.9977160107583303E-2</v>
      </c>
      <c r="H136">
        <v>-2.6618729563024999E-2</v>
      </c>
      <c r="I136">
        <v>-0.16084474143656899</v>
      </c>
      <c r="J136">
        <v>-0.139807152550388</v>
      </c>
      <c r="K136">
        <v>-2.1037588886181301E-2</v>
      </c>
      <c r="L136">
        <v>-85.995085995085503</v>
      </c>
      <c r="M136">
        <v>-93.279022403257898</v>
      </c>
      <c r="N136">
        <v>36.940557045671497</v>
      </c>
      <c r="O136">
        <v>41.486931205729803</v>
      </c>
      <c r="P136">
        <v>44.232656332038196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11.29</v>
      </c>
      <c r="C137">
        <v>11.37</v>
      </c>
      <c r="D137">
        <v>10.96</v>
      </c>
      <c r="E137">
        <v>11.18</v>
      </c>
      <c r="F137">
        <v>-8.9872048917552405E-2</v>
      </c>
      <c r="G137">
        <v>-5.7956137869577103E-2</v>
      </c>
      <c r="H137">
        <v>-3.1915911047975198E-2</v>
      </c>
      <c r="I137">
        <v>-0.198784136083723</v>
      </c>
      <c r="J137">
        <v>-0.1594661470615</v>
      </c>
      <c r="K137">
        <v>-3.9317989022223401E-2</v>
      </c>
      <c r="L137">
        <v>-185.67687876407501</v>
      </c>
      <c r="M137">
        <v>-132.39978553631701</v>
      </c>
      <c r="N137">
        <v>34.0745979081684</v>
      </c>
      <c r="O137">
        <v>39.898205439825503</v>
      </c>
      <c r="P137">
        <v>43.152291782406003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11.18</v>
      </c>
      <c r="C138">
        <v>11.36</v>
      </c>
      <c r="D138">
        <v>11.03</v>
      </c>
      <c r="E138">
        <v>11.32</v>
      </c>
      <c r="F138">
        <v>-8.8081324123361698E-2</v>
      </c>
      <c r="G138">
        <v>-6.3981175120334105E-2</v>
      </c>
      <c r="H138">
        <v>-2.41001490030276E-2</v>
      </c>
      <c r="I138">
        <v>-0.18010182648963899</v>
      </c>
      <c r="J138">
        <v>-0.16634470687087999</v>
      </c>
      <c r="K138">
        <v>-1.37571196187597E-2</v>
      </c>
      <c r="L138">
        <v>-125.478348439076</v>
      </c>
      <c r="M138">
        <v>-97.033222998651496</v>
      </c>
      <c r="N138">
        <v>45.570093890208298</v>
      </c>
      <c r="O138">
        <v>45.173975426024001</v>
      </c>
      <c r="P138">
        <v>46.362002860145097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11.35</v>
      </c>
      <c r="C139">
        <v>11.35</v>
      </c>
      <c r="D139">
        <v>11.05</v>
      </c>
      <c r="E139">
        <v>11.24</v>
      </c>
      <c r="F139">
        <v>-9.2056325220525495E-2</v>
      </c>
      <c r="G139">
        <v>-6.9596205140372305E-2</v>
      </c>
      <c r="H139">
        <v>-2.24601200801531E-2</v>
      </c>
      <c r="I139">
        <v>-0.18722589403244599</v>
      </c>
      <c r="J139">
        <v>-0.173305102591402</v>
      </c>
      <c r="K139">
        <v>-1.3920791441043899E-2</v>
      </c>
      <c r="L139">
        <v>-127.807807807811</v>
      </c>
      <c r="M139">
        <v>-100.02262955419801</v>
      </c>
      <c r="N139">
        <v>40.824363225568597</v>
      </c>
      <c r="O139">
        <v>42.858794179027697</v>
      </c>
      <c r="P139">
        <v>44.842863664143501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11.3</v>
      </c>
      <c r="C140">
        <v>11.33</v>
      </c>
      <c r="D140">
        <v>11.13</v>
      </c>
      <c r="E140">
        <v>11.13</v>
      </c>
      <c r="F140">
        <v>-0.102896496163083</v>
      </c>
      <c r="G140">
        <v>-7.6256263344914504E-2</v>
      </c>
      <c r="H140">
        <v>-2.6640232818168699E-2</v>
      </c>
      <c r="I140">
        <v>-0.21879982741064699</v>
      </c>
      <c r="J140">
        <v>-0.18847001086448301</v>
      </c>
      <c r="K140">
        <v>-3.0329816546163402E-2</v>
      </c>
      <c r="L140">
        <v>-119.962945808245</v>
      </c>
      <c r="M140">
        <v>-104.98516749873301</v>
      </c>
      <c r="N140">
        <v>34.980515894472198</v>
      </c>
      <c r="O140">
        <v>39.835668670605898</v>
      </c>
      <c r="P140">
        <v>42.817296628000697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11.33</v>
      </c>
      <c r="C141">
        <v>11.52</v>
      </c>
      <c r="D141">
        <v>11.25</v>
      </c>
      <c r="E141">
        <v>11.45</v>
      </c>
      <c r="F141">
        <v>-8.4689832415365901E-2</v>
      </c>
      <c r="G141">
        <v>-7.7942977159004806E-2</v>
      </c>
      <c r="H141">
        <v>-6.7468552563611202E-3</v>
      </c>
      <c r="I141">
        <v>-0.145738973844872</v>
      </c>
      <c r="J141">
        <v>-0.174226331857946</v>
      </c>
      <c r="K141">
        <v>2.84873580130739E-2</v>
      </c>
      <c r="L141">
        <v>66.246056782333795</v>
      </c>
      <c r="M141">
        <v>-4.7136250444682499</v>
      </c>
      <c r="N141">
        <v>56.240267418043103</v>
      </c>
      <c r="O141">
        <v>50.724663774184897</v>
      </c>
      <c r="P141">
        <v>49.750467443545801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11.5</v>
      </c>
      <c r="C142">
        <v>11.9</v>
      </c>
      <c r="D142">
        <v>11.46</v>
      </c>
      <c r="E142">
        <v>11.83</v>
      </c>
      <c r="F142">
        <v>-3.9146835662419797E-2</v>
      </c>
      <c r="G142">
        <v>-7.0183748859687797E-2</v>
      </c>
      <c r="H142">
        <v>3.1036913197268E-2</v>
      </c>
      <c r="I142">
        <v>8.5167297677415307E-3</v>
      </c>
      <c r="J142">
        <v>-0.113311977982717</v>
      </c>
      <c r="K142">
        <v>0.121828707750458</v>
      </c>
      <c r="L142">
        <v>257.79967159277402</v>
      </c>
      <c r="M142">
        <v>164.606889297924</v>
      </c>
      <c r="N142">
        <v>69.883117083896295</v>
      </c>
      <c r="O142">
        <v>59.986092238873702</v>
      </c>
      <c r="P142">
        <v>56.349487937752897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11.88</v>
      </c>
      <c r="C143">
        <v>11.9</v>
      </c>
      <c r="D143">
        <v>11.64</v>
      </c>
      <c r="E143">
        <v>11.75</v>
      </c>
      <c r="F143">
        <v>-9.4006491960101305E-3</v>
      </c>
      <c r="G143">
        <v>-5.8027128926952297E-2</v>
      </c>
      <c r="H143">
        <v>4.8626479730942099E-2</v>
      </c>
      <c r="I143">
        <v>8.3260751861464699E-2</v>
      </c>
      <c r="J143">
        <v>-4.7787734701323303E-2</v>
      </c>
      <c r="K143">
        <v>0.131048486562788</v>
      </c>
      <c r="L143">
        <v>209.635416666666</v>
      </c>
      <c r="M143">
        <v>186.384725196288</v>
      </c>
      <c r="N143">
        <v>64.912482546991498</v>
      </c>
      <c r="O143">
        <v>57.534394097386397</v>
      </c>
      <c r="P143">
        <v>54.759824491194102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11.79</v>
      </c>
      <c r="C144">
        <v>11.84</v>
      </c>
      <c r="D144">
        <v>11.69</v>
      </c>
      <c r="E144">
        <v>11.7</v>
      </c>
      <c r="F144">
        <v>1.002329346794E-2</v>
      </c>
      <c r="G144">
        <v>-4.44170444479738E-2</v>
      </c>
      <c r="H144">
        <v>5.4440337915913899E-2</v>
      </c>
      <c r="I144">
        <v>0.11489104814526301</v>
      </c>
      <c r="J144">
        <v>6.43852624753905E-3</v>
      </c>
      <c r="K144">
        <v>0.108452521897724</v>
      </c>
      <c r="L144">
        <v>150.10615711252601</v>
      </c>
      <c r="M144">
        <v>160.40288009322899</v>
      </c>
      <c r="N144">
        <v>61.711856161507697</v>
      </c>
      <c r="O144">
        <v>55.9940318445773</v>
      </c>
      <c r="P144">
        <v>53.764465231490902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11.75</v>
      </c>
      <c r="C145">
        <v>11.75</v>
      </c>
      <c r="D145">
        <v>11.53</v>
      </c>
      <c r="E145">
        <v>11.56</v>
      </c>
      <c r="F145">
        <v>1.3959165430089E-2</v>
      </c>
      <c r="G145">
        <v>-3.2741802472361199E-2</v>
      </c>
      <c r="H145">
        <v>4.6700967902450201E-2</v>
      </c>
      <c r="I145">
        <v>9.3789918987930307E-2</v>
      </c>
      <c r="J145">
        <v>3.5555657161002799E-2</v>
      </c>
      <c r="K145">
        <v>5.8234261826927501E-2</v>
      </c>
      <c r="L145">
        <v>76.279262481872195</v>
      </c>
      <c r="M145">
        <v>93.827160493826497</v>
      </c>
      <c r="N145">
        <v>53.150901138091797</v>
      </c>
      <c r="O145">
        <v>51.8112776769417</v>
      </c>
      <c r="P145">
        <v>51.037053302230703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11.65</v>
      </c>
      <c r="C146">
        <v>11.7</v>
      </c>
      <c r="D146">
        <v>11.41</v>
      </c>
      <c r="E146">
        <v>11.47</v>
      </c>
      <c r="F146">
        <v>9.7042598114871394E-3</v>
      </c>
      <c r="G146">
        <v>-2.4252590015591501E-2</v>
      </c>
      <c r="H146">
        <v>3.3956849827078701E-2</v>
      </c>
      <c r="I146">
        <v>5.3767172500203103E-2</v>
      </c>
      <c r="J146">
        <v>4.1626162274069498E-2</v>
      </c>
      <c r="K146">
        <v>1.21410102261335E-2</v>
      </c>
      <c r="L146">
        <v>36.165064416975397</v>
      </c>
      <c r="M146">
        <v>55.127546652970302</v>
      </c>
      <c r="N146">
        <v>48.142036164907402</v>
      </c>
      <c r="O146">
        <v>49.263592072187102</v>
      </c>
      <c r="P146">
        <v>49.347302746982599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10.74</v>
      </c>
      <c r="C147">
        <v>10.77</v>
      </c>
      <c r="D147">
        <v>10.59</v>
      </c>
      <c r="E147">
        <v>10.75</v>
      </c>
      <c r="F147">
        <v>-5.11758429929614E-2</v>
      </c>
      <c r="G147">
        <v>-2.9637240611065499E-2</v>
      </c>
      <c r="H147">
        <v>-2.15386023818958E-2</v>
      </c>
      <c r="I147">
        <v>-0.17242802292725801</v>
      </c>
      <c r="J147">
        <v>-2.9725232793039701E-2</v>
      </c>
      <c r="K147">
        <v>-0.14270279013421799</v>
      </c>
      <c r="L147">
        <v>-209.53428676201</v>
      </c>
      <c r="M147">
        <v>-287.11587651985099</v>
      </c>
      <c r="N147">
        <v>25.613460733261501</v>
      </c>
      <c r="O147">
        <v>34.603985319006398</v>
      </c>
      <c r="P147">
        <v>38.609595798357297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100</v>
      </c>
      <c r="W147">
        <v>100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10.76</v>
      </c>
      <c r="C148">
        <v>10.78</v>
      </c>
      <c r="D148">
        <v>10.59</v>
      </c>
      <c r="E148">
        <v>10.72</v>
      </c>
      <c r="F148">
        <v>-0.10068389113897699</v>
      </c>
      <c r="G148">
        <v>-4.3846570716647999E-2</v>
      </c>
      <c r="H148">
        <v>-5.68373204223298E-2</v>
      </c>
      <c r="I148">
        <v>-0.319987441845896</v>
      </c>
      <c r="J148">
        <v>-0.126479302477325</v>
      </c>
      <c r="K148">
        <v>-0.19350813936857</v>
      </c>
      <c r="L148">
        <v>-163.063881320012</v>
      </c>
      <c r="M148">
        <v>-224.12318220701499</v>
      </c>
      <c r="N148">
        <v>25.043763105996401</v>
      </c>
      <c r="O148">
        <v>34.148016474693598</v>
      </c>
      <c r="P148">
        <v>38.245507589860303</v>
      </c>
      <c r="Q148">
        <v>0</v>
      </c>
      <c r="R148">
        <v>0</v>
      </c>
      <c r="S148">
        <v>0</v>
      </c>
      <c r="T148">
        <v>-100</v>
      </c>
      <c r="U148">
        <v>0</v>
      </c>
      <c r="V148">
        <v>0</v>
      </c>
      <c r="W148">
        <v>0</v>
      </c>
      <c r="X148">
        <v>-100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10.81</v>
      </c>
      <c r="C149">
        <v>11.03</v>
      </c>
      <c r="D149">
        <v>10.72</v>
      </c>
      <c r="E149">
        <v>10.98</v>
      </c>
      <c r="F149">
        <v>-0.117584112436979</v>
      </c>
      <c r="G149">
        <v>-5.8594079060714302E-2</v>
      </c>
      <c r="H149">
        <v>-5.8990033376265301E-2</v>
      </c>
      <c r="I149">
        <v>-0.33474730853826301</v>
      </c>
      <c r="J149">
        <v>-0.195901971164304</v>
      </c>
      <c r="K149">
        <v>-0.13884533737395799</v>
      </c>
      <c r="L149">
        <v>-92.079485026588003</v>
      </c>
      <c r="M149">
        <v>-127.976190476189</v>
      </c>
      <c r="N149">
        <v>38.805866633967803</v>
      </c>
      <c r="O149">
        <v>41.359779109279501</v>
      </c>
      <c r="P149">
        <v>43.126029839494002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11.05</v>
      </c>
      <c r="C150">
        <v>11.05</v>
      </c>
      <c r="D150">
        <v>10.9</v>
      </c>
      <c r="E150">
        <v>10.9</v>
      </c>
      <c r="F150">
        <v>-0.13586680305578899</v>
      </c>
      <c r="G150">
        <v>-7.4048623859729198E-2</v>
      </c>
      <c r="H150">
        <v>-6.1818179196059697E-2</v>
      </c>
      <c r="I150">
        <v>-0.36006375592719297</v>
      </c>
      <c r="J150">
        <v>-0.25062256608526701</v>
      </c>
      <c r="K150">
        <v>-0.109441189841925</v>
      </c>
      <c r="L150">
        <v>-71.393424289868307</v>
      </c>
      <c r="M150">
        <v>-100.16003012331601</v>
      </c>
      <c r="N150">
        <v>36.406381882206901</v>
      </c>
      <c r="O150">
        <v>39.911436701617497</v>
      </c>
      <c r="P150">
        <v>42.052303832780801</v>
      </c>
      <c r="Q150">
        <v>0</v>
      </c>
      <c r="R150">
        <v>0</v>
      </c>
      <c r="S150">
        <v>0</v>
      </c>
      <c r="T150">
        <v>0</v>
      </c>
      <c r="U150">
        <v>-100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10.91</v>
      </c>
      <c r="C151">
        <v>11.11</v>
      </c>
      <c r="D151">
        <v>10.84</v>
      </c>
      <c r="E151">
        <v>11.03</v>
      </c>
      <c r="F151">
        <v>-0.138272138406073</v>
      </c>
      <c r="G151">
        <v>-8.6893326768997997E-2</v>
      </c>
      <c r="H151">
        <v>-5.1378811637074903E-2</v>
      </c>
      <c r="I151">
        <v>-0.33322478287712598</v>
      </c>
      <c r="J151">
        <v>-0.27815663834922</v>
      </c>
      <c r="K151">
        <v>-5.5068144527905802E-2</v>
      </c>
      <c r="L151">
        <v>-57.098632109432003</v>
      </c>
      <c r="M151">
        <v>-77.908288539385893</v>
      </c>
      <c r="N151">
        <v>43.078958929150502</v>
      </c>
      <c r="O151">
        <v>43.381138998146</v>
      </c>
      <c r="P151">
        <v>44.4136768974764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100</v>
      </c>
      <c r="Z151">
        <v>0</v>
      </c>
      <c r="AA151">
        <v>0</v>
      </c>
    </row>
    <row r="152" spans="1:27">
      <c r="A152" s="1">
        <v>42520</v>
      </c>
      <c r="B152">
        <v>11.03</v>
      </c>
      <c r="C152">
        <v>11.16</v>
      </c>
      <c r="D152">
        <v>11.02</v>
      </c>
      <c r="E152">
        <v>11.09</v>
      </c>
      <c r="F152">
        <v>-0.13379458475280701</v>
      </c>
      <c r="G152">
        <v>-9.6273578365759893E-2</v>
      </c>
      <c r="H152">
        <v>-3.7521006387047903E-2</v>
      </c>
      <c r="I152">
        <v>-0.293488674236767</v>
      </c>
      <c r="J152">
        <v>-0.28326731697840202</v>
      </c>
      <c r="K152">
        <v>-1.02213572583648E-2</v>
      </c>
      <c r="L152">
        <v>-33.466330673387198</v>
      </c>
      <c r="M152">
        <v>-47.244094488189297</v>
      </c>
      <c r="N152">
        <v>46.122918052248501</v>
      </c>
      <c r="O152">
        <v>44.960804210896498</v>
      </c>
      <c r="P152">
        <v>45.490143758323804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11.12</v>
      </c>
      <c r="C153">
        <v>11.14</v>
      </c>
      <c r="D153">
        <v>10.95</v>
      </c>
      <c r="E153">
        <v>10.96</v>
      </c>
      <c r="F153">
        <v>-0.139132175654063</v>
      </c>
      <c r="G153">
        <v>-0.10484529782342</v>
      </c>
      <c r="H153">
        <v>-3.4286877830642999E-2</v>
      </c>
      <c r="I153">
        <v>-0.29914577853289598</v>
      </c>
      <c r="J153">
        <v>-0.288560137496567</v>
      </c>
      <c r="K153">
        <v>-1.0585641036328799E-2</v>
      </c>
      <c r="L153">
        <v>-44.030505500439297</v>
      </c>
      <c r="M153">
        <v>-60.449939893525404</v>
      </c>
      <c r="N153">
        <v>40.630572928135102</v>
      </c>
      <c r="O153">
        <v>42.212755578390102</v>
      </c>
      <c r="P153">
        <v>43.570559182041897</v>
      </c>
      <c r="Q153">
        <v>0</v>
      </c>
      <c r="R153">
        <v>0</v>
      </c>
      <c r="S153">
        <v>0</v>
      </c>
      <c r="T153">
        <v>-100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11.05</v>
      </c>
      <c r="C154">
        <v>11.05</v>
      </c>
      <c r="D154">
        <v>10.8</v>
      </c>
      <c r="E154">
        <v>10.89</v>
      </c>
      <c r="F154">
        <v>-0.14731254259203799</v>
      </c>
      <c r="G154">
        <v>-0.11333874677714401</v>
      </c>
      <c r="H154">
        <v>-3.3973795814894001E-2</v>
      </c>
      <c r="I154">
        <v>-0.31661236682059002</v>
      </c>
      <c r="J154">
        <v>-0.29791088060457499</v>
      </c>
      <c r="K154">
        <v>-1.8701486216015702E-2</v>
      </c>
      <c r="L154">
        <v>-57.547169811320899</v>
      </c>
      <c r="M154">
        <v>-78.858399186940801</v>
      </c>
      <c r="N154">
        <v>37.802666981597</v>
      </c>
      <c r="O154">
        <v>40.767824117677598</v>
      </c>
      <c r="P154">
        <v>42.555275660821799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10.88</v>
      </c>
      <c r="C155">
        <v>10.95</v>
      </c>
      <c r="D155">
        <v>10.71</v>
      </c>
      <c r="E155">
        <v>10.84</v>
      </c>
      <c r="F155">
        <v>-0.15603149056233701</v>
      </c>
      <c r="G155">
        <v>-0.121877295534182</v>
      </c>
      <c r="H155">
        <v>-3.41541950281549E-2</v>
      </c>
      <c r="I155">
        <v>-0.33563554524579597</v>
      </c>
      <c r="J155">
        <v>-0.31048576881831502</v>
      </c>
      <c r="K155">
        <v>-2.5149776427481101E-2</v>
      </c>
      <c r="L155">
        <v>-64.486309011507501</v>
      </c>
      <c r="M155">
        <v>-89.532854417792393</v>
      </c>
      <c r="N155">
        <v>35.730296539547602</v>
      </c>
      <c r="O155">
        <v>39.721923399294901</v>
      </c>
      <c r="P155">
        <v>41.824331046588597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10.88</v>
      </c>
      <c r="C156">
        <v>10.94</v>
      </c>
      <c r="D156">
        <v>10.71</v>
      </c>
      <c r="E156">
        <v>10.86</v>
      </c>
      <c r="F156">
        <v>-0.159488996914424</v>
      </c>
      <c r="G156">
        <v>-0.12939963581023101</v>
      </c>
      <c r="H156">
        <v>-3.0089361104193101E-2</v>
      </c>
      <c r="I156">
        <v>-0.33584207341637401</v>
      </c>
      <c r="J156">
        <v>-0.31893787035100202</v>
      </c>
      <c r="K156">
        <v>-1.6904203065372599E-2</v>
      </c>
      <c r="L156">
        <v>-58.9415001448018</v>
      </c>
      <c r="M156">
        <v>-80.056427437841705</v>
      </c>
      <c r="N156">
        <v>37.333494700955001</v>
      </c>
      <c r="O156">
        <v>40.380799494561103</v>
      </c>
      <c r="P156">
        <v>42.241008455387899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10.85</v>
      </c>
      <c r="C157">
        <v>10.88</v>
      </c>
      <c r="D157">
        <v>10.69</v>
      </c>
      <c r="E157">
        <v>10.87</v>
      </c>
      <c r="F157">
        <v>-0.159582610188401</v>
      </c>
      <c r="G157">
        <v>-0.13543623068586499</v>
      </c>
      <c r="H157">
        <v>-2.4146379502536099E-2</v>
      </c>
      <c r="I157">
        <v>-0.326975034238287</v>
      </c>
      <c r="J157">
        <v>-0.32161692498009697</v>
      </c>
      <c r="K157">
        <v>-5.3581092581904601E-3</v>
      </c>
      <c r="L157">
        <v>-60.567375886525099</v>
      </c>
      <c r="M157">
        <v>-76.991544281264197</v>
      </c>
      <c r="N157">
        <v>38.232286761042502</v>
      </c>
      <c r="O157">
        <v>40.729647754522702</v>
      </c>
      <c r="P157">
        <v>42.457383652629503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10.85</v>
      </c>
      <c r="C158">
        <v>11</v>
      </c>
      <c r="D158">
        <v>10.78</v>
      </c>
      <c r="E158">
        <v>10.93</v>
      </c>
      <c r="F158">
        <v>-0.153051023890938</v>
      </c>
      <c r="G158">
        <v>-0.13895918932687901</v>
      </c>
      <c r="H158">
        <v>-1.4091834564058599E-2</v>
      </c>
      <c r="I158">
        <v>-0.29867032375137298</v>
      </c>
      <c r="J158">
        <v>-0.31396805790385601</v>
      </c>
      <c r="K158">
        <v>1.52977341524824E-2</v>
      </c>
      <c r="L158">
        <v>-29.314935850883298</v>
      </c>
      <c r="M158">
        <v>-52.279015581767702</v>
      </c>
      <c r="N158">
        <v>43.867804487870103</v>
      </c>
      <c r="O158">
        <v>42.888916730037401</v>
      </c>
      <c r="P158">
        <v>43.7841283878182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10.87</v>
      </c>
      <c r="C159">
        <v>11.01</v>
      </c>
      <c r="D159">
        <v>10.77</v>
      </c>
      <c r="E159">
        <v>10.85</v>
      </c>
      <c r="F159">
        <v>-0.15257127936852799</v>
      </c>
      <c r="G159">
        <v>-0.14168160733520899</v>
      </c>
      <c r="H159">
        <v>-1.0889672033318599E-2</v>
      </c>
      <c r="I159">
        <v>-0.29754012967162602</v>
      </c>
      <c r="J159">
        <v>-0.308492081826446</v>
      </c>
      <c r="K159">
        <v>1.095195215482E-2</v>
      </c>
      <c r="L159">
        <v>-28.8999216096155</v>
      </c>
      <c r="M159">
        <v>-53.598637626602198</v>
      </c>
      <c r="N159">
        <v>38.415673570317701</v>
      </c>
      <c r="O159">
        <v>40.756885108534199</v>
      </c>
      <c r="P159">
        <v>42.4149966402437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10.89</v>
      </c>
      <c r="C160">
        <v>10.89</v>
      </c>
      <c r="D160">
        <v>10.7</v>
      </c>
      <c r="E160">
        <v>10.84</v>
      </c>
      <c r="F160">
        <v>-0.15125442791229901</v>
      </c>
      <c r="G160">
        <v>-0.143596171450627</v>
      </c>
      <c r="H160">
        <v>-7.6582564616715903E-3</v>
      </c>
      <c r="I160">
        <v>-0.294096301368234</v>
      </c>
      <c r="J160">
        <v>-0.30369348834037502</v>
      </c>
      <c r="K160">
        <v>9.5971869721407903E-3</v>
      </c>
      <c r="L160">
        <v>-55.616942909760098</v>
      </c>
      <c r="M160">
        <v>-62.864412170041199</v>
      </c>
      <c r="N160">
        <v>37.731786261071903</v>
      </c>
      <c r="O160">
        <v>40.485960962614399</v>
      </c>
      <c r="P160">
        <v>42.241628815330998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10.84</v>
      </c>
      <c r="C161">
        <v>10.85</v>
      </c>
      <c r="D161">
        <v>10.58</v>
      </c>
      <c r="E161">
        <v>10.67</v>
      </c>
      <c r="F161">
        <v>-0.162060263062976</v>
      </c>
      <c r="G161">
        <v>-0.14728898977309701</v>
      </c>
      <c r="H161">
        <v>-1.4771273289878799E-2</v>
      </c>
      <c r="I161">
        <v>-0.33370395944817</v>
      </c>
      <c r="J161">
        <v>-0.31369697870963997</v>
      </c>
      <c r="K161">
        <v>-2.00069807385298E-2</v>
      </c>
      <c r="L161">
        <v>-140.12855831037501</v>
      </c>
      <c r="M161">
        <v>-81.405124830939002</v>
      </c>
      <c r="N161">
        <v>27.885872280012698</v>
      </c>
      <c r="O161">
        <v>36.093487197290301</v>
      </c>
      <c r="P161">
        <v>39.369233292561297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10.56</v>
      </c>
      <c r="C162">
        <v>10.59</v>
      </c>
      <c r="D162">
        <v>10.220000000000001</v>
      </c>
      <c r="E162">
        <v>10.3</v>
      </c>
      <c r="F162">
        <v>-0.198195202134725</v>
      </c>
      <c r="G162">
        <v>-0.157470232245422</v>
      </c>
      <c r="H162">
        <v>-4.0724969889302201E-2</v>
      </c>
      <c r="I162">
        <v>-0.45524018936056898</v>
      </c>
      <c r="J162">
        <v>-0.36087804892661701</v>
      </c>
      <c r="K162">
        <v>-9.4362140433952593E-2</v>
      </c>
      <c r="L162">
        <v>-289.689265536721</v>
      </c>
      <c r="M162">
        <v>-154.37441586411401</v>
      </c>
      <c r="N162">
        <v>16.772496895304599</v>
      </c>
      <c r="O162">
        <v>28.775856749012501</v>
      </c>
      <c r="P162">
        <v>34.074171930860899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10.14</v>
      </c>
      <c r="C163">
        <v>10.25</v>
      </c>
      <c r="D163">
        <v>9.9350000000000005</v>
      </c>
      <c r="E163">
        <v>10</v>
      </c>
      <c r="F163">
        <v>-0.24817904098427501</v>
      </c>
      <c r="G163">
        <v>-0.17561199399319299</v>
      </c>
      <c r="H163">
        <v>-7.2567046991082407E-2</v>
      </c>
      <c r="I163">
        <v>-0.60666596024318198</v>
      </c>
      <c r="J163">
        <v>-0.442807352698805</v>
      </c>
      <c r="K163">
        <v>-0.16385860754437601</v>
      </c>
      <c r="L163">
        <v>-272.28460885155999</v>
      </c>
      <c r="M163">
        <v>-227.76281816872199</v>
      </c>
      <c r="N163">
        <v>12.180564494270399</v>
      </c>
      <c r="O163">
        <v>24.447861968659598</v>
      </c>
      <c r="P163">
        <v>30.573379820104499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10</v>
      </c>
      <c r="C164">
        <v>10.17</v>
      </c>
      <c r="D164">
        <v>9.9149999999999991</v>
      </c>
      <c r="E164">
        <v>9.92</v>
      </c>
      <c r="F164">
        <v>-0.29089368349051198</v>
      </c>
      <c r="G164">
        <v>-0.19866833189265701</v>
      </c>
      <c r="H164">
        <v>-9.2225351597855401E-2</v>
      </c>
      <c r="I164">
        <v>-0.71299577968328598</v>
      </c>
      <c r="J164">
        <v>-0.53287016169363199</v>
      </c>
      <c r="K164">
        <v>-0.18012561798965299</v>
      </c>
      <c r="L164">
        <v>-190.236318407959</v>
      </c>
      <c r="M164">
        <v>-221.92489519222201</v>
      </c>
      <c r="N164">
        <v>11.2245139930361</v>
      </c>
      <c r="O164">
        <v>23.435611087583698</v>
      </c>
      <c r="P164">
        <v>29.718460081303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9.92</v>
      </c>
      <c r="C165">
        <v>9.9350000000000005</v>
      </c>
      <c r="D165">
        <v>9.6549999999999994</v>
      </c>
      <c r="E165">
        <v>9.7249999999999996</v>
      </c>
      <c r="F165">
        <v>-0.336600099317445</v>
      </c>
      <c r="G165">
        <v>-0.22625468537761401</v>
      </c>
      <c r="H165">
        <v>-0.11034541393982999</v>
      </c>
      <c r="I165">
        <v>-0.82090722563291996</v>
      </c>
      <c r="J165">
        <v>-0.62888251634006098</v>
      </c>
      <c r="K165">
        <v>-0.192024709292858</v>
      </c>
      <c r="L165">
        <v>-171.81241823487801</v>
      </c>
      <c r="M165">
        <v>-224.88302479002499</v>
      </c>
      <c r="N165">
        <v>9.1763111560581994</v>
      </c>
      <c r="O165">
        <v>21.138171961719198</v>
      </c>
      <c r="P165">
        <v>27.7336334116141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9.93</v>
      </c>
      <c r="C166">
        <v>9.93</v>
      </c>
      <c r="D166">
        <v>9.7249999999999996</v>
      </c>
      <c r="E166">
        <v>9.7750000000000004</v>
      </c>
      <c r="F166">
        <v>-0.36458546671099601</v>
      </c>
      <c r="G166">
        <v>-0.25392084164429102</v>
      </c>
      <c r="H166">
        <v>-0.11066462506670501</v>
      </c>
      <c r="I166">
        <v>-0.85976059483022904</v>
      </c>
      <c r="J166">
        <v>-0.70584187583678404</v>
      </c>
      <c r="K166">
        <v>-0.153918718993445</v>
      </c>
      <c r="L166">
        <v>-126.18582367160199</v>
      </c>
      <c r="M166">
        <v>-172.91800196555999</v>
      </c>
      <c r="N166">
        <v>13.8774643983639</v>
      </c>
      <c r="O166">
        <v>23.216693909577199</v>
      </c>
      <c r="P166">
        <v>29.0101233575507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9.9550000000000001</v>
      </c>
      <c r="C167">
        <v>10.45</v>
      </c>
      <c r="D167">
        <v>9.9049999999999994</v>
      </c>
      <c r="E167">
        <v>10.45</v>
      </c>
      <c r="F167">
        <v>-0.32851035037590298</v>
      </c>
      <c r="G167">
        <v>-0.26883874339061298</v>
      </c>
      <c r="H167">
        <v>-5.9671606985289997E-2</v>
      </c>
      <c r="I167">
        <v>-0.68080233479093799</v>
      </c>
      <c r="J167">
        <v>-0.69749536215483499</v>
      </c>
      <c r="K167">
        <v>1.6693027363897401E-2</v>
      </c>
      <c r="L167">
        <v>-39.614887871316199</v>
      </c>
      <c r="M167">
        <v>-69.050789423625901</v>
      </c>
      <c r="N167">
        <v>52.555857884215399</v>
      </c>
      <c r="O167">
        <v>44.487962610585498</v>
      </c>
      <c r="P167">
        <v>43.225478886697502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10.46</v>
      </c>
      <c r="C168">
        <v>10.46</v>
      </c>
      <c r="D168">
        <v>10.16</v>
      </c>
      <c r="E168">
        <v>10.42</v>
      </c>
      <c r="F168">
        <v>-0.298895825037858</v>
      </c>
      <c r="G168">
        <v>-0.27485015972006199</v>
      </c>
      <c r="H168">
        <v>-2.40456653177956E-2</v>
      </c>
      <c r="I168">
        <v>-0.56385079449229103</v>
      </c>
      <c r="J168">
        <v>-0.65294717293398696</v>
      </c>
      <c r="K168">
        <v>8.9096378441696197E-2</v>
      </c>
      <c r="L168">
        <v>-20.0907323395985</v>
      </c>
      <c r="M168">
        <v>-48.573549687135703</v>
      </c>
      <c r="N168">
        <v>51.359834942007801</v>
      </c>
      <c r="O168">
        <v>43.905791617133197</v>
      </c>
      <c r="P168">
        <v>42.825286919807802</v>
      </c>
      <c r="Q168">
        <v>0</v>
      </c>
      <c r="R168">
        <v>0</v>
      </c>
      <c r="S168">
        <v>0</v>
      </c>
      <c r="T168">
        <v>0</v>
      </c>
      <c r="U168">
        <v>-100</v>
      </c>
      <c r="V168">
        <v>0</v>
      </c>
      <c r="W168">
        <v>0</v>
      </c>
      <c r="X168">
        <v>-100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10.4</v>
      </c>
      <c r="C169">
        <v>10.4</v>
      </c>
      <c r="D169">
        <v>10.199999999999999</v>
      </c>
      <c r="E169">
        <v>10.25</v>
      </c>
      <c r="F169">
        <v>-0.285848594929271</v>
      </c>
      <c r="G169">
        <v>-0.27704984676190397</v>
      </c>
      <c r="H169">
        <v>-8.7987481673671396E-3</v>
      </c>
      <c r="I169">
        <v>-0.52699518033217496</v>
      </c>
      <c r="J169">
        <v>-0.61096317540004996</v>
      </c>
      <c r="K169">
        <v>8.3967995067874598E-2</v>
      </c>
      <c r="L169">
        <v>-25.864995430212598</v>
      </c>
      <c r="M169">
        <v>-53.232502965598997</v>
      </c>
      <c r="N169">
        <v>44.643248264940702</v>
      </c>
      <c r="O169">
        <v>40.658843027329297</v>
      </c>
      <c r="P169">
        <v>40.589359424992601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10.28</v>
      </c>
      <c r="C170">
        <v>10.35</v>
      </c>
      <c r="D170">
        <v>10.15</v>
      </c>
      <c r="E170">
        <v>10.34</v>
      </c>
      <c r="F170">
        <v>-0.265189385072924</v>
      </c>
      <c r="G170">
        <v>-0.27467775442410802</v>
      </c>
      <c r="H170">
        <v>9.4883693511843507E-3</v>
      </c>
      <c r="I170">
        <v>-0.46903062363261899</v>
      </c>
      <c r="J170">
        <v>-0.56365232481090599</v>
      </c>
      <c r="K170">
        <v>9.4621701178286999E-2</v>
      </c>
      <c r="L170">
        <v>-20.748555639286799</v>
      </c>
      <c r="M170">
        <v>-47.851996798008301</v>
      </c>
      <c r="N170">
        <v>48.780401014160397</v>
      </c>
      <c r="O170">
        <v>43.0596222077248</v>
      </c>
      <c r="P170">
        <v>42.264994841810001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9.65</v>
      </c>
      <c r="C171">
        <v>9.7750000000000004</v>
      </c>
      <c r="D171">
        <v>9.5350000000000001</v>
      </c>
      <c r="E171">
        <v>9.73</v>
      </c>
      <c r="F171">
        <v>-0.29464226185130798</v>
      </c>
      <c r="G171">
        <v>-0.27867065590954798</v>
      </c>
      <c r="H171">
        <v>-1.5971605941759798E-2</v>
      </c>
      <c r="I171">
        <v>-0.59329311342118196</v>
      </c>
      <c r="J171">
        <v>-0.57353258768099802</v>
      </c>
      <c r="K171">
        <v>-1.9760525740184099E-2</v>
      </c>
      <c r="L171">
        <v>-129.64073994714599</v>
      </c>
      <c r="M171">
        <v>-135.24130190796799</v>
      </c>
      <c r="N171">
        <v>30.660801977953401</v>
      </c>
      <c r="O171">
        <v>33.242889227992301</v>
      </c>
      <c r="P171">
        <v>35.199691968513903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9.8000000000000007</v>
      </c>
      <c r="C172">
        <v>9.89</v>
      </c>
      <c r="D172">
        <v>9.4949999999999992</v>
      </c>
      <c r="E172">
        <v>9.4949999999999992</v>
      </c>
      <c r="F172">
        <v>-0.3331065697335</v>
      </c>
      <c r="G172">
        <v>-0.28955783867433799</v>
      </c>
      <c r="H172">
        <v>-4.3548731059161398E-2</v>
      </c>
      <c r="I172">
        <v>-0.72582332711359099</v>
      </c>
      <c r="J172">
        <v>-0.62429616749186201</v>
      </c>
      <c r="K172">
        <v>-0.10152715962172799</v>
      </c>
      <c r="L172">
        <v>-118.331770670556</v>
      </c>
      <c r="M172">
        <v>-130.198163765527</v>
      </c>
      <c r="N172">
        <v>26.2742925688894</v>
      </c>
      <c r="O172">
        <v>30.370330044872698</v>
      </c>
      <c r="P172">
        <v>32.970233854855202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9.8000000000000007</v>
      </c>
      <c r="C173">
        <v>9.8650000000000002</v>
      </c>
      <c r="D173">
        <v>9.625</v>
      </c>
      <c r="E173">
        <v>9.8550000000000004</v>
      </c>
      <c r="F173">
        <v>-0.33072838850463698</v>
      </c>
      <c r="G173">
        <v>-0.29779194864039799</v>
      </c>
      <c r="H173">
        <v>-3.2936439864238498E-2</v>
      </c>
      <c r="I173">
        <v>-0.69582710375115098</v>
      </c>
      <c r="J173">
        <v>-0.64813981291162504</v>
      </c>
      <c r="K173">
        <v>-4.7687290839525498E-2</v>
      </c>
      <c r="L173">
        <v>-74.733461785484806</v>
      </c>
      <c r="M173">
        <v>-96.363520435272406</v>
      </c>
      <c r="N173">
        <v>41.286786201660803</v>
      </c>
      <c r="O173">
        <v>39.058051364854002</v>
      </c>
      <c r="P173">
        <v>39.167757836814502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42550</v>
      </c>
      <c r="B174">
        <v>9.8699999999999992</v>
      </c>
      <c r="C174">
        <v>10.07</v>
      </c>
      <c r="D174">
        <v>9.8350000000000009</v>
      </c>
      <c r="E174">
        <v>10.050000000000001</v>
      </c>
      <c r="F174">
        <v>-0.309540601063167</v>
      </c>
      <c r="G174">
        <v>-0.30014167912495199</v>
      </c>
      <c r="H174">
        <v>-9.3989219382151195E-3</v>
      </c>
      <c r="I174">
        <v>-0.60988823897200095</v>
      </c>
      <c r="J174">
        <v>-0.63538928826508401</v>
      </c>
      <c r="K174">
        <v>2.5501049293083E-2</v>
      </c>
      <c r="L174">
        <v>-21.3856073391322</v>
      </c>
      <c r="M174">
        <v>-56.026864616472501</v>
      </c>
      <c r="N174">
        <v>47.980661440431497</v>
      </c>
      <c r="O174">
        <v>43.192645671141698</v>
      </c>
      <c r="P174">
        <v>42.2068793651123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10.050000000000001</v>
      </c>
      <c r="C175">
        <v>10.24</v>
      </c>
      <c r="D175">
        <v>9.94</v>
      </c>
      <c r="E175">
        <v>10.24</v>
      </c>
      <c r="F175">
        <v>-0.27425625932340397</v>
      </c>
      <c r="G175">
        <v>-0.29496459516464202</v>
      </c>
      <c r="H175">
        <v>2.07083358412379E-2</v>
      </c>
      <c r="I175">
        <v>-0.49170657894490599</v>
      </c>
      <c r="J175">
        <v>-0.58749505182502504</v>
      </c>
      <c r="K175">
        <v>9.5788472880118103E-2</v>
      </c>
      <c r="L175">
        <v>33.477011494252601</v>
      </c>
      <c r="M175">
        <v>-23.928090450688</v>
      </c>
      <c r="N175">
        <v>53.948916715660303</v>
      </c>
      <c r="O175">
        <v>46.968004273841103</v>
      </c>
      <c r="P175">
        <v>45.0171600573332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10.3</v>
      </c>
      <c r="C176">
        <v>10.42</v>
      </c>
      <c r="D176">
        <v>10.11</v>
      </c>
      <c r="E176">
        <v>10.39</v>
      </c>
      <c r="F176">
        <v>-0.23152059261192701</v>
      </c>
      <c r="G176">
        <v>-0.28227579465409902</v>
      </c>
      <c r="H176">
        <v>5.0755202042172397E-2</v>
      </c>
      <c r="I176">
        <v>-0.36652356005849601</v>
      </c>
      <c r="J176">
        <v>-0.51383788790284801</v>
      </c>
      <c r="K176">
        <v>0.147314327844352</v>
      </c>
      <c r="L176">
        <v>86.9086908690863</v>
      </c>
      <c r="M176">
        <v>13.2628221270874</v>
      </c>
      <c r="N176">
        <v>58.350205595483402</v>
      </c>
      <c r="O176">
        <v>49.804244316572003</v>
      </c>
      <c r="P176">
        <v>47.1475808012596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10.34</v>
      </c>
      <c r="C177">
        <v>10.58</v>
      </c>
      <c r="D177">
        <v>10.34</v>
      </c>
      <c r="E177">
        <v>10.57</v>
      </c>
      <c r="F177">
        <v>-0.18104084698200201</v>
      </c>
      <c r="G177">
        <v>-0.26202880511968002</v>
      </c>
      <c r="H177">
        <v>8.0987958137678007E-2</v>
      </c>
      <c r="I177">
        <v>-0.23091714890671</v>
      </c>
      <c r="J177">
        <v>-0.41953097490413599</v>
      </c>
      <c r="K177">
        <v>0.18861382599742499</v>
      </c>
      <c r="L177">
        <v>118.807118807118</v>
      </c>
      <c r="M177">
        <v>57.192982456140001</v>
      </c>
      <c r="N177">
        <v>63.265426702172498</v>
      </c>
      <c r="O177">
        <v>53.049236127101402</v>
      </c>
      <c r="P177">
        <v>49.60779068307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10.5</v>
      </c>
      <c r="C178">
        <v>10.51</v>
      </c>
      <c r="D178">
        <v>10.15</v>
      </c>
      <c r="E178">
        <v>10.19</v>
      </c>
      <c r="F178">
        <v>-0.16974143548297699</v>
      </c>
      <c r="G178">
        <v>-0.24357133119233901</v>
      </c>
      <c r="H178">
        <v>7.3829895709361798E-2</v>
      </c>
      <c r="I178">
        <v>-0.24681464653509</v>
      </c>
      <c r="J178">
        <v>-0.36195886544778699</v>
      </c>
      <c r="K178">
        <v>0.11514421891269599</v>
      </c>
      <c r="L178">
        <v>53.848528957698797</v>
      </c>
      <c r="M178">
        <v>20.624110200468799</v>
      </c>
      <c r="N178">
        <v>49.017816118756002</v>
      </c>
      <c r="O178">
        <v>46.251446736621403</v>
      </c>
      <c r="P178">
        <v>44.967875438868397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10.16</v>
      </c>
      <c r="C179">
        <v>10.16</v>
      </c>
      <c r="D179">
        <v>9.73</v>
      </c>
      <c r="E179">
        <v>9.77</v>
      </c>
      <c r="F179">
        <v>-0.19245851837709699</v>
      </c>
      <c r="G179">
        <v>-0.23334876862929099</v>
      </c>
      <c r="H179">
        <v>4.0890250252193401E-2</v>
      </c>
      <c r="I179">
        <v>-0.36892020714305002</v>
      </c>
      <c r="J179">
        <v>-0.364279312679541</v>
      </c>
      <c r="K179">
        <v>-4.6408944635084604E-3</v>
      </c>
      <c r="L179">
        <v>-53.101680172137797</v>
      </c>
      <c r="M179">
        <v>-63.6625514403298</v>
      </c>
      <c r="N179">
        <v>37.986696278521997</v>
      </c>
      <c r="O179">
        <v>40.130562146881203</v>
      </c>
      <c r="P179">
        <v>40.564723475238701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9.8000000000000007</v>
      </c>
      <c r="C180">
        <v>9.9849999999999994</v>
      </c>
      <c r="D180">
        <v>9.8000000000000007</v>
      </c>
      <c r="E180">
        <v>9.94</v>
      </c>
      <c r="F180">
        <v>-0.19450228966591601</v>
      </c>
      <c r="G180">
        <v>-0.225579472836616</v>
      </c>
      <c r="H180">
        <v>3.1077183170700198E-2</v>
      </c>
      <c r="I180">
        <v>-0.39174740813430198</v>
      </c>
      <c r="J180">
        <v>-0.37343534449779497</v>
      </c>
      <c r="K180">
        <v>-1.8312063636506601E-2</v>
      </c>
      <c r="L180">
        <v>-50.8067187130357</v>
      </c>
      <c r="M180">
        <v>-51.349233008621603</v>
      </c>
      <c r="N180">
        <v>43.9438069083551</v>
      </c>
      <c r="O180">
        <v>43.3958498842388</v>
      </c>
      <c r="P180">
        <v>42.939306089901002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>
      <c r="A181" s="1">
        <v>42559</v>
      </c>
      <c r="B181">
        <v>9.94</v>
      </c>
      <c r="C181">
        <v>10.1</v>
      </c>
      <c r="D181">
        <v>9.83</v>
      </c>
      <c r="E181">
        <v>10.09</v>
      </c>
      <c r="F181">
        <v>-0.18192117270227201</v>
      </c>
      <c r="G181">
        <v>-0.21684781280974699</v>
      </c>
      <c r="H181">
        <v>3.4926640107474698E-2</v>
      </c>
      <c r="I181">
        <v>-0.357198841941121</v>
      </c>
      <c r="J181">
        <v>-0.36802317697890402</v>
      </c>
      <c r="K181">
        <v>1.08243350377824E-2</v>
      </c>
      <c r="L181">
        <v>-18.770226537217201</v>
      </c>
      <c r="M181">
        <v>-17.6632328531065</v>
      </c>
      <c r="N181">
        <v>48.988217441425</v>
      </c>
      <c r="O181">
        <v>46.184845853794897</v>
      </c>
      <c r="P181">
        <v>44.9760046426331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10.199999999999999</v>
      </c>
      <c r="C182">
        <v>10.199999999999999</v>
      </c>
      <c r="D182">
        <v>9.93</v>
      </c>
      <c r="E182">
        <v>10.039999999999999</v>
      </c>
      <c r="F182">
        <v>-0.173979600463495</v>
      </c>
      <c r="G182">
        <v>-0.208274170340497</v>
      </c>
      <c r="H182">
        <v>3.4294569877002003E-2</v>
      </c>
      <c r="I182">
        <v>-0.34272013652428301</v>
      </c>
      <c r="J182">
        <v>-0.35958883016069698</v>
      </c>
      <c r="K182">
        <v>1.6868693636413801E-2</v>
      </c>
      <c r="L182">
        <v>1.6077771546075901</v>
      </c>
      <c r="M182">
        <v>2.4873582069152298</v>
      </c>
      <c r="N182">
        <v>47.331816272351098</v>
      </c>
      <c r="O182">
        <v>45.382155287731003</v>
      </c>
      <c r="P182">
        <v>44.421063779859303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10.01</v>
      </c>
      <c r="C183">
        <v>10.27</v>
      </c>
      <c r="D183">
        <v>9.9499999999999993</v>
      </c>
      <c r="E183">
        <v>10.119999999999999</v>
      </c>
      <c r="F183">
        <v>-0.15939313104036701</v>
      </c>
      <c r="G183">
        <v>-0.198497962480471</v>
      </c>
      <c r="H183">
        <v>3.9104831440103599E-2</v>
      </c>
      <c r="I183">
        <v>-0.30503502317804598</v>
      </c>
      <c r="J183">
        <v>-0.341404227833146</v>
      </c>
      <c r="K183">
        <v>3.6369204655100497E-2</v>
      </c>
      <c r="L183">
        <v>24.628197501486301</v>
      </c>
      <c r="M183">
        <v>19.9730094466927</v>
      </c>
      <c r="N183">
        <v>50.458675144967501</v>
      </c>
      <c r="O183">
        <v>46.9702375961852</v>
      </c>
      <c r="P183">
        <v>45.549754503784897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10.18</v>
      </c>
      <c r="C184">
        <v>10.27</v>
      </c>
      <c r="D184">
        <v>10.06</v>
      </c>
      <c r="E184">
        <v>10.25</v>
      </c>
      <c r="F184">
        <v>-0.13577816917278401</v>
      </c>
      <c r="G184">
        <v>-0.18595400381893301</v>
      </c>
      <c r="H184">
        <v>5.01758346461494E-2</v>
      </c>
      <c r="I184">
        <v>-0.239547451382675</v>
      </c>
      <c r="J184">
        <v>-0.30745196901632299</v>
      </c>
      <c r="K184">
        <v>6.7904517633647798E-2</v>
      </c>
      <c r="L184">
        <v>55.043994270513799</v>
      </c>
      <c r="M184">
        <v>41.947862908561198</v>
      </c>
      <c r="N184">
        <v>55.470624747903997</v>
      </c>
      <c r="O184">
        <v>49.537921917620999</v>
      </c>
      <c r="P184">
        <v>47.373287521077202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10.11</v>
      </c>
      <c r="C185">
        <v>10.38</v>
      </c>
      <c r="D185">
        <v>10.11</v>
      </c>
      <c r="E185">
        <v>10.33</v>
      </c>
      <c r="F185">
        <v>-0.109347322476839</v>
      </c>
      <c r="G185">
        <v>-0.17063266755051401</v>
      </c>
      <c r="H185">
        <v>6.1285345073675397E-2</v>
      </c>
      <c r="I185">
        <v>-0.171656249671094</v>
      </c>
      <c r="J185">
        <v>-0.26218672923457997</v>
      </c>
      <c r="K185">
        <v>9.0530479563485297E-2</v>
      </c>
      <c r="L185">
        <v>72.233094150902602</v>
      </c>
      <c r="M185">
        <v>61.251228300032601</v>
      </c>
      <c r="N185">
        <v>58.485907554092101</v>
      </c>
      <c r="O185">
        <v>51.106843866048202</v>
      </c>
      <c r="P185">
        <v>48.487988121276501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42566</v>
      </c>
      <c r="B186">
        <v>10.25</v>
      </c>
      <c r="C186">
        <v>10.37</v>
      </c>
      <c r="D186">
        <v>10.23</v>
      </c>
      <c r="E186">
        <v>10.23</v>
      </c>
      <c r="F186">
        <v>-9.5370478797944302E-2</v>
      </c>
      <c r="G186">
        <v>-0.1555802298</v>
      </c>
      <c r="H186">
        <v>6.02097510020565E-2</v>
      </c>
      <c r="I186">
        <v>-0.15350889582174601</v>
      </c>
      <c r="J186">
        <v>-0.22596078476363499</v>
      </c>
      <c r="K186">
        <v>7.2451888941889406E-2</v>
      </c>
      <c r="L186">
        <v>64.675130694548002</v>
      </c>
      <c r="M186">
        <v>57.221175261263802</v>
      </c>
      <c r="N186">
        <v>53.229482288354703</v>
      </c>
      <c r="O186">
        <v>49.053775810817498</v>
      </c>
      <c r="P186">
        <v>47.176462795954698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-100</v>
      </c>
      <c r="Z186">
        <v>0</v>
      </c>
      <c r="AA186">
        <v>0</v>
      </c>
    </row>
    <row r="187" spans="1:27">
      <c r="A187" s="1">
        <v>42569</v>
      </c>
      <c r="B187">
        <v>10.220000000000001</v>
      </c>
      <c r="C187">
        <v>10.36</v>
      </c>
      <c r="D187">
        <v>10.210000000000001</v>
      </c>
      <c r="E187">
        <v>10.23</v>
      </c>
      <c r="F187">
        <v>-8.3333117182879904E-2</v>
      </c>
      <c r="G187">
        <v>-0.14113080727657601</v>
      </c>
      <c r="H187">
        <v>5.7797690093696702E-2</v>
      </c>
      <c r="I187">
        <v>-0.13924002680879</v>
      </c>
      <c r="J187">
        <v>-0.197053865445353</v>
      </c>
      <c r="K187">
        <v>5.7813838636563197E-2</v>
      </c>
      <c r="L187">
        <v>51.333333333332902</v>
      </c>
      <c r="M187">
        <v>53.8417594972858</v>
      </c>
      <c r="N187">
        <v>53.229482288354703</v>
      </c>
      <c r="O187">
        <v>49.053775810817498</v>
      </c>
      <c r="P187">
        <v>47.176462795954698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10.199999999999999</v>
      </c>
      <c r="C188">
        <v>10.26</v>
      </c>
      <c r="D188">
        <v>10.11</v>
      </c>
      <c r="E188">
        <v>10.119999999999999</v>
      </c>
      <c r="F188">
        <v>-8.1727399482383903E-2</v>
      </c>
      <c r="G188">
        <v>-0.129250125717738</v>
      </c>
      <c r="H188">
        <v>4.7522726235354099E-2</v>
      </c>
      <c r="I188">
        <v>-0.158232960637507</v>
      </c>
      <c r="J188">
        <v>-0.184113563842738</v>
      </c>
      <c r="K188">
        <v>2.5880603205231101E-2</v>
      </c>
      <c r="L188">
        <v>-3.1107044830745099</v>
      </c>
      <c r="M188">
        <v>22.410210745026799</v>
      </c>
      <c r="N188">
        <v>46.916287823975502</v>
      </c>
      <c r="O188">
        <v>46.662370792616599</v>
      </c>
      <c r="P188">
        <v>45.678083799213198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10.25</v>
      </c>
      <c r="C189">
        <v>10.28</v>
      </c>
      <c r="D189">
        <v>10.119999999999999</v>
      </c>
      <c r="E189">
        <v>10.14</v>
      </c>
      <c r="F189">
        <v>-7.7942550577636993E-2</v>
      </c>
      <c r="G189">
        <v>-0.118988610689717</v>
      </c>
      <c r="H189">
        <v>4.1046060112080902E-2</v>
      </c>
      <c r="I189">
        <v>-0.16170567896230101</v>
      </c>
      <c r="J189">
        <v>-0.17664426888259199</v>
      </c>
      <c r="K189">
        <v>1.49385899202915E-2</v>
      </c>
      <c r="L189">
        <v>4.0187246069595197</v>
      </c>
      <c r="M189">
        <v>30.868694226915999</v>
      </c>
      <c r="N189">
        <v>48.219008736731702</v>
      </c>
      <c r="O189">
        <v>47.166695750564699</v>
      </c>
      <c r="P189">
        <v>46.005479221087697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10.23</v>
      </c>
      <c r="C190">
        <v>10.24</v>
      </c>
      <c r="D190">
        <v>10.07</v>
      </c>
      <c r="E190">
        <v>10.19</v>
      </c>
      <c r="F190">
        <v>-7.0100374933431894E-2</v>
      </c>
      <c r="G190">
        <v>-0.10921096353846001</v>
      </c>
      <c r="H190">
        <v>3.91105886050288E-2</v>
      </c>
      <c r="I190">
        <v>-0.14700876681564701</v>
      </c>
      <c r="J190">
        <v>-0.16676576819361</v>
      </c>
      <c r="K190">
        <v>1.9757001377963702E-2</v>
      </c>
      <c r="L190">
        <v>2.4481308190361402</v>
      </c>
      <c r="M190">
        <v>28.7892934951755</v>
      </c>
      <c r="N190">
        <v>51.677794372116502</v>
      </c>
      <c r="O190">
        <v>48.478267058004299</v>
      </c>
      <c r="P190">
        <v>46.846408441602001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10.06</v>
      </c>
      <c r="C191">
        <v>10.31</v>
      </c>
      <c r="D191">
        <v>10.06</v>
      </c>
      <c r="E191">
        <v>10.23</v>
      </c>
      <c r="F191">
        <v>-5.9966472363944499E-2</v>
      </c>
      <c r="G191">
        <v>-9.9362065303557401E-2</v>
      </c>
      <c r="H191">
        <v>3.9395592939612797E-2</v>
      </c>
      <c r="I191">
        <v>-0.123921659782279</v>
      </c>
      <c r="J191">
        <v>-0.15248439872316699</v>
      </c>
      <c r="K191">
        <v>2.85627389408874E-2</v>
      </c>
      <c r="L191">
        <v>37.481745902970502</v>
      </c>
      <c r="M191">
        <v>36.083208662819999</v>
      </c>
      <c r="N191">
        <v>54.513570308390698</v>
      </c>
      <c r="O191">
        <v>49.557111314876799</v>
      </c>
      <c r="P191">
        <v>47.532807789275701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10.19</v>
      </c>
      <c r="C192">
        <v>10.25</v>
      </c>
      <c r="D192">
        <v>10.130000000000001</v>
      </c>
      <c r="E192">
        <v>10.199999999999999</v>
      </c>
      <c r="F192">
        <v>-5.3736588899370802E-2</v>
      </c>
      <c r="G192">
        <v>-9.0236970022720103E-2</v>
      </c>
      <c r="H192">
        <v>3.6500381123349301E-2</v>
      </c>
      <c r="I192">
        <v>-0.11542382091345001</v>
      </c>
      <c r="J192">
        <v>-0.140130872786594</v>
      </c>
      <c r="K192">
        <v>2.4707051873144099E-2</v>
      </c>
      <c r="L192">
        <v>39.040669721138698</v>
      </c>
      <c r="M192">
        <v>25.879375054552199</v>
      </c>
      <c r="N192">
        <v>51.851062576936002</v>
      </c>
      <c r="O192">
        <v>48.732903877178799</v>
      </c>
      <c r="P192">
        <v>47.054294420969299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100</v>
      </c>
      <c r="W192">
        <v>0</v>
      </c>
      <c r="X192">
        <v>0</v>
      </c>
      <c r="Y192">
        <v>-100</v>
      </c>
      <c r="Z192">
        <v>0</v>
      </c>
      <c r="AA192">
        <v>0</v>
      </c>
    </row>
    <row r="193" spans="1:27">
      <c r="A193" s="1">
        <v>42577</v>
      </c>
      <c r="B193">
        <v>10.220000000000001</v>
      </c>
      <c r="C193">
        <v>10.28</v>
      </c>
      <c r="D193">
        <v>10.119999999999999</v>
      </c>
      <c r="E193">
        <v>10.16</v>
      </c>
      <c r="F193">
        <v>-5.1434126482405397E-2</v>
      </c>
      <c r="G193">
        <v>-8.2476401314657194E-2</v>
      </c>
      <c r="H193">
        <v>3.10422748322517E-2</v>
      </c>
      <c r="I193">
        <v>-0.11904696271986499</v>
      </c>
      <c r="J193">
        <v>-0.13310290276435099</v>
      </c>
      <c r="K193">
        <v>1.4055940044486201E-2</v>
      </c>
      <c r="L193">
        <v>26.475349521706601</v>
      </c>
      <c r="M193">
        <v>14.2405063291143</v>
      </c>
      <c r="N193">
        <v>48.189831148232599</v>
      </c>
      <c r="O193">
        <v>47.596253923238599</v>
      </c>
      <c r="P193">
        <v>46.400336548272598</v>
      </c>
      <c r="Q193">
        <v>0</v>
      </c>
      <c r="R193">
        <v>0</v>
      </c>
      <c r="S193">
        <v>0</v>
      </c>
      <c r="T193">
        <v>-100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10.16</v>
      </c>
      <c r="C194">
        <v>10.37</v>
      </c>
      <c r="D194">
        <v>10.14</v>
      </c>
      <c r="E194">
        <v>10.31</v>
      </c>
      <c r="F194">
        <v>-3.7078247079000003E-2</v>
      </c>
      <c r="G194">
        <v>-7.3396770467525699E-2</v>
      </c>
      <c r="H194">
        <v>3.6318523388525599E-2</v>
      </c>
      <c r="I194">
        <v>-7.7456960103164704E-2</v>
      </c>
      <c r="J194">
        <v>-0.114554255210622</v>
      </c>
      <c r="K194">
        <v>3.70972951074581E-2</v>
      </c>
      <c r="L194">
        <v>104.767487299724</v>
      </c>
      <c r="M194">
        <v>63.998649105032499</v>
      </c>
      <c r="N194">
        <v>60.417653371881698</v>
      </c>
      <c r="O194">
        <v>52.107418259345899</v>
      </c>
      <c r="P194">
        <v>49.181296014250499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10.28</v>
      </c>
      <c r="C195">
        <v>10.33</v>
      </c>
      <c r="D195">
        <v>10.17</v>
      </c>
      <c r="E195">
        <v>10.17</v>
      </c>
      <c r="F195">
        <v>-3.6576310257768002E-2</v>
      </c>
      <c r="G195">
        <v>-6.6032678425574198E-2</v>
      </c>
      <c r="H195">
        <v>2.9456368167806099E-2</v>
      </c>
      <c r="I195">
        <v>-8.8725162898146595E-2</v>
      </c>
      <c r="J195">
        <v>-0.10594455777313</v>
      </c>
      <c r="K195">
        <v>1.7219394874984001E-2</v>
      </c>
      <c r="L195">
        <v>36.627906976745003</v>
      </c>
      <c r="M195">
        <v>27.598322566022102</v>
      </c>
      <c r="N195">
        <v>48.065308494218201</v>
      </c>
      <c r="O195">
        <v>47.957809842107402</v>
      </c>
      <c r="P195">
        <v>46.801611007352903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10.18</v>
      </c>
      <c r="C196">
        <v>10.35</v>
      </c>
      <c r="D196">
        <v>10.14</v>
      </c>
      <c r="E196">
        <v>10.35</v>
      </c>
      <c r="F196">
        <v>-2.1407256506002101E-2</v>
      </c>
      <c r="G196">
        <v>-5.7107594041659798E-2</v>
      </c>
      <c r="H196">
        <v>3.57003375356576E-2</v>
      </c>
      <c r="I196">
        <v>-4.4176898678355003E-2</v>
      </c>
      <c r="J196">
        <v>-8.5355338074872195E-2</v>
      </c>
      <c r="K196">
        <v>4.1178439396517101E-2</v>
      </c>
      <c r="L196">
        <v>99.389312977098996</v>
      </c>
      <c r="M196">
        <v>67.778159734159402</v>
      </c>
      <c r="N196">
        <v>60.254282607859203</v>
      </c>
      <c r="O196">
        <v>53.126324174868202</v>
      </c>
      <c r="P196">
        <v>50.063515485692399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10.37</v>
      </c>
      <c r="C197">
        <v>10.4</v>
      </c>
      <c r="D197">
        <v>10.11</v>
      </c>
      <c r="E197">
        <v>10.11</v>
      </c>
      <c r="F197">
        <v>-2.8424012039451399E-2</v>
      </c>
      <c r="G197">
        <v>-5.1370877641218102E-2</v>
      </c>
      <c r="H197">
        <v>2.2946865601766699E-2</v>
      </c>
      <c r="I197">
        <v>-8.1976567527405494E-2</v>
      </c>
      <c r="J197">
        <v>-8.4229081225716596E-2</v>
      </c>
      <c r="K197">
        <v>2.2525136983111002E-3</v>
      </c>
      <c r="L197">
        <v>-23.2924693520185</v>
      </c>
      <c r="M197">
        <v>30.573983270839999</v>
      </c>
      <c r="N197">
        <v>44.139552111810403</v>
      </c>
      <c r="O197">
        <v>46.495807464292</v>
      </c>
      <c r="P197">
        <v>46.105701086110201</v>
      </c>
      <c r="Q197">
        <v>0</v>
      </c>
      <c r="R197">
        <v>0</v>
      </c>
      <c r="S197">
        <v>0</v>
      </c>
      <c r="T197">
        <v>-100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10.19</v>
      </c>
      <c r="C198">
        <v>10.19</v>
      </c>
      <c r="D198">
        <v>9.9350000000000005</v>
      </c>
      <c r="E198">
        <v>9.98</v>
      </c>
      <c r="F198">
        <v>-4.3967920083726797E-2</v>
      </c>
      <c r="G198">
        <v>-4.9890286129719803E-2</v>
      </c>
      <c r="H198">
        <v>5.9223660459930402E-3</v>
      </c>
      <c r="I198">
        <v>-0.140369385552224</v>
      </c>
      <c r="J198">
        <v>-0.10294251600121899</v>
      </c>
      <c r="K198">
        <v>-3.7426869551005201E-2</v>
      </c>
      <c r="L198">
        <v>-238.89278206026401</v>
      </c>
      <c r="M198">
        <v>-86.562839550885698</v>
      </c>
      <c r="N198">
        <v>37.758041618259703</v>
      </c>
      <c r="O198">
        <v>43.340455083337503</v>
      </c>
      <c r="P198">
        <v>44.121849407920301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10.08</v>
      </c>
      <c r="C199">
        <v>10.08</v>
      </c>
      <c r="D199">
        <v>9.93</v>
      </c>
      <c r="E199">
        <v>9.9700000000000006</v>
      </c>
      <c r="F199">
        <v>-5.6442857496378403E-2</v>
      </c>
      <c r="G199">
        <v>-5.1200800403051597E-2</v>
      </c>
      <c r="H199">
        <v>-5.2420570933268398E-3</v>
      </c>
      <c r="I199">
        <v>-0.17731357865021899</v>
      </c>
      <c r="J199">
        <v>-0.127732870217552</v>
      </c>
      <c r="K199">
        <v>-4.9580708432666501E-2</v>
      </c>
      <c r="L199">
        <v>-223.40714840714901</v>
      </c>
      <c r="M199">
        <v>-131.257390618839</v>
      </c>
      <c r="N199">
        <v>37.274415392155397</v>
      </c>
      <c r="O199">
        <v>43.098165807695402</v>
      </c>
      <c r="P199">
        <v>43.969040909490097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42586</v>
      </c>
      <c r="B200">
        <v>9.9700000000000006</v>
      </c>
      <c r="C200">
        <v>10.220000000000001</v>
      </c>
      <c r="D200">
        <v>9.9700000000000006</v>
      </c>
      <c r="E200">
        <v>10.15</v>
      </c>
      <c r="F200">
        <v>-5.1214471053341898E-2</v>
      </c>
      <c r="G200">
        <v>-5.12035345331096E-2</v>
      </c>
      <c r="H200" s="200">
        <v>-1.0936520232304701E-5</v>
      </c>
      <c r="I200">
        <v>-0.14729115247765401</v>
      </c>
      <c r="J200">
        <v>-0.134252297637586</v>
      </c>
      <c r="K200">
        <v>-1.3038854840068E-2</v>
      </c>
      <c r="L200">
        <v>-71.9494688486906</v>
      </c>
      <c r="M200">
        <v>-53.111839026670097</v>
      </c>
      <c r="N200">
        <v>50.570068758771001</v>
      </c>
      <c r="O200">
        <v>48.661568643307596</v>
      </c>
      <c r="P200">
        <v>47.411333356864702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10.220000000000001</v>
      </c>
      <c r="C201">
        <v>10.32</v>
      </c>
      <c r="D201">
        <v>10.130000000000001</v>
      </c>
      <c r="E201">
        <v>10.26</v>
      </c>
      <c r="F201">
        <v>-3.7759587417875502E-2</v>
      </c>
      <c r="G201">
        <v>-4.8514745110062797E-2</v>
      </c>
      <c r="H201">
        <v>1.07551576921873E-2</v>
      </c>
      <c r="I201">
        <v>-9.5104973915713403E-2</v>
      </c>
      <c r="J201">
        <v>-0.12120318973029499</v>
      </c>
      <c r="K201">
        <v>2.6098215814582E-2</v>
      </c>
      <c r="L201">
        <v>71.107181452009101</v>
      </c>
      <c r="M201">
        <v>58.196865645360397</v>
      </c>
      <c r="N201">
        <v>57.059401319410398</v>
      </c>
      <c r="O201">
        <v>51.7652634932466</v>
      </c>
      <c r="P201">
        <v>49.405813884984603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10.39</v>
      </c>
      <c r="C202">
        <v>10.43</v>
      </c>
      <c r="D202">
        <v>10.220000000000001</v>
      </c>
      <c r="E202">
        <v>10.220000000000001</v>
      </c>
      <c r="F202">
        <v>-2.99785864223629E-2</v>
      </c>
      <c r="G202">
        <v>-4.4807513372522798E-2</v>
      </c>
      <c r="H202">
        <v>1.48289269501599E-2</v>
      </c>
      <c r="I202">
        <v>-7.1596917526422305E-2</v>
      </c>
      <c r="J202">
        <v>-0.104667765662337</v>
      </c>
      <c r="K202">
        <v>3.3070848135915397E-2</v>
      </c>
      <c r="L202">
        <v>114.19396274887499</v>
      </c>
      <c r="M202">
        <v>108.524957936063</v>
      </c>
      <c r="N202">
        <v>54.049082808554601</v>
      </c>
      <c r="O202">
        <v>50.568068812027001</v>
      </c>
      <c r="P202">
        <v>48.700587669283799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10.25</v>
      </c>
      <c r="C203">
        <v>10.34</v>
      </c>
      <c r="D203">
        <v>10.210000000000001</v>
      </c>
      <c r="E203">
        <v>10.26</v>
      </c>
      <c r="F203">
        <v>-2.0349841067789101E-2</v>
      </c>
      <c r="G203">
        <v>-3.9915978911576097E-2</v>
      </c>
      <c r="H203">
        <v>1.9566137843786899E-2</v>
      </c>
      <c r="I203">
        <v>-4.4358568734526899E-2</v>
      </c>
      <c r="J203">
        <v>-8.4564700019734096E-2</v>
      </c>
      <c r="K203">
        <v>4.0206131285207197E-2</v>
      </c>
      <c r="L203">
        <v>80.911532796119403</v>
      </c>
      <c r="M203">
        <v>78.425794215271495</v>
      </c>
      <c r="N203">
        <v>56.713397549864901</v>
      </c>
      <c r="O203">
        <v>51.769321586865303</v>
      </c>
      <c r="P203">
        <v>49.458102657981698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0</v>
      </c>
      <c r="Y203">
        <v>100</v>
      </c>
      <c r="Z203">
        <v>0</v>
      </c>
      <c r="AA203">
        <v>0</v>
      </c>
    </row>
    <row r="204" spans="1:27">
      <c r="A204" s="1">
        <v>42592</v>
      </c>
      <c r="B204">
        <v>10.26</v>
      </c>
      <c r="C204">
        <v>10.37</v>
      </c>
      <c r="D204">
        <v>10.23</v>
      </c>
      <c r="E204">
        <v>10.25</v>
      </c>
      <c r="F204">
        <v>-1.33717660342309E-2</v>
      </c>
      <c r="G204">
        <v>-3.4607136336107E-2</v>
      </c>
      <c r="H204">
        <v>2.12353703018761E-2</v>
      </c>
      <c r="I204">
        <v>-2.9164820074175399E-2</v>
      </c>
      <c r="J204">
        <v>-6.6098073371214594E-2</v>
      </c>
      <c r="K204">
        <v>3.6933253297039101E-2</v>
      </c>
      <c r="L204">
        <v>83.278798556926006</v>
      </c>
      <c r="M204">
        <v>83.793614441601804</v>
      </c>
      <c r="N204">
        <v>55.770247667980399</v>
      </c>
      <c r="O204">
        <v>51.4328163523451</v>
      </c>
      <c r="P204">
        <v>49.267132532155401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10.32</v>
      </c>
      <c r="C205">
        <v>10.41</v>
      </c>
      <c r="D205">
        <v>10.25</v>
      </c>
      <c r="E205">
        <v>10.41</v>
      </c>
      <c r="F205">
        <v>5.0113043314823297E-3</v>
      </c>
      <c r="G205">
        <v>-2.6683448202589201E-2</v>
      </c>
      <c r="H205">
        <v>3.1694752534071502E-2</v>
      </c>
      <c r="I205">
        <v>2.5386147972602299E-2</v>
      </c>
      <c r="J205">
        <v>-3.5603332923275603E-2</v>
      </c>
      <c r="K205">
        <v>6.0989480895877898E-2</v>
      </c>
      <c r="L205">
        <v>128.45855694692901</v>
      </c>
      <c r="M205">
        <v>148.58828487147201</v>
      </c>
      <c r="N205">
        <v>66.247874904991306</v>
      </c>
      <c r="O205">
        <v>56.3245358492562</v>
      </c>
      <c r="P205">
        <v>52.357644901016897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10.38</v>
      </c>
      <c r="C206">
        <v>10.46</v>
      </c>
      <c r="D206">
        <v>10.31</v>
      </c>
      <c r="E206">
        <v>10.46</v>
      </c>
      <c r="F206">
        <v>2.3345489896284301E-2</v>
      </c>
      <c r="G206">
        <v>-1.6677660582814401E-2</v>
      </c>
      <c r="H206">
        <v>4.0023150479098803E-2</v>
      </c>
      <c r="I206">
        <v>7.3151828817378403E-2</v>
      </c>
      <c r="J206">
        <v>6.4838765694239604E-4</v>
      </c>
      <c r="K206">
        <v>7.2503441160436E-2</v>
      </c>
      <c r="L206">
        <v>144.57333333333401</v>
      </c>
      <c r="M206">
        <v>177.80329123613001</v>
      </c>
      <c r="N206">
        <v>68.931179721137099</v>
      </c>
      <c r="O206">
        <v>57.756439659063297</v>
      </c>
      <c r="P206">
        <v>53.291282514461699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10.46</v>
      </c>
      <c r="C207">
        <v>10.46</v>
      </c>
      <c r="D207">
        <v>10.46</v>
      </c>
      <c r="E207">
        <v>10.46</v>
      </c>
      <c r="F207">
        <v>3.74438348271528E-2</v>
      </c>
      <c r="G207">
        <v>-5.8533615008210102E-3</v>
      </c>
      <c r="H207">
        <v>4.3297196327973797E-2</v>
      </c>
      <c r="I207">
        <v>0.101871853260062</v>
      </c>
      <c r="J207">
        <v>3.4389542857982403E-2</v>
      </c>
      <c r="K207">
        <v>6.7482310402080095E-2</v>
      </c>
      <c r="L207">
        <v>151.38988737119601</v>
      </c>
      <c r="M207">
        <v>188.96630650644701</v>
      </c>
      <c r="N207">
        <v>68.931179721137099</v>
      </c>
      <c r="O207">
        <v>57.756439659063403</v>
      </c>
      <c r="P207">
        <v>53.291282514461699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10.45</v>
      </c>
      <c r="C208">
        <v>10.46</v>
      </c>
      <c r="D208">
        <v>10.26</v>
      </c>
      <c r="E208">
        <v>10.41</v>
      </c>
      <c r="F208">
        <v>4.4074232310572697E-2</v>
      </c>
      <c r="G208">
        <v>4.1321572614577296E-3</v>
      </c>
      <c r="H208">
        <v>3.9942075049114997E-2</v>
      </c>
      <c r="I208">
        <v>0.104179426922863</v>
      </c>
      <c r="J208">
        <v>5.7652837546276099E-2</v>
      </c>
      <c r="K208">
        <v>4.6526589376587303E-2</v>
      </c>
      <c r="L208">
        <v>81.996855345912095</v>
      </c>
      <c r="M208">
        <v>107.30834371904299</v>
      </c>
      <c r="N208">
        <v>62.200536108038598</v>
      </c>
      <c r="O208">
        <v>55.6408124440987</v>
      </c>
      <c r="P208">
        <v>52.164249394566703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10.3</v>
      </c>
      <c r="C209">
        <v>10.35</v>
      </c>
      <c r="D209">
        <v>10.210000000000001</v>
      </c>
      <c r="E209">
        <v>10.220000000000001</v>
      </c>
      <c r="F209">
        <v>3.3610022563275103E-2</v>
      </c>
      <c r="G209">
        <v>1.00277303218212E-2</v>
      </c>
      <c r="H209">
        <v>2.35822922414539E-2</v>
      </c>
      <c r="I209">
        <v>5.0925317249019303E-2</v>
      </c>
      <c r="J209">
        <v>5.5410330780523903E-2</v>
      </c>
      <c r="K209">
        <v>-4.48501353150451E-3</v>
      </c>
      <c r="L209">
        <v>3.2982819054188401</v>
      </c>
      <c r="M209">
        <v>15.0537634408612</v>
      </c>
      <c r="N209">
        <v>43.4093391493113</v>
      </c>
      <c r="O209">
        <v>48.387444661317403</v>
      </c>
      <c r="P209">
        <v>48.1050182154083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10.23</v>
      </c>
      <c r="C210">
        <v>10.31</v>
      </c>
      <c r="D210">
        <v>10.14</v>
      </c>
      <c r="E210">
        <v>10.23</v>
      </c>
      <c r="F210">
        <v>2.5826268230625601E-2</v>
      </c>
      <c r="G210">
        <v>1.3187437903582001E-2</v>
      </c>
      <c r="H210">
        <v>1.26388303270435E-2</v>
      </c>
      <c r="I210">
        <v>1.92296682460622E-2</v>
      </c>
      <c r="J210">
        <v>4.3350109935703297E-2</v>
      </c>
      <c r="K210">
        <v>-2.4120441689641101E-2</v>
      </c>
      <c r="L210">
        <v>-16.518467852255299</v>
      </c>
      <c r="M210">
        <v>-13.846673421138901</v>
      </c>
      <c r="N210">
        <v>44.439999912900198</v>
      </c>
      <c r="O210">
        <v>48.7660053709388</v>
      </c>
      <c r="P210">
        <v>48.327230599774303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100</v>
      </c>
      <c r="W210">
        <v>0</v>
      </c>
      <c r="X210">
        <v>0</v>
      </c>
      <c r="Y210">
        <v>100</v>
      </c>
      <c r="Z210">
        <v>0</v>
      </c>
      <c r="AA210">
        <v>0</v>
      </c>
    </row>
    <row r="211" spans="1:27">
      <c r="A211" s="1">
        <v>42601</v>
      </c>
      <c r="B211">
        <v>10.23</v>
      </c>
      <c r="C211">
        <v>10.23</v>
      </c>
      <c r="D211">
        <v>10.06</v>
      </c>
      <c r="E211">
        <v>10.130000000000001</v>
      </c>
      <c r="F211">
        <v>1.1456360782188899E-2</v>
      </c>
      <c r="G211">
        <v>1.28412224793034E-2</v>
      </c>
      <c r="H211">
        <v>-1.38486169711453E-3</v>
      </c>
      <c r="I211">
        <v>-2.8860734241838701E-2</v>
      </c>
      <c r="J211">
        <v>1.9279828543189301E-2</v>
      </c>
      <c r="K211">
        <v>-4.8140562785027999E-2</v>
      </c>
      <c r="L211">
        <v>-67.715088629484399</v>
      </c>
      <c r="M211">
        <v>-78.787878787876906</v>
      </c>
      <c r="N211">
        <v>36.652155187468097</v>
      </c>
      <c r="O211">
        <v>45.196030554770203</v>
      </c>
      <c r="P211">
        <v>46.247896943007198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10.07</v>
      </c>
      <c r="C212">
        <v>10.15</v>
      </c>
      <c r="D212">
        <v>10.07</v>
      </c>
      <c r="E212">
        <v>10.08</v>
      </c>
      <c r="F212">
        <v>-3.9212745210850299E-3</v>
      </c>
      <c r="G212">
        <v>9.4887230792257606E-3</v>
      </c>
      <c r="H212">
        <v>-1.3409997600310799E-2</v>
      </c>
      <c r="I212">
        <v>-7.2494307396409496E-2</v>
      </c>
      <c r="J212">
        <v>-1.1311550103343599E-2</v>
      </c>
      <c r="K212">
        <v>-6.1182757293065798E-2</v>
      </c>
      <c r="L212">
        <v>-101.20673952641</v>
      </c>
      <c r="M212">
        <v>-100.83047760180099</v>
      </c>
      <c r="N212">
        <v>33.252858913778098</v>
      </c>
      <c r="O212">
        <v>43.4820242620426</v>
      </c>
      <c r="P212">
        <v>45.226292977788802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10.08</v>
      </c>
      <c r="C213">
        <v>10.29</v>
      </c>
      <c r="D213">
        <v>10.08</v>
      </c>
      <c r="E213">
        <v>10.19</v>
      </c>
      <c r="F213">
        <v>-7.1496637242631699E-3</v>
      </c>
      <c r="G213">
        <v>6.1610457185279702E-3</v>
      </c>
      <c r="H213">
        <v>-1.3310709442791099E-2</v>
      </c>
      <c r="I213">
        <v>-6.8069255171575804E-2</v>
      </c>
      <c r="J213">
        <v>-3.0230785126087598E-2</v>
      </c>
      <c r="K213">
        <v>-3.7838470045488098E-2</v>
      </c>
      <c r="L213">
        <v>-61.784037558686499</v>
      </c>
      <c r="M213">
        <v>-36.615109135252801</v>
      </c>
      <c r="N213">
        <v>46.086657753725198</v>
      </c>
      <c r="O213">
        <v>48.141523416508797</v>
      </c>
      <c r="P213">
        <v>47.885552360513202</v>
      </c>
      <c r="Q213">
        <v>0</v>
      </c>
      <c r="R213">
        <v>0</v>
      </c>
      <c r="S213">
        <v>100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42606</v>
      </c>
      <c r="B214">
        <v>10.199999999999999</v>
      </c>
      <c r="C214">
        <v>10.220000000000001</v>
      </c>
      <c r="D214">
        <v>10.039999999999999</v>
      </c>
      <c r="E214">
        <v>10.09</v>
      </c>
      <c r="F214">
        <v>-1.7574758812516501E-2</v>
      </c>
      <c r="G214">
        <v>1.4138848123190599E-3</v>
      </c>
      <c r="H214">
        <v>-1.8988643624835599E-2</v>
      </c>
      <c r="I214">
        <v>-9.1800347193503301E-2</v>
      </c>
      <c r="J214">
        <v>-5.0753972481892902E-2</v>
      </c>
      <c r="K214">
        <v>-4.1046374711610399E-2</v>
      </c>
      <c r="L214">
        <v>-117.514124293785</v>
      </c>
      <c r="M214">
        <v>-79.067020962503804</v>
      </c>
      <c r="N214">
        <v>38.280247062067303</v>
      </c>
      <c r="O214">
        <v>44.546067198603403</v>
      </c>
      <c r="P214">
        <v>45.764674971950001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10.130000000000001</v>
      </c>
      <c r="C215">
        <v>10.130000000000001</v>
      </c>
      <c r="D215">
        <v>9.9550000000000001</v>
      </c>
      <c r="E215">
        <v>9.99</v>
      </c>
      <c r="F215">
        <v>-3.3519494180092403E-2</v>
      </c>
      <c r="G215">
        <v>-5.5727909861632398E-3</v>
      </c>
      <c r="H215">
        <v>-2.7946703193929199E-2</v>
      </c>
      <c r="I215">
        <v>-0.13281991722224401</v>
      </c>
      <c r="J215">
        <v>-7.8109287395343396E-2</v>
      </c>
      <c r="K215">
        <v>-5.4710629826900899E-2</v>
      </c>
      <c r="L215">
        <v>-148.86414754835701</v>
      </c>
      <c r="M215">
        <v>-122.94647588765</v>
      </c>
      <c r="N215">
        <v>31.963696587300898</v>
      </c>
      <c r="O215">
        <v>41.229937307612801</v>
      </c>
      <c r="P215">
        <v>43.730963199189503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10.07</v>
      </c>
      <c r="C216">
        <v>10.07</v>
      </c>
      <c r="D216">
        <v>9.8249999999999993</v>
      </c>
      <c r="E216">
        <v>9.9550000000000001</v>
      </c>
      <c r="F216">
        <v>-4.8421842468876201E-2</v>
      </c>
      <c r="G216">
        <v>-1.4142601282705799E-2</v>
      </c>
      <c r="H216">
        <v>-3.4279241186170401E-2</v>
      </c>
      <c r="I216">
        <v>-0.16590964803252101</v>
      </c>
      <c r="J216">
        <v>-0.107376074274402</v>
      </c>
      <c r="K216">
        <v>-5.85335737581184E-2</v>
      </c>
      <c r="L216">
        <v>-153.85126162018301</v>
      </c>
      <c r="M216">
        <v>-145.16981313349399</v>
      </c>
      <c r="N216">
        <v>29.945986795734601</v>
      </c>
      <c r="O216">
        <v>40.104634365434599</v>
      </c>
      <c r="P216">
        <v>43.028262838151903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9.9600000000000009</v>
      </c>
      <c r="C217">
        <v>10.06</v>
      </c>
      <c r="D217">
        <v>9.875</v>
      </c>
      <c r="E217">
        <v>9.9749999999999996</v>
      </c>
      <c r="F217">
        <v>-5.7950214006026998E-2</v>
      </c>
      <c r="G217">
        <v>-2.2904123827370001E-2</v>
      </c>
      <c r="H217">
        <v>-3.5046090178656897E-2</v>
      </c>
      <c r="I217">
        <v>-0.178115966542094</v>
      </c>
      <c r="J217">
        <v>-0.13095603836363301</v>
      </c>
      <c r="K217">
        <v>-4.7159928178461097E-2</v>
      </c>
      <c r="L217">
        <v>-116.06248157972099</v>
      </c>
      <c r="M217">
        <v>-115.48556430446</v>
      </c>
      <c r="N217">
        <v>32.775039252529602</v>
      </c>
      <c r="O217">
        <v>41.094013726374399</v>
      </c>
      <c r="P217">
        <v>43.572295243624602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100</v>
      </c>
      <c r="W217">
        <v>0</v>
      </c>
      <c r="X217">
        <v>0</v>
      </c>
      <c r="Y217">
        <v>100</v>
      </c>
      <c r="Z217">
        <v>0</v>
      </c>
      <c r="AA217">
        <v>0</v>
      </c>
    </row>
    <row r="218" spans="1:27">
      <c r="A218" s="1">
        <v>42612</v>
      </c>
      <c r="B218">
        <v>9.98</v>
      </c>
      <c r="C218">
        <v>10.06</v>
      </c>
      <c r="D218">
        <v>9.8949999999999996</v>
      </c>
      <c r="E218">
        <v>9.9450000000000003</v>
      </c>
      <c r="F218">
        <v>-6.7148223455294698E-2</v>
      </c>
      <c r="G218">
        <v>-3.1752943752955003E-2</v>
      </c>
      <c r="H218">
        <v>-3.5395279702339598E-2</v>
      </c>
      <c r="I218">
        <v>-0.19083631585289601</v>
      </c>
      <c r="J218">
        <v>-0.15091613086005401</v>
      </c>
      <c r="K218">
        <v>-3.9920184992842299E-2</v>
      </c>
      <c r="L218">
        <v>-99.972337482710003</v>
      </c>
      <c r="M218">
        <v>-112.410282623047</v>
      </c>
      <c r="N218">
        <v>30.6116588380191</v>
      </c>
      <c r="O218">
        <v>40.025973830983403</v>
      </c>
      <c r="P218">
        <v>42.9266808927242</v>
      </c>
      <c r="Q218">
        <v>0</v>
      </c>
      <c r="R218">
        <v>0</v>
      </c>
      <c r="S218">
        <v>0</v>
      </c>
      <c r="T218">
        <v>-100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9.9700000000000006</v>
      </c>
      <c r="C219">
        <v>10</v>
      </c>
      <c r="D219">
        <v>9.83</v>
      </c>
      <c r="E219">
        <v>10</v>
      </c>
      <c r="F219">
        <v>-6.9201954807793301E-2</v>
      </c>
      <c r="G219">
        <v>-3.9242745963922597E-2</v>
      </c>
      <c r="H219">
        <v>-2.9959208843870599E-2</v>
      </c>
      <c r="I219">
        <v>-0.18003364105131101</v>
      </c>
      <c r="J219">
        <v>-0.16062196759047301</v>
      </c>
      <c r="K219">
        <v>-1.9411673460838001E-2</v>
      </c>
      <c r="L219">
        <v>-96.877217885024294</v>
      </c>
      <c r="M219">
        <v>-120.51811526187301</v>
      </c>
      <c r="N219">
        <v>39.196053325836402</v>
      </c>
      <c r="O219">
        <v>42.9532643757233</v>
      </c>
      <c r="P219">
        <v>44.5094320559948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10</v>
      </c>
      <c r="C220">
        <v>10.45</v>
      </c>
      <c r="D220">
        <v>10</v>
      </c>
      <c r="E220">
        <v>10.45</v>
      </c>
      <c r="F220">
        <v>-3.41249414251905E-2</v>
      </c>
      <c r="G220">
        <v>-3.8219185056176198E-2</v>
      </c>
      <c r="H220">
        <v>4.0942436309857298E-3</v>
      </c>
      <c r="I220">
        <v>-4.4898000601214898E-2</v>
      </c>
      <c r="J220">
        <v>-0.12204731192738701</v>
      </c>
      <c r="K220">
        <v>7.7149311326172296E-2</v>
      </c>
      <c r="L220">
        <v>76.953486416014599</v>
      </c>
      <c r="M220">
        <v>52.931073726902703</v>
      </c>
      <c r="N220">
        <v>72.120022790098105</v>
      </c>
      <c r="O220">
        <v>60.109074893203797</v>
      </c>
      <c r="P220">
        <v>55.1860134336264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10.45</v>
      </c>
      <c r="C221">
        <v>10.59</v>
      </c>
      <c r="D221">
        <v>10.37</v>
      </c>
      <c r="E221">
        <v>10.54</v>
      </c>
      <c r="F221">
        <v>9.2542451759314304E-4</v>
      </c>
      <c r="G221">
        <v>-3.0390263141422302E-2</v>
      </c>
      <c r="H221">
        <v>3.1315687659015497E-2</v>
      </c>
      <c r="I221">
        <v>6.6018847100719896E-2</v>
      </c>
      <c r="J221">
        <v>-5.9358592251351497E-2</v>
      </c>
      <c r="K221">
        <v>0.12537743935207099</v>
      </c>
      <c r="L221">
        <v>170.32930935370001</v>
      </c>
      <c r="M221">
        <v>133.89614587492599</v>
      </c>
      <c r="N221">
        <v>75.247385696828601</v>
      </c>
      <c r="O221">
        <v>62.535752780086597</v>
      </c>
      <c r="P221">
        <v>56.926391479199303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10.54</v>
      </c>
      <c r="C222">
        <v>10.66</v>
      </c>
      <c r="D222">
        <v>10.49</v>
      </c>
      <c r="E222">
        <v>10.57</v>
      </c>
      <c r="F222">
        <v>3.0769153680541401E-2</v>
      </c>
      <c r="G222">
        <v>-1.8158379777029599E-2</v>
      </c>
      <c r="H222">
        <v>4.8927533457570997E-2</v>
      </c>
      <c r="I222">
        <v>0.142966142929703</v>
      </c>
      <c r="J222">
        <v>8.0829861423333503E-3</v>
      </c>
      <c r="K222">
        <v>0.13488315678736901</v>
      </c>
      <c r="L222">
        <v>178.23144265430699</v>
      </c>
      <c r="M222">
        <v>147.98104331706901</v>
      </c>
      <c r="N222">
        <v>76.282025082470497</v>
      </c>
      <c r="O222">
        <v>63.336391627488503</v>
      </c>
      <c r="P222">
        <v>57.504016432311701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10.58</v>
      </c>
      <c r="C223">
        <v>10.58</v>
      </c>
      <c r="D223">
        <v>10.48</v>
      </c>
      <c r="E223">
        <v>10.49</v>
      </c>
      <c r="F223">
        <v>4.74185807605653E-2</v>
      </c>
      <c r="G223">
        <v>-5.0429876695106002E-3</v>
      </c>
      <c r="H223">
        <v>5.2461568430075899E-2</v>
      </c>
      <c r="I223">
        <v>0.16654469691592</v>
      </c>
      <c r="J223">
        <v>6.0903556400195701E-2</v>
      </c>
      <c r="K223">
        <v>0.105641140515724</v>
      </c>
      <c r="L223">
        <v>128.34013341104901</v>
      </c>
      <c r="M223">
        <v>110.828855235304</v>
      </c>
      <c r="N223">
        <v>67.503711231453906</v>
      </c>
      <c r="O223">
        <v>59.674052192953702</v>
      </c>
      <c r="P223">
        <v>55.422966556031</v>
      </c>
      <c r="Q223">
        <v>0</v>
      </c>
      <c r="R223">
        <v>0</v>
      </c>
      <c r="S223">
        <v>0</v>
      </c>
      <c r="T223">
        <v>-100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10.49</v>
      </c>
      <c r="C224">
        <v>10.55</v>
      </c>
      <c r="D224">
        <v>10.46</v>
      </c>
      <c r="E224">
        <v>10.53</v>
      </c>
      <c r="F224">
        <v>6.3113504190663805E-2</v>
      </c>
      <c r="G224">
        <v>8.5883107025242905E-3</v>
      </c>
      <c r="H224">
        <v>5.4525193488139501E-2</v>
      </c>
      <c r="I224">
        <v>0.18941740318657799</v>
      </c>
      <c r="J224">
        <v>0.103741505328989</v>
      </c>
      <c r="K224">
        <v>8.5675897857588196E-2</v>
      </c>
      <c r="L224">
        <v>104.200967495545</v>
      </c>
      <c r="M224">
        <v>98.398169336384598</v>
      </c>
      <c r="N224">
        <v>69.547908529170897</v>
      </c>
      <c r="O224">
        <v>60.8917196067597</v>
      </c>
      <c r="P224">
        <v>56.254119176319897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10.48</v>
      </c>
      <c r="C225">
        <v>10.63</v>
      </c>
      <c r="D225">
        <v>10.48</v>
      </c>
      <c r="E225">
        <v>10.58</v>
      </c>
      <c r="F225">
        <v>7.8679458397257193E-2</v>
      </c>
      <c r="G225">
        <v>2.26065402414708E-2</v>
      </c>
      <c r="H225">
        <v>5.60729181557863E-2</v>
      </c>
      <c r="I225">
        <v>0.214199895964647</v>
      </c>
      <c r="J225">
        <v>0.14056096887420799</v>
      </c>
      <c r="K225">
        <v>7.3638927090438205E-2</v>
      </c>
      <c r="L225">
        <v>98.066616579013697</v>
      </c>
      <c r="M225">
        <v>106.85722535007901</v>
      </c>
      <c r="N225">
        <v>72.106758558536796</v>
      </c>
      <c r="O225">
        <v>62.419298602135697</v>
      </c>
      <c r="P225">
        <v>57.299094445485203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10.63</v>
      </c>
      <c r="C226">
        <v>10.78</v>
      </c>
      <c r="D226">
        <v>10.6</v>
      </c>
      <c r="E226">
        <v>10.77</v>
      </c>
      <c r="F226">
        <v>0.105135069716984</v>
      </c>
      <c r="G226">
        <v>3.9112246136573603E-2</v>
      </c>
      <c r="H226">
        <v>6.6022823580411102E-2</v>
      </c>
      <c r="I226">
        <v>0.27861480075149198</v>
      </c>
      <c r="J226">
        <v>0.186578912833303</v>
      </c>
      <c r="K226">
        <v>9.2035887918189202E-2</v>
      </c>
      <c r="L226">
        <v>117.100078802206</v>
      </c>
      <c r="M226">
        <v>142.551124948443</v>
      </c>
      <c r="N226">
        <v>79.677459507346498</v>
      </c>
      <c r="O226">
        <v>67.598557111650393</v>
      </c>
      <c r="P226">
        <v>61.014801698653201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10.65</v>
      </c>
      <c r="C227">
        <v>10.69</v>
      </c>
      <c r="D227">
        <v>10.35</v>
      </c>
      <c r="E227">
        <v>10.39</v>
      </c>
      <c r="F227">
        <v>9.4350889757032805E-2</v>
      </c>
      <c r="G227">
        <v>5.01599748606655E-2</v>
      </c>
      <c r="H227">
        <v>4.4190914896367298E-2</v>
      </c>
      <c r="I227">
        <v>0.208457244492258</v>
      </c>
      <c r="J227">
        <v>0.19387169005295499</v>
      </c>
      <c r="K227">
        <v>1.4585554439303299E-2</v>
      </c>
      <c r="L227">
        <v>47.092818069525997</v>
      </c>
      <c r="M227">
        <v>65.360516101684297</v>
      </c>
      <c r="N227">
        <v>48.782921887663903</v>
      </c>
      <c r="O227">
        <v>52.125733760206103</v>
      </c>
      <c r="P227">
        <v>51.58785282094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10.43</v>
      </c>
      <c r="C228">
        <v>10.49</v>
      </c>
      <c r="D228">
        <v>10.23</v>
      </c>
      <c r="E228">
        <v>10.32</v>
      </c>
      <c r="F228">
        <v>7.9242476514824703E-2</v>
      </c>
      <c r="G228">
        <v>5.5976475191497302E-2</v>
      </c>
      <c r="H228">
        <v>2.32660013233273E-2</v>
      </c>
      <c r="I228">
        <v>0.140979204542141</v>
      </c>
      <c r="J228">
        <v>0.17624086154935001</v>
      </c>
      <c r="K228">
        <v>-3.5261657007209297E-2</v>
      </c>
      <c r="L228">
        <v>9.5601851851853308</v>
      </c>
      <c r="M228">
        <v>24.701248414446599</v>
      </c>
      <c r="N228">
        <v>45.030479556612299</v>
      </c>
      <c r="O228">
        <v>49.861622949645401</v>
      </c>
      <c r="P228">
        <v>50.090932088827003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10.29</v>
      </c>
      <c r="C229">
        <v>10.48</v>
      </c>
      <c r="D229">
        <v>10.29</v>
      </c>
      <c r="E229">
        <v>10.4</v>
      </c>
      <c r="F229">
        <v>7.2884118829165304E-2</v>
      </c>
      <c r="G229">
        <v>5.9358003919030899E-2</v>
      </c>
      <c r="H229">
        <v>1.35261149101343E-2</v>
      </c>
      <c r="I229">
        <v>0.11810452745239799</v>
      </c>
      <c r="J229">
        <v>0.15686208351703301</v>
      </c>
      <c r="K229">
        <v>-3.8757556064634401E-2</v>
      </c>
      <c r="L229">
        <v>15.688671556643101</v>
      </c>
      <c r="M229">
        <v>35.557289634543302</v>
      </c>
      <c r="N229">
        <v>50.143811936476503</v>
      </c>
      <c r="O229">
        <v>52.405960313558502</v>
      </c>
      <c r="P229">
        <v>51.770304884717099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10.4</v>
      </c>
      <c r="C230">
        <v>10.49</v>
      </c>
      <c r="D230">
        <v>10.25</v>
      </c>
      <c r="E230">
        <v>10.48</v>
      </c>
      <c r="F230">
        <v>7.3453677692775401E-2</v>
      </c>
      <c r="G230">
        <v>6.2177138673779803E-2</v>
      </c>
      <c r="H230">
        <v>1.12765390189955E-2</v>
      </c>
      <c r="I230">
        <v>0.123737054331961</v>
      </c>
      <c r="J230">
        <v>0.145820407122009</v>
      </c>
      <c r="K230">
        <v>-2.2083352790047899E-2</v>
      </c>
      <c r="L230">
        <v>12.834801366170399</v>
      </c>
      <c r="M230">
        <v>37.397311187153697</v>
      </c>
      <c r="N230">
        <v>55.024741430299201</v>
      </c>
      <c r="O230">
        <v>54.872189160677699</v>
      </c>
      <c r="P230">
        <v>53.416162333637899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10.48</v>
      </c>
      <c r="C231">
        <v>10.48</v>
      </c>
      <c r="D231">
        <v>10.199999999999999</v>
      </c>
      <c r="E231">
        <v>10.27</v>
      </c>
      <c r="F231">
        <v>5.63106975694758E-2</v>
      </c>
      <c r="G231">
        <v>6.1003850452918999E-2</v>
      </c>
      <c r="H231">
        <v>-4.6931528834432204E-3</v>
      </c>
      <c r="I231">
        <v>6.6658699879612301E-2</v>
      </c>
      <c r="J231">
        <v>0.119433171374543</v>
      </c>
      <c r="K231">
        <v>-5.2774471494931301E-2</v>
      </c>
      <c r="L231">
        <v>-33.032128514056097</v>
      </c>
      <c r="M231">
        <v>7.2463768115948399</v>
      </c>
      <c r="N231">
        <v>42.332608952592302</v>
      </c>
      <c r="O231">
        <v>47.861212903268601</v>
      </c>
      <c r="P231">
        <v>48.823879840137202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10.27</v>
      </c>
      <c r="C232">
        <v>10.37</v>
      </c>
      <c r="D232">
        <v>10.220000000000001</v>
      </c>
      <c r="E232">
        <v>10.220000000000001</v>
      </c>
      <c r="F232">
        <v>3.8249266446440403E-2</v>
      </c>
      <c r="G232">
        <v>5.6452933651623301E-2</v>
      </c>
      <c r="H232">
        <v>-1.8203667205182801E-2</v>
      </c>
      <c r="I232">
        <v>1.5597167448881E-2</v>
      </c>
      <c r="J232">
        <v>8.4821170065989396E-2</v>
      </c>
      <c r="K232">
        <v>-6.9224002617108399E-2</v>
      </c>
      <c r="L232">
        <v>-72.555948174322694</v>
      </c>
      <c r="M232">
        <v>-10.8412413081943</v>
      </c>
      <c r="N232">
        <v>39.783562468339902</v>
      </c>
      <c r="O232">
        <v>46.342955763585401</v>
      </c>
      <c r="P232">
        <v>47.796590366319798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10.210000000000001</v>
      </c>
      <c r="C233">
        <v>10.24</v>
      </c>
      <c r="D233">
        <v>10.11</v>
      </c>
      <c r="E233">
        <v>10.220000000000001</v>
      </c>
      <c r="F233">
        <v>2.3662683470313001E-2</v>
      </c>
      <c r="G233">
        <v>4.98948836153612E-2</v>
      </c>
      <c r="H233">
        <v>-2.6232200145048099E-2</v>
      </c>
      <c r="I233">
        <v>-1.6841522738038898E-2</v>
      </c>
      <c r="J233">
        <v>5.0933605797980001E-2</v>
      </c>
      <c r="K233">
        <v>-6.77751285360189E-2</v>
      </c>
      <c r="L233">
        <v>-139.02439024390301</v>
      </c>
      <c r="M233">
        <v>-37.686374604237201</v>
      </c>
      <c r="N233">
        <v>39.783562468339902</v>
      </c>
      <c r="O233">
        <v>46.342955763585401</v>
      </c>
      <c r="P233">
        <v>47.796590366319798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10.31</v>
      </c>
      <c r="C234">
        <v>10.31</v>
      </c>
      <c r="D234">
        <v>10.119999999999999</v>
      </c>
      <c r="E234">
        <v>10.17</v>
      </c>
      <c r="F234">
        <v>7.9761847457664407E-3</v>
      </c>
      <c r="G234">
        <v>4.1511143841442298E-2</v>
      </c>
      <c r="H234">
        <v>-3.3534959095675797E-2</v>
      </c>
      <c r="I234">
        <v>-5.0842892064284897E-2</v>
      </c>
      <c r="J234">
        <v>1.7008106510558299E-2</v>
      </c>
      <c r="K234">
        <v>-6.7850998574843294E-2</v>
      </c>
      <c r="L234">
        <v>-121.83908045976899</v>
      </c>
      <c r="M234">
        <v>-36.575442203090901</v>
      </c>
      <c r="N234">
        <v>36.769937589578902</v>
      </c>
      <c r="O234">
        <v>44.698493599886703</v>
      </c>
      <c r="P234">
        <v>46.712971292979198</v>
      </c>
      <c r="Q234">
        <v>0</v>
      </c>
      <c r="R234">
        <v>0</v>
      </c>
      <c r="S234">
        <v>0</v>
      </c>
      <c r="T234">
        <v>-100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10.25</v>
      </c>
      <c r="C235">
        <v>10.34</v>
      </c>
      <c r="D235">
        <v>10.15</v>
      </c>
      <c r="E235">
        <v>10.28</v>
      </c>
      <c r="F235">
        <v>4.3702249502288702E-3</v>
      </c>
      <c r="G235">
        <v>3.4082960063199601E-2</v>
      </c>
      <c r="H235">
        <v>-2.9712735112970699E-2</v>
      </c>
      <c r="I235">
        <v>-4.0754071046286797E-2</v>
      </c>
      <c r="J235">
        <v>-2.2459526750567001E-3</v>
      </c>
      <c r="K235">
        <v>-3.8508118371230103E-2</v>
      </c>
      <c r="L235">
        <v>-79.256911428067696</v>
      </c>
      <c r="M235">
        <v>-22.588522588521499</v>
      </c>
      <c r="N235">
        <v>47.062399037333499</v>
      </c>
      <c r="O235">
        <v>48.987203332859004</v>
      </c>
      <c r="P235">
        <v>49.364792839118799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100</v>
      </c>
      <c r="Z235">
        <v>0</v>
      </c>
      <c r="AA235">
        <v>0</v>
      </c>
    </row>
    <row r="236" spans="1:27">
      <c r="A236" s="1">
        <v>42636</v>
      </c>
      <c r="B236">
        <v>10.25</v>
      </c>
      <c r="C236">
        <v>10.37</v>
      </c>
      <c r="D236">
        <v>10.17</v>
      </c>
      <c r="E236">
        <v>10.34</v>
      </c>
      <c r="F236">
        <v>6.2815644272262699E-3</v>
      </c>
      <c r="G236">
        <v>2.85226809360049E-2</v>
      </c>
      <c r="H236">
        <v>-2.2241116508778601E-2</v>
      </c>
      <c r="I236">
        <v>-1.6980478719281301E-2</v>
      </c>
      <c r="J236">
        <v>-7.1574613564648996E-3</v>
      </c>
      <c r="K236">
        <v>-9.8230173628164105E-3</v>
      </c>
      <c r="L236">
        <v>-52.631578947369398</v>
      </c>
      <c r="M236">
        <v>-17.0542635658907</v>
      </c>
      <c r="N236">
        <v>52.031285500306801</v>
      </c>
      <c r="O236">
        <v>51.209823886980502</v>
      </c>
      <c r="P236">
        <v>50.767988506132703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10.27</v>
      </c>
      <c r="C237">
        <v>10.33</v>
      </c>
      <c r="D237">
        <v>10.16</v>
      </c>
      <c r="E237">
        <v>10.3</v>
      </c>
      <c r="F237">
        <v>4.5165846507746396E-3</v>
      </c>
      <c r="G237">
        <v>2.3721461678958802E-2</v>
      </c>
      <c r="H237">
        <v>-1.92048770281842E-2</v>
      </c>
      <c r="I237">
        <v>-1.2808578388959499E-2</v>
      </c>
      <c r="J237">
        <v>-9.0411670339631198E-3</v>
      </c>
      <c r="K237">
        <v>-3.7674113549964199E-3</v>
      </c>
      <c r="L237">
        <v>-60.424966799469203</v>
      </c>
      <c r="M237">
        <v>-38.460118849886399</v>
      </c>
      <c r="N237">
        <v>48.491203582655601</v>
      </c>
      <c r="O237">
        <v>49.656521843639901</v>
      </c>
      <c r="P237">
        <v>49.801915972147597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10.33</v>
      </c>
      <c r="C238">
        <v>10.33</v>
      </c>
      <c r="D238">
        <v>10.029999999999999</v>
      </c>
      <c r="E238">
        <v>10.11</v>
      </c>
      <c r="F238">
        <v>-1.2074400469247199E-2</v>
      </c>
      <c r="G238">
        <v>1.6562289249317599E-2</v>
      </c>
      <c r="H238">
        <v>-2.8636689718564898E-2</v>
      </c>
      <c r="I238">
        <v>-6.2722408210813499E-2</v>
      </c>
      <c r="J238">
        <v>-2.6934914092913199E-2</v>
      </c>
      <c r="K238">
        <v>-3.57874941179002E-2</v>
      </c>
      <c r="L238">
        <v>-107.484567901234</v>
      </c>
      <c r="M238">
        <v>-95.327541676449599</v>
      </c>
      <c r="N238">
        <v>35.214046608955599</v>
      </c>
      <c r="O238">
        <v>42.986689403004299</v>
      </c>
      <c r="P238">
        <v>45.485024592931303</v>
      </c>
      <c r="Q238">
        <v>0</v>
      </c>
      <c r="R238">
        <v>0</v>
      </c>
      <c r="S238">
        <v>0</v>
      </c>
      <c r="T238">
        <v>-100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10.119999999999999</v>
      </c>
      <c r="C239">
        <v>10.220000000000001</v>
      </c>
      <c r="D239">
        <v>10.02</v>
      </c>
      <c r="E239">
        <v>10.19</v>
      </c>
      <c r="F239">
        <v>-1.8553669147676598E-2</v>
      </c>
      <c r="G239">
        <v>9.5390975699187995E-3</v>
      </c>
      <c r="H239">
        <v>-2.8092766717595401E-2</v>
      </c>
      <c r="I239">
        <v>-7.07658860947422E-2</v>
      </c>
      <c r="J239">
        <v>-4.1545238093522903E-2</v>
      </c>
      <c r="K239">
        <v>-2.9220648001219301E-2</v>
      </c>
      <c r="L239">
        <v>-106.675062972291</v>
      </c>
      <c r="M239">
        <v>-113.47873318291801</v>
      </c>
      <c r="N239">
        <v>42.894755376503198</v>
      </c>
      <c r="O239">
        <v>46.259787887044503</v>
      </c>
      <c r="P239">
        <v>47.497054464054699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100</v>
      </c>
      <c r="Z239">
        <v>0</v>
      </c>
      <c r="AA239">
        <v>0</v>
      </c>
    </row>
    <row r="240" spans="1:27">
      <c r="A240" s="1">
        <v>42642</v>
      </c>
      <c r="B240">
        <v>10.220000000000001</v>
      </c>
      <c r="C240">
        <v>10.31</v>
      </c>
      <c r="D240">
        <v>10.16</v>
      </c>
      <c r="E240">
        <v>10.25</v>
      </c>
      <c r="F240">
        <v>-1.8632256640488599E-2</v>
      </c>
      <c r="G240">
        <v>3.9048267278373101E-3</v>
      </c>
      <c r="H240">
        <v>-2.25370833683259E-2</v>
      </c>
      <c r="I240">
        <v>-5.7853152056942699E-2</v>
      </c>
      <c r="J240">
        <v>-4.69812094146628E-2</v>
      </c>
      <c r="K240">
        <v>-1.08719426422798E-2</v>
      </c>
      <c r="L240">
        <v>-36.613475177305801</v>
      </c>
      <c r="M240">
        <v>-62.2440622440607</v>
      </c>
      <c r="N240">
        <v>48.261851571999401</v>
      </c>
      <c r="O240">
        <v>48.641247527510103</v>
      </c>
      <c r="P240">
        <v>48.979948301584699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10.1</v>
      </c>
      <c r="C241">
        <v>10.25</v>
      </c>
      <c r="D241">
        <v>10.050000000000001</v>
      </c>
      <c r="E241">
        <v>10.210000000000001</v>
      </c>
      <c r="F241">
        <v>-2.1672377819866601E-2</v>
      </c>
      <c r="G241">
        <v>-1.21061418170347E-3</v>
      </c>
      <c r="H241">
        <v>-2.04617636381631E-2</v>
      </c>
      <c r="I241">
        <v>-5.97626685506078E-2</v>
      </c>
      <c r="J241">
        <v>-5.1241695793311101E-2</v>
      </c>
      <c r="K241">
        <v>-8.5209727572966593E-3</v>
      </c>
      <c r="L241">
        <v>-90.561529271207206</v>
      </c>
      <c r="M241">
        <v>-88.621085423839304</v>
      </c>
      <c r="N241">
        <v>44.9742241539197</v>
      </c>
      <c r="O241">
        <v>47.141424639667903</v>
      </c>
      <c r="P241">
        <v>48.030349456277001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10.210000000000001</v>
      </c>
      <c r="C242">
        <v>10.28</v>
      </c>
      <c r="D242">
        <v>10.15</v>
      </c>
      <c r="E242">
        <v>10.18</v>
      </c>
      <c r="F242">
        <v>-2.6200422871289299E-2</v>
      </c>
      <c r="G242">
        <v>-6.2085759196206401E-3</v>
      </c>
      <c r="H242">
        <v>-1.9991846951668599E-2</v>
      </c>
      <c r="I242">
        <v>-6.8191573962348401E-2</v>
      </c>
      <c r="J242">
        <v>-5.6891655182990199E-2</v>
      </c>
      <c r="K242">
        <v>-1.12999187793581E-2</v>
      </c>
      <c r="L242">
        <v>-48.756218905472501</v>
      </c>
      <c r="M242">
        <v>-67.014795474324998</v>
      </c>
      <c r="N242">
        <v>42.4443080201047</v>
      </c>
      <c r="O242">
        <v>45.995910539766498</v>
      </c>
      <c r="P242">
        <v>47.308066091101203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10.130000000000001</v>
      </c>
      <c r="C243">
        <v>10.27</v>
      </c>
      <c r="D243">
        <v>10</v>
      </c>
      <c r="E243">
        <v>10.17</v>
      </c>
      <c r="F243">
        <v>-3.0247176995665301E-2</v>
      </c>
      <c r="G243">
        <v>-1.10162961348295E-2</v>
      </c>
      <c r="H243">
        <v>-1.92308808608357E-2</v>
      </c>
      <c r="I243">
        <v>-7.5013633407474203E-2</v>
      </c>
      <c r="J243">
        <v>-6.2932314591151506E-2</v>
      </c>
      <c r="K243">
        <v>-1.20813188163226E-2</v>
      </c>
      <c r="L243">
        <v>-95.883134130146104</v>
      </c>
      <c r="M243">
        <v>-90.636908002176497</v>
      </c>
      <c r="N243">
        <v>41.535673491351503</v>
      </c>
      <c r="O243">
        <v>45.598162083414501</v>
      </c>
      <c r="P243">
        <v>47.060372215494198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10.1</v>
      </c>
      <c r="C244">
        <v>10.199999999999999</v>
      </c>
      <c r="D244">
        <v>10.029999999999999</v>
      </c>
      <c r="E244">
        <v>10.18</v>
      </c>
      <c r="F244">
        <v>-3.22752928823355E-2</v>
      </c>
      <c r="G244">
        <v>-1.5268095484330699E-2</v>
      </c>
      <c r="H244">
        <v>-1.70071973980047E-2</v>
      </c>
      <c r="I244">
        <v>-7.5142085032045003E-2</v>
      </c>
      <c r="J244">
        <v>-6.7002238071449394E-2</v>
      </c>
      <c r="K244">
        <v>-8.1398469605956092E-3</v>
      </c>
      <c r="L244">
        <v>-99.382716049383802</v>
      </c>
      <c r="M244">
        <v>-90.900355529931801</v>
      </c>
      <c r="N244">
        <v>42.960276892856101</v>
      </c>
      <c r="O244">
        <v>46.100113651209902</v>
      </c>
      <c r="P244">
        <v>47.3498193393281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10.130000000000001</v>
      </c>
      <c r="C245">
        <v>10.19</v>
      </c>
      <c r="D245">
        <v>10.029999999999999</v>
      </c>
      <c r="E245">
        <v>10.119999999999999</v>
      </c>
      <c r="F245">
        <v>-3.8282787746451698E-2</v>
      </c>
      <c r="G245">
        <v>-1.9871033936754899E-2</v>
      </c>
      <c r="H245">
        <v>-1.8411753809696702E-2</v>
      </c>
      <c r="I245">
        <v>-9.0498108554330103E-2</v>
      </c>
      <c r="J245">
        <v>-7.4834194899076306E-2</v>
      </c>
      <c r="K245">
        <v>-1.5663913655253801E-2</v>
      </c>
      <c r="L245">
        <v>-119.071310116088</v>
      </c>
      <c r="M245">
        <v>-101.229442759061</v>
      </c>
      <c r="N245">
        <v>36.700325242167303</v>
      </c>
      <c r="O245">
        <v>43.506313779797303</v>
      </c>
      <c r="P245">
        <v>45.773153218962101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-100</v>
      </c>
      <c r="Z245">
        <v>0</v>
      </c>
      <c r="AA245">
        <v>0</v>
      </c>
    </row>
    <row r="246" spans="1:27">
      <c r="A246" s="1">
        <v>42650</v>
      </c>
      <c r="B246">
        <v>10.130000000000001</v>
      </c>
      <c r="C246">
        <v>10.130000000000001</v>
      </c>
      <c r="D246">
        <v>9.9250000000000007</v>
      </c>
      <c r="E246">
        <v>10</v>
      </c>
      <c r="F246">
        <v>-5.2125892979061499E-2</v>
      </c>
      <c r="G246">
        <v>-2.63220057452162E-2</v>
      </c>
      <c r="H246">
        <v>-2.5803887233845201E-2</v>
      </c>
      <c r="I246">
        <v>-0.131824158391429</v>
      </c>
      <c r="J246">
        <v>-9.3830849396527402E-2</v>
      </c>
      <c r="K246">
        <v>-3.7993308994902199E-2</v>
      </c>
      <c r="L246">
        <v>-199.12472647702299</v>
      </c>
      <c r="M246">
        <v>-163.579669473026</v>
      </c>
      <c r="N246">
        <v>27.388274012514199</v>
      </c>
      <c r="O246">
        <v>38.803864434633802</v>
      </c>
      <c r="P246">
        <v>42.7815936033847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10.02</v>
      </c>
      <c r="C247">
        <v>10.02</v>
      </c>
      <c r="D247">
        <v>9.84</v>
      </c>
      <c r="E247">
        <v>9.9450000000000003</v>
      </c>
      <c r="F247">
        <v>-6.67650678139661E-2</v>
      </c>
      <c r="G247">
        <v>-3.4410618158966198E-2</v>
      </c>
      <c r="H247">
        <v>-3.2354449654999902E-2</v>
      </c>
      <c r="I247">
        <v>-0.17068085350383499</v>
      </c>
      <c r="J247">
        <v>-0.11944751743229599</v>
      </c>
      <c r="K247">
        <v>-5.1233336071538703E-2</v>
      </c>
      <c r="L247">
        <v>-217.51990898748201</v>
      </c>
      <c r="M247">
        <v>-204.75569628111799</v>
      </c>
      <c r="N247">
        <v>24.116270089588198</v>
      </c>
      <c r="O247">
        <v>36.838513702879801</v>
      </c>
      <c r="P247">
        <v>41.477030098259299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9.98</v>
      </c>
      <c r="C248">
        <v>10.06</v>
      </c>
      <c r="D248">
        <v>9.8800000000000008</v>
      </c>
      <c r="E248">
        <v>9.91</v>
      </c>
      <c r="F248">
        <v>-8.0265674105541807E-2</v>
      </c>
      <c r="G248">
        <v>-4.3581629348281303E-2</v>
      </c>
      <c r="H248">
        <v>-3.6684044757260399E-2</v>
      </c>
      <c r="I248">
        <v>-0.20170764573194599</v>
      </c>
      <c r="J248">
        <v>-0.146867560198846</v>
      </c>
      <c r="K248">
        <v>-5.4840085533099998E-2</v>
      </c>
      <c r="L248">
        <v>-158.92311962253399</v>
      </c>
      <c r="M248">
        <v>-170.21276595744399</v>
      </c>
      <c r="N248">
        <v>22.151530343484101</v>
      </c>
      <c r="O248">
        <v>35.602741106002</v>
      </c>
      <c r="P248">
        <v>40.648800670176797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9.9499999999999993</v>
      </c>
      <c r="C249">
        <v>10</v>
      </c>
      <c r="D249">
        <v>9.84</v>
      </c>
      <c r="E249">
        <v>9.84</v>
      </c>
      <c r="F249">
        <v>-9.5512409244461693E-2</v>
      </c>
      <c r="G249">
        <v>-5.3967785327517399E-2</v>
      </c>
      <c r="H249">
        <v>-4.1544623916944197E-2</v>
      </c>
      <c r="I249">
        <v>-0.236952151102759</v>
      </c>
      <c r="J249">
        <v>-0.17689575716681699</v>
      </c>
      <c r="K249">
        <v>-6.0056393935941602E-2</v>
      </c>
      <c r="L249">
        <v>-153.82294929806099</v>
      </c>
      <c r="M249">
        <v>-182.46909436706201</v>
      </c>
      <c r="N249">
        <v>18.613238719125</v>
      </c>
      <c r="O249">
        <v>33.203700351401203</v>
      </c>
      <c r="P249">
        <v>39.012850815782599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9.8550000000000004</v>
      </c>
      <c r="C250">
        <v>10.02</v>
      </c>
      <c r="D250">
        <v>9.76</v>
      </c>
      <c r="E250">
        <v>10</v>
      </c>
      <c r="F250">
        <v>-9.3605863735131495E-2</v>
      </c>
      <c r="G250">
        <v>-6.1895401009040202E-2</v>
      </c>
      <c r="H250">
        <v>-3.17104627260913E-2</v>
      </c>
      <c r="I250">
        <v>-0.21031068872321801</v>
      </c>
      <c r="J250">
        <v>-0.18803406768561701</v>
      </c>
      <c r="K250">
        <v>-2.22766210376006E-2</v>
      </c>
      <c r="L250">
        <v>-104.688338161141</v>
      </c>
      <c r="M250">
        <v>-140.90983741172499</v>
      </c>
      <c r="N250">
        <v>42.924533589729997</v>
      </c>
      <c r="O250">
        <v>42.706773947515899</v>
      </c>
      <c r="P250">
        <v>44.384744731933097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10.08</v>
      </c>
      <c r="C251">
        <v>10.11</v>
      </c>
      <c r="D251">
        <v>10</v>
      </c>
      <c r="E251">
        <v>10.1</v>
      </c>
      <c r="F251">
        <v>-8.306819003141E-2</v>
      </c>
      <c r="G251">
        <v>-6.6129958813514203E-2</v>
      </c>
      <c r="H251">
        <v>-1.69382312178958E-2</v>
      </c>
      <c r="I251">
        <v>-0.16186401447085599</v>
      </c>
      <c r="J251">
        <v>-0.17931071661403</v>
      </c>
      <c r="K251">
        <v>1.7446702143174501E-2</v>
      </c>
      <c r="L251">
        <v>-6.0499883204854399</v>
      </c>
      <c r="M251">
        <v>-39.4127170211571</v>
      </c>
      <c r="N251">
        <v>53.132764177359199</v>
      </c>
      <c r="O251">
        <v>47.713627636140302</v>
      </c>
      <c r="P251">
        <v>47.423859582872304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-100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10.1</v>
      </c>
      <c r="C252">
        <v>10.119999999999999</v>
      </c>
      <c r="D252">
        <v>9.99</v>
      </c>
      <c r="E252">
        <v>10.02</v>
      </c>
      <c r="F252">
        <v>-8.0247298211895995E-2</v>
      </c>
      <c r="G252">
        <v>-6.89534266931906E-2</v>
      </c>
      <c r="H252">
        <v>-1.12938715187054E-2</v>
      </c>
      <c r="I252">
        <v>-0.15058529337731399</v>
      </c>
      <c r="J252">
        <v>-0.169735575535125</v>
      </c>
      <c r="K252">
        <v>1.9150282157810498E-2</v>
      </c>
      <c r="L252">
        <v>-19.409282700421599</v>
      </c>
      <c r="M252">
        <v>-49.9438832772152</v>
      </c>
      <c r="N252">
        <v>45.532041275161603</v>
      </c>
      <c r="O252">
        <v>44.3728067351501</v>
      </c>
      <c r="P252">
        <v>45.342542115824102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10.01</v>
      </c>
      <c r="C253">
        <v>10.119999999999999</v>
      </c>
      <c r="D253">
        <v>10.01</v>
      </c>
      <c r="E253">
        <v>10.01</v>
      </c>
      <c r="F253">
        <v>-7.7920419456301404E-2</v>
      </c>
      <c r="G253">
        <v>-7.0746825245812703E-2</v>
      </c>
      <c r="H253">
        <v>-7.1735942104886796E-3</v>
      </c>
      <c r="I253">
        <v>-0.143473037626247</v>
      </c>
      <c r="J253">
        <v>-0.16098139623216501</v>
      </c>
      <c r="K253">
        <v>1.7508358605918699E-2</v>
      </c>
      <c r="L253">
        <v>-12.631578947367601</v>
      </c>
      <c r="M253">
        <v>-42.472759617521298</v>
      </c>
      <c r="N253">
        <v>44.601577412171103</v>
      </c>
      <c r="O253">
        <v>43.958475120705998</v>
      </c>
      <c r="P253">
        <v>45.082853957681202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10.11</v>
      </c>
      <c r="C254">
        <v>10.23</v>
      </c>
      <c r="D254">
        <v>10.06</v>
      </c>
      <c r="E254">
        <v>10.23</v>
      </c>
      <c r="F254">
        <v>-5.7659526762245498E-2</v>
      </c>
      <c r="G254">
        <v>-6.8129365549099305E-2</v>
      </c>
      <c r="H254">
        <v>1.04698387868538E-2</v>
      </c>
      <c r="I254">
        <v>-7.5226931456569404E-2</v>
      </c>
      <c r="J254">
        <v>-0.1323965746403</v>
      </c>
      <c r="K254">
        <v>5.7169643183731002E-2</v>
      </c>
      <c r="L254">
        <v>88.888888888890193</v>
      </c>
      <c r="M254">
        <v>43.380534951675898</v>
      </c>
      <c r="N254">
        <v>63.661434487975399</v>
      </c>
      <c r="O254">
        <v>54.110484467644604</v>
      </c>
      <c r="P254">
        <v>51.499452941574603</v>
      </c>
      <c r="Q254">
        <v>0</v>
      </c>
      <c r="R254">
        <v>0</v>
      </c>
      <c r="S254">
        <v>100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10.220000000000001</v>
      </c>
      <c r="C255">
        <v>10.34</v>
      </c>
      <c r="D255">
        <v>10.210000000000001</v>
      </c>
      <c r="E255">
        <v>10.34</v>
      </c>
      <c r="F255">
        <v>-3.2353590585850897E-2</v>
      </c>
      <c r="G255">
        <v>-6.0974210556449603E-2</v>
      </c>
      <c r="H255">
        <v>2.8620619970598601E-2</v>
      </c>
      <c r="I255">
        <v>-3.0851402646625499E-4</v>
      </c>
      <c r="J255">
        <v>-8.8367221102355703E-2</v>
      </c>
      <c r="K255">
        <v>8.8058707075889406E-2</v>
      </c>
      <c r="L255">
        <v>160.80402010050301</v>
      </c>
      <c r="M255">
        <v>123.202831232028</v>
      </c>
      <c r="N255">
        <v>69.735419236488099</v>
      </c>
      <c r="O255">
        <v>58.188873254533199</v>
      </c>
      <c r="P255">
        <v>54.3026112562086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10.34</v>
      </c>
      <c r="C256">
        <v>10.35</v>
      </c>
      <c r="D256">
        <v>10.26</v>
      </c>
      <c r="E256">
        <v>10.35</v>
      </c>
      <c r="F256">
        <v>-1.1360579728723501E-2</v>
      </c>
      <c r="G256">
        <v>-5.10514843909044E-2</v>
      </c>
      <c r="H256">
        <v>3.9690904662180899E-2</v>
      </c>
      <c r="I256">
        <v>4.9645832392979303E-2</v>
      </c>
      <c r="J256">
        <v>-4.2362869937244002E-2</v>
      </c>
      <c r="K256">
        <v>9.2008702330223402E-2</v>
      </c>
      <c r="L256">
        <v>156.11510791366999</v>
      </c>
      <c r="M256">
        <v>136.35368789669499</v>
      </c>
      <c r="N256">
        <v>70.262604129465402</v>
      </c>
      <c r="O256">
        <v>58.549532098960903</v>
      </c>
      <c r="P256">
        <v>54.553337387237299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100</v>
      </c>
      <c r="W256">
        <v>0</v>
      </c>
      <c r="X256">
        <v>-100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10.35</v>
      </c>
      <c r="C257">
        <v>10.4</v>
      </c>
      <c r="D257">
        <v>10.19</v>
      </c>
      <c r="E257">
        <v>10.199999999999999</v>
      </c>
      <c r="F257">
        <v>-6.7494107696788302E-3</v>
      </c>
      <c r="G257">
        <v>-4.2191069666659302E-2</v>
      </c>
      <c r="H257">
        <v>3.5441658896980401E-2</v>
      </c>
      <c r="I257">
        <v>3.8512535094239901E-2</v>
      </c>
      <c r="J257">
        <v>-1.5404401593416E-2</v>
      </c>
      <c r="K257">
        <v>5.3916936687655903E-2</v>
      </c>
      <c r="L257">
        <v>104.85320551228401</v>
      </c>
      <c r="M257">
        <v>99.146421536441395</v>
      </c>
      <c r="N257">
        <v>53.847840475550903</v>
      </c>
      <c r="O257">
        <v>51.388919991649097</v>
      </c>
      <c r="P257">
        <v>50.214090376583997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10.220000000000001</v>
      </c>
      <c r="C258">
        <v>10.27</v>
      </c>
      <c r="D258">
        <v>10.119999999999999</v>
      </c>
      <c r="E258">
        <v>10.119999999999999</v>
      </c>
      <c r="F258">
        <v>-9.4415215764698194E-3</v>
      </c>
      <c r="G258">
        <v>-3.5641160048621397E-2</v>
      </c>
      <c r="H258">
        <v>2.6199638472151499E-2</v>
      </c>
      <c r="I258">
        <v>8.5672639229184E-3</v>
      </c>
      <c r="J258">
        <v>-7.4138464213045598E-3</v>
      </c>
      <c r="K258">
        <v>1.59811103442229E-2</v>
      </c>
      <c r="L258">
        <v>47.513165593916199</v>
      </c>
      <c r="M258">
        <v>37.230568256040002</v>
      </c>
      <c r="N258">
        <v>47.0137489127302</v>
      </c>
      <c r="O258">
        <v>48.016072060777901</v>
      </c>
      <c r="P258">
        <v>48.072776735108398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10.15</v>
      </c>
      <c r="C259">
        <v>10.27</v>
      </c>
      <c r="D259">
        <v>10.09</v>
      </c>
      <c r="E259">
        <v>10.24</v>
      </c>
      <c r="F259">
        <v>-1.8704799398925301E-3</v>
      </c>
      <c r="G259">
        <v>-2.88870240268756E-2</v>
      </c>
      <c r="H259">
        <v>2.7016544086983001E-2</v>
      </c>
      <c r="I259">
        <v>2.2887514223883701E-2</v>
      </c>
      <c r="J259">
        <v>2.6866071270915501E-3</v>
      </c>
      <c r="K259">
        <v>2.02009070967922E-2</v>
      </c>
      <c r="L259">
        <v>57.657657657659001</v>
      </c>
      <c r="M259">
        <v>53.652058432935902</v>
      </c>
      <c r="N259">
        <v>56.643313222042799</v>
      </c>
      <c r="O259">
        <v>52.999266658363801</v>
      </c>
      <c r="P259">
        <v>51.340906242760802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10.24</v>
      </c>
      <c r="C260">
        <v>10.28</v>
      </c>
      <c r="D260">
        <v>10.19</v>
      </c>
      <c r="E260">
        <v>10.24</v>
      </c>
      <c r="F260">
        <v>4.0825638487618204E-3</v>
      </c>
      <c r="G260">
        <v>-2.2293106451748101E-2</v>
      </c>
      <c r="H260">
        <v>2.6375670300509899E-2</v>
      </c>
      <c r="I260">
        <v>3.1480125261086997E-2</v>
      </c>
      <c r="J260">
        <v>1.228444650509E-2</v>
      </c>
      <c r="K260">
        <v>1.9195678755996901E-2</v>
      </c>
      <c r="L260">
        <v>66.419065304860197</v>
      </c>
      <c r="M260">
        <v>77.242259814874103</v>
      </c>
      <c r="N260">
        <v>56.643313222042799</v>
      </c>
      <c r="O260">
        <v>52.999266658363801</v>
      </c>
      <c r="P260">
        <v>51.340906242760802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10.23</v>
      </c>
      <c r="C261">
        <v>10.26</v>
      </c>
      <c r="D261">
        <v>10.130000000000001</v>
      </c>
      <c r="E261">
        <v>10.15</v>
      </c>
      <c r="F261">
        <v>1.5206173715114301E-3</v>
      </c>
      <c r="G261">
        <v>-1.7530361687096201E-2</v>
      </c>
      <c r="H261">
        <v>1.9050979058607601E-2</v>
      </c>
      <c r="I261">
        <v>1.1307322483379E-2</v>
      </c>
      <c r="J261">
        <v>1.1958738497853E-2</v>
      </c>
      <c r="K261">
        <v>-6.5141601447398097E-4</v>
      </c>
      <c r="L261">
        <v>30.172413793103502</v>
      </c>
      <c r="M261">
        <v>40.574182954605497</v>
      </c>
      <c r="N261">
        <v>47.779167866499201</v>
      </c>
      <c r="O261">
        <v>48.920227684679197</v>
      </c>
      <c r="P261">
        <v>48.801249835027903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10.130000000000001</v>
      </c>
      <c r="C262">
        <v>10.15</v>
      </c>
      <c r="D262">
        <v>10.07</v>
      </c>
      <c r="E262">
        <v>10.119999999999999</v>
      </c>
      <c r="F262">
        <v>-2.8970970180335299E-3</v>
      </c>
      <c r="G262">
        <v>-1.46037087532836E-2</v>
      </c>
      <c r="H262">
        <v>1.1706611735250101E-2</v>
      </c>
      <c r="I262">
        <v>-9.9368000522765901E-3</v>
      </c>
      <c r="J262">
        <v>4.6602256478098297E-3</v>
      </c>
      <c r="K262">
        <v>-1.45970257000864E-2</v>
      </c>
      <c r="L262">
        <v>-15.716753022452099</v>
      </c>
      <c r="M262">
        <v>1.1001100109989299</v>
      </c>
      <c r="N262">
        <v>45.038254515587496</v>
      </c>
      <c r="O262">
        <v>47.604991009511899</v>
      </c>
      <c r="P262">
        <v>47.970719102828703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5703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5703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9.28515625" style="2"/>
    <col min="18" max="20" width="34.5703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12.78</v>
      </c>
      <c r="C2">
        <f>RAW!C2</f>
        <v>12.94</v>
      </c>
      <c r="D2">
        <f>RAW!D2</f>
        <v>12.75</v>
      </c>
      <c r="E2">
        <f>RAW!E2</f>
        <v>12.75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0" t="s">
        <v>54</v>
      </c>
      <c r="S2" s="161"/>
      <c r="T2" s="161"/>
      <c r="U2" s="162"/>
    </row>
    <row r="3" spans="1:21">
      <c r="A3" s="1">
        <f>RAW!A3</f>
        <v>42311</v>
      </c>
      <c r="B3">
        <f>RAW!B3</f>
        <v>12.74</v>
      </c>
      <c r="C3">
        <f>RAW!C3</f>
        <v>12.85</v>
      </c>
      <c r="D3">
        <f>RAW!D3</f>
        <v>12.67</v>
      </c>
      <c r="E3">
        <f>RAW!E3</f>
        <v>12.69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12.72</v>
      </c>
      <c r="C4">
        <f>RAW!C4</f>
        <v>12.82</v>
      </c>
      <c r="D4">
        <f>RAW!D4</f>
        <v>12.52</v>
      </c>
      <c r="E4">
        <f>RAW!E4</f>
        <v>12.62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1</v>
      </c>
      <c r="T4" s="7">
        <f ca="1">SUMPRODUCT(SUBTOTAL(3,OFFSET(A2:A262,ROW(A2:A262)-MIN(ROW(A2:A262)),,1))*(F2:F262="UP"))</f>
        <v>0</v>
      </c>
      <c r="U4" s="5">
        <f ca="1">SUM(S4,T4)</f>
        <v>1</v>
      </c>
    </row>
    <row r="5" spans="1:21">
      <c r="A5" s="1">
        <f>RAW!A5</f>
        <v>42313</v>
      </c>
      <c r="B5">
        <f>RAW!B5</f>
        <v>12.6</v>
      </c>
      <c r="C5">
        <f>RAW!C5</f>
        <v>12.63</v>
      </c>
      <c r="D5">
        <f>RAW!D5</f>
        <v>12.41</v>
      </c>
      <c r="E5">
        <f>RAW!E5</f>
        <v>12.54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0</v>
      </c>
      <c r="T5" s="7">
        <f ca="1">SUMPRODUCT(SUBTOTAL(3,OFFSET(A2:A262,ROW(A2:A262)-MIN(ROW(A2:A262)),,1))*(G2:G262="UP"))</f>
        <v>0</v>
      </c>
      <c r="U5" s="5">
        <f t="shared" ref="U5:U14" ca="1" si="0">SUM(S5,T5)</f>
        <v>0</v>
      </c>
    </row>
    <row r="6" spans="1:21">
      <c r="A6" s="1">
        <f>RAW!A6</f>
        <v>42314</v>
      </c>
      <c r="B6">
        <f>RAW!B6</f>
        <v>12.44</v>
      </c>
      <c r="C6">
        <f>RAW!C6</f>
        <v>12.51</v>
      </c>
      <c r="D6">
        <f>RAW!D6</f>
        <v>12.32</v>
      </c>
      <c r="E6">
        <f>RAW!E6</f>
        <v>12.35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3</v>
      </c>
      <c r="U6" s="5">
        <f t="shared" ca="1" si="0"/>
        <v>3</v>
      </c>
    </row>
    <row r="7" spans="1:21">
      <c r="A7" s="1">
        <f>RAW!A7</f>
        <v>42317</v>
      </c>
      <c r="B7">
        <f>RAW!B7</f>
        <v>12.35</v>
      </c>
      <c r="C7">
        <f>RAW!C7</f>
        <v>12.5</v>
      </c>
      <c r="D7">
        <f>RAW!D7</f>
        <v>12.21</v>
      </c>
      <c r="E7">
        <f>RAW!E7</f>
        <v>12.28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19</v>
      </c>
      <c r="T7" s="7">
        <f ca="1">SUMPRODUCT(SUBTOTAL(3,OFFSET(A2:A262,ROW(A2:A262)-MIN(ROW(A2:A262)),,1))*(I2:I262="UP"))</f>
        <v>2</v>
      </c>
      <c r="U7" s="5">
        <f t="shared" ca="1" si="0"/>
        <v>21</v>
      </c>
    </row>
    <row r="8" spans="1:21">
      <c r="A8" s="1">
        <f>RAW!A8</f>
        <v>42318</v>
      </c>
      <c r="B8">
        <f>RAW!B8</f>
        <v>12.21</v>
      </c>
      <c r="C8">
        <f>RAW!C8</f>
        <v>12.37</v>
      </c>
      <c r="D8">
        <f>RAW!D8</f>
        <v>12.15</v>
      </c>
      <c r="E8">
        <f>RAW!E8</f>
        <v>12.34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4</v>
      </c>
      <c r="T8" s="7">
        <f ca="1">SUMPRODUCT(SUBTOTAL(3,OFFSET(A2:A262,ROW(A2:A262)-MIN(ROW(A2:A262)),,1))*(J2:J262="UP"))</f>
        <v>0</v>
      </c>
      <c r="U8" s="5">
        <f t="shared" ca="1" si="0"/>
        <v>4</v>
      </c>
    </row>
    <row r="9" spans="1:21">
      <c r="A9" s="1">
        <f>RAW!A9</f>
        <v>42319</v>
      </c>
      <c r="B9">
        <f>RAW!B9</f>
        <v>12.34</v>
      </c>
      <c r="C9">
        <f>RAW!C9</f>
        <v>12.46</v>
      </c>
      <c r="D9">
        <f>RAW!D9</f>
        <v>12.1</v>
      </c>
      <c r="E9">
        <f>RAW!E9</f>
        <v>12.13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43</v>
      </c>
      <c r="U9" s="5">
        <f t="shared" ca="1" si="0"/>
        <v>43</v>
      </c>
    </row>
    <row r="10" spans="1:21">
      <c r="A10" s="1">
        <f>RAW!A10</f>
        <v>42320</v>
      </c>
      <c r="B10">
        <f>RAW!B10</f>
        <v>12.1</v>
      </c>
      <c r="C10">
        <f>RAW!C10</f>
        <v>12.16</v>
      </c>
      <c r="D10">
        <f>RAW!D10</f>
        <v>11.76</v>
      </c>
      <c r="E10">
        <f>RAW!E10</f>
        <v>12.11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>UP</v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3</v>
      </c>
      <c r="U10" s="5">
        <f t="shared" ca="1" si="0"/>
        <v>3</v>
      </c>
    </row>
    <row r="11" spans="1:21">
      <c r="A11" s="1">
        <f>RAW!A11</f>
        <v>42321</v>
      </c>
      <c r="B11">
        <f>RAW!B11</f>
        <v>12.17</v>
      </c>
      <c r="C11">
        <f>RAW!C11</f>
        <v>12.17</v>
      </c>
      <c r="D11">
        <f>RAW!D11</f>
        <v>11.98</v>
      </c>
      <c r="E11">
        <f>RAW!E11</f>
        <v>12.13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>DOWN</v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8</v>
      </c>
      <c r="T11" s="7">
        <f ca="1">SUMPRODUCT(SUBTOTAL(3,OFFSET(A2:A262,ROW(A2:A262)-MIN(ROW(A2:A262)),,1))*(M2:M262="UP"))</f>
        <v>0</v>
      </c>
      <c r="U11" s="5">
        <f t="shared" ca="1" si="0"/>
        <v>8</v>
      </c>
    </row>
    <row r="12" spans="1:21">
      <c r="A12" s="1">
        <f>RAW!A12</f>
        <v>42324</v>
      </c>
      <c r="B12">
        <f>RAW!B12</f>
        <v>11.91</v>
      </c>
      <c r="C12">
        <f>RAW!C12</f>
        <v>12.07</v>
      </c>
      <c r="D12">
        <f>RAW!D12</f>
        <v>11.72</v>
      </c>
      <c r="E12">
        <f>RAW!E12</f>
        <v>11.8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6</v>
      </c>
      <c r="T12" s="7">
        <f ca="1">SUMPRODUCT(SUBTOTAL(3,OFFSET(A2:A262,ROW(A2:A262)-MIN(ROW(A2:A262)),,1))*(N2:N262="UP"))</f>
        <v>11</v>
      </c>
      <c r="U12" s="5">
        <f t="shared" ca="1" si="0"/>
        <v>17</v>
      </c>
    </row>
    <row r="13" spans="1:21">
      <c r="A13" s="1">
        <f>RAW!A13</f>
        <v>42325</v>
      </c>
      <c r="B13">
        <f>RAW!B13</f>
        <v>11.86</v>
      </c>
      <c r="C13">
        <f>RAW!C13</f>
        <v>12.21</v>
      </c>
      <c r="D13">
        <f>RAW!D13</f>
        <v>11.86</v>
      </c>
      <c r="E13">
        <f>RAW!E13</f>
        <v>12.1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1</v>
      </c>
      <c r="U13" s="5">
        <f t="shared" ca="1" si="0"/>
        <v>1</v>
      </c>
    </row>
    <row r="14" spans="1:21" ht="15.75" thickBot="1">
      <c r="A14" s="1">
        <f>RAW!A14</f>
        <v>42326</v>
      </c>
      <c r="B14">
        <f>RAW!B14</f>
        <v>12.17</v>
      </c>
      <c r="C14">
        <f>RAW!C14</f>
        <v>12.34</v>
      </c>
      <c r="D14">
        <f>RAW!D14</f>
        <v>12.06</v>
      </c>
      <c r="E14">
        <f>RAW!E14</f>
        <v>12.23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0</v>
      </c>
      <c r="T14" s="7">
        <f ca="1">SUMPRODUCT(SUBTOTAL(3,OFFSET(A2:A262,ROW(A2:A262)-MIN(ROW(A2:A262)),,1))*(P2:P262="UP"))</f>
        <v>0</v>
      </c>
      <c r="U14" s="5">
        <f t="shared" ca="1" si="0"/>
        <v>0</v>
      </c>
    </row>
    <row r="15" spans="1:21" ht="15.75" thickBot="1">
      <c r="A15" s="1">
        <f>RAW!A15</f>
        <v>42327</v>
      </c>
      <c r="B15">
        <f>RAW!B15</f>
        <v>12.39</v>
      </c>
      <c r="C15">
        <f>RAW!C15</f>
        <v>12.39</v>
      </c>
      <c r="D15">
        <f>RAW!D15</f>
        <v>12.14</v>
      </c>
      <c r="E15">
        <f>RAW!E15</f>
        <v>12.14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>DOWN</v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38</v>
      </c>
      <c r="T15" s="8">
        <f t="shared" ref="T15:U15" ca="1" si="1">SUM(T4:T14)</f>
        <v>63</v>
      </c>
      <c r="U15" s="9">
        <f t="shared" ca="1" si="1"/>
        <v>101</v>
      </c>
    </row>
    <row r="16" spans="1:21">
      <c r="A16" s="1">
        <f>RAW!A16</f>
        <v>42328</v>
      </c>
      <c r="B16">
        <f>RAW!B16</f>
        <v>12.29</v>
      </c>
      <c r="C16">
        <f>RAW!C16</f>
        <v>12.29</v>
      </c>
      <c r="D16">
        <f>RAW!D16</f>
        <v>11.95</v>
      </c>
      <c r="E16">
        <f>RAW!E16</f>
        <v>12.12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12.06</v>
      </c>
      <c r="C17">
        <f>RAW!C17</f>
        <v>12.31</v>
      </c>
      <c r="D17">
        <f>RAW!D17</f>
        <v>11.97</v>
      </c>
      <c r="E17">
        <f>RAW!E17</f>
        <v>12.09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>UP</v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12.06</v>
      </c>
      <c r="C18">
        <f>RAW!C18</f>
        <v>12.21</v>
      </c>
      <c r="D18">
        <f>RAW!D18</f>
        <v>11.97</v>
      </c>
      <c r="E18">
        <f>RAW!E18</f>
        <v>12.05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>UP</v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12.11</v>
      </c>
      <c r="C19">
        <f>RAW!C19</f>
        <v>12.4</v>
      </c>
      <c r="D19">
        <f>RAW!D19</f>
        <v>12.05</v>
      </c>
      <c r="E19">
        <f>RAW!E19</f>
        <v>12.37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12.39</v>
      </c>
      <c r="C20">
        <f>RAW!C20</f>
        <v>12.39</v>
      </c>
      <c r="D20">
        <f>RAW!D20</f>
        <v>12.09</v>
      </c>
      <c r="E20">
        <f>RAW!E20</f>
        <v>12.09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>DOWN</v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12.05</v>
      </c>
      <c r="C21">
        <f>RAW!C21</f>
        <v>12.14</v>
      </c>
      <c r="D21">
        <f>RAW!D21</f>
        <v>11.96</v>
      </c>
      <c r="E21">
        <f>RAW!E21</f>
        <v>12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11.97</v>
      </c>
      <c r="C22">
        <f>RAW!C22</f>
        <v>12.04</v>
      </c>
      <c r="D22">
        <f>RAW!D22</f>
        <v>11.83</v>
      </c>
      <c r="E22">
        <f>RAW!E22</f>
        <v>11.83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11.94</v>
      </c>
      <c r="C23">
        <f>RAW!C23</f>
        <v>12.2</v>
      </c>
      <c r="D23">
        <f>RAW!D23</f>
        <v>11.86</v>
      </c>
      <c r="E23">
        <f>RAW!E23</f>
        <v>12.14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12.1</v>
      </c>
      <c r="C24">
        <f>RAW!C24</f>
        <v>12.74</v>
      </c>
      <c r="D24">
        <f>RAW!D24</f>
        <v>12.1</v>
      </c>
      <c r="E24">
        <f>RAW!E24</f>
        <v>12.71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12.65</v>
      </c>
      <c r="C25">
        <f>RAW!C25</f>
        <v>12.85</v>
      </c>
      <c r="D25">
        <f>RAW!D25</f>
        <v>12.51</v>
      </c>
      <c r="E25">
        <f>RAW!E25</f>
        <v>12.68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>UP</v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>DOWN</v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12.43</v>
      </c>
      <c r="C26">
        <f>RAW!C26</f>
        <v>12.59</v>
      </c>
      <c r="D26">
        <f>RAW!D26</f>
        <v>12.32</v>
      </c>
      <c r="E26">
        <f>RAW!E26</f>
        <v>12.59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12.56</v>
      </c>
      <c r="C27">
        <f>RAW!C27</f>
        <v>12.59</v>
      </c>
      <c r="D27">
        <f>RAW!D27</f>
        <v>12.34</v>
      </c>
      <c r="E27">
        <f>RAW!E27</f>
        <v>12.4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12.32</v>
      </c>
      <c r="C28">
        <f>RAW!C28</f>
        <v>12.46</v>
      </c>
      <c r="D28">
        <f>RAW!D28</f>
        <v>12.12</v>
      </c>
      <c r="E28">
        <f>RAW!E28</f>
        <v>12.31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>UP</v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12.23</v>
      </c>
      <c r="C29">
        <f>RAW!C29</f>
        <v>12.49</v>
      </c>
      <c r="D29">
        <f>RAW!D29</f>
        <v>12.12</v>
      </c>
      <c r="E29">
        <f>RAW!E29</f>
        <v>12.4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>UP</v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12.31</v>
      </c>
      <c r="C30">
        <f>RAW!C30</f>
        <v>12.55</v>
      </c>
      <c r="D30">
        <f>RAW!D30</f>
        <v>12.26</v>
      </c>
      <c r="E30">
        <f>RAW!E30</f>
        <v>12.47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12.4</v>
      </c>
      <c r="C31">
        <f>RAW!C31</f>
        <v>12.53</v>
      </c>
      <c r="D31">
        <f>RAW!D31</f>
        <v>12.24</v>
      </c>
      <c r="E31">
        <f>RAW!E31</f>
        <v>12.34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12.44</v>
      </c>
      <c r="C32">
        <f>RAW!C32</f>
        <v>12.44</v>
      </c>
      <c r="D32">
        <f>RAW!D32</f>
        <v>12.05</v>
      </c>
      <c r="E32">
        <f>RAW!E32</f>
        <v>12.05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12.1</v>
      </c>
      <c r="C33">
        <f>RAW!C33</f>
        <v>12.81</v>
      </c>
      <c r="D33">
        <f>RAW!D33</f>
        <v>12.1</v>
      </c>
      <c r="E33">
        <f>RAW!E33</f>
        <v>12.76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12.74</v>
      </c>
      <c r="C34">
        <f>RAW!C34</f>
        <v>12.83</v>
      </c>
      <c r="D34">
        <f>RAW!D34</f>
        <v>12.25</v>
      </c>
      <c r="E34">
        <f>RAW!E34</f>
        <v>12.4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12.26</v>
      </c>
      <c r="C35">
        <f>RAW!C35</f>
        <v>12.33</v>
      </c>
      <c r="D35">
        <f>RAW!D35</f>
        <v>11.97</v>
      </c>
      <c r="E35">
        <f>RAW!E35</f>
        <v>12.13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12.1</v>
      </c>
      <c r="C36">
        <f>RAW!C36</f>
        <v>12.33</v>
      </c>
      <c r="D36">
        <f>RAW!D36</f>
        <v>11.96</v>
      </c>
      <c r="E36">
        <f>RAW!E36</f>
        <v>12.29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>UP</v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12.16</v>
      </c>
      <c r="C37">
        <f>RAW!C37</f>
        <v>12.35</v>
      </c>
      <c r="D37">
        <f>RAW!D37</f>
        <v>12.12</v>
      </c>
      <c r="E37">
        <f>RAW!E37</f>
        <v>12.23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12.2</v>
      </c>
      <c r="C38">
        <f>RAW!C38</f>
        <v>12.44</v>
      </c>
      <c r="D38">
        <f>RAW!D38</f>
        <v>12.08</v>
      </c>
      <c r="E38">
        <f>RAW!E38</f>
        <v>12.3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12.31</v>
      </c>
      <c r="C39">
        <f>RAW!C39</f>
        <v>12.45</v>
      </c>
      <c r="D39">
        <f>RAW!D39</f>
        <v>12.25</v>
      </c>
      <c r="E39">
        <f>RAW!E39</f>
        <v>12.41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12.41</v>
      </c>
      <c r="C40">
        <f>RAW!C40</f>
        <v>12.41</v>
      </c>
      <c r="D40">
        <f>RAW!D40</f>
        <v>12.41</v>
      </c>
      <c r="E40">
        <f>RAW!E40</f>
        <v>12.41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12.41</v>
      </c>
      <c r="C41">
        <f>RAW!C41</f>
        <v>12.41</v>
      </c>
      <c r="D41">
        <f>RAW!D41</f>
        <v>12.41</v>
      </c>
      <c r="E41">
        <f>RAW!E41</f>
        <v>12.41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12.41</v>
      </c>
      <c r="C42">
        <f>RAW!C42</f>
        <v>12.57</v>
      </c>
      <c r="D42">
        <f>RAW!D42</f>
        <v>12.37</v>
      </c>
      <c r="E42">
        <f>RAW!E42</f>
        <v>12.55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12.52</v>
      </c>
      <c r="C43">
        <f>RAW!C43</f>
        <v>12.65</v>
      </c>
      <c r="D43">
        <f>RAW!D43</f>
        <v>12.35</v>
      </c>
      <c r="E43">
        <f>RAW!E43</f>
        <v>12.45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12.45</v>
      </c>
      <c r="C44">
        <f>RAW!C44</f>
        <v>12.56</v>
      </c>
      <c r="D44">
        <f>RAW!D44</f>
        <v>12.4</v>
      </c>
      <c r="E44">
        <f>RAW!E44</f>
        <v>12.47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>UP</v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12.47</v>
      </c>
      <c r="C45">
        <f>RAW!C45</f>
        <v>12.47</v>
      </c>
      <c r="D45">
        <f>RAW!D45</f>
        <v>12.47</v>
      </c>
      <c r="E45">
        <f>RAW!E45</f>
        <v>12.47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12.47</v>
      </c>
      <c r="C46">
        <f>RAW!C46</f>
        <v>12.47</v>
      </c>
      <c r="D46">
        <f>RAW!D46</f>
        <v>12.47</v>
      </c>
      <c r="E46">
        <f>RAW!E46</f>
        <v>12.47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12.38</v>
      </c>
      <c r="C47">
        <f>RAW!C47</f>
        <v>12.45</v>
      </c>
      <c r="D47">
        <f>RAW!D47</f>
        <v>12.23</v>
      </c>
      <c r="E47">
        <f>RAW!E47</f>
        <v>12.32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12.32</v>
      </c>
      <c r="C48">
        <f>RAW!C48</f>
        <v>12.42</v>
      </c>
      <c r="D48">
        <f>RAW!D48</f>
        <v>12.16</v>
      </c>
      <c r="E48">
        <f>RAW!E48</f>
        <v>12.24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12.28</v>
      </c>
      <c r="C49">
        <f>RAW!C49</f>
        <v>12.28</v>
      </c>
      <c r="D49">
        <f>RAW!D49</f>
        <v>11.91</v>
      </c>
      <c r="E49">
        <f>RAW!E49</f>
        <v>11.91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11.7</v>
      </c>
      <c r="C50">
        <f>RAW!C50</f>
        <v>11.7</v>
      </c>
      <c r="D50">
        <f>RAW!D50</f>
        <v>11.26</v>
      </c>
      <c r="E50">
        <f>RAW!E50</f>
        <v>11.59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11.68</v>
      </c>
      <c r="C51">
        <f>RAW!C51</f>
        <v>11.69</v>
      </c>
      <c r="D51">
        <f>RAW!D51</f>
        <v>11.46</v>
      </c>
      <c r="E51">
        <f>RAW!E51</f>
        <v>11.51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11.39</v>
      </c>
      <c r="C52">
        <f>RAW!C52</f>
        <v>11.82</v>
      </c>
      <c r="D52">
        <f>RAW!D52</f>
        <v>11.12</v>
      </c>
      <c r="E52">
        <f>RAW!E52</f>
        <v>11.62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>UP</v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11.5</v>
      </c>
      <c r="C53">
        <f>RAW!C53</f>
        <v>12</v>
      </c>
      <c r="D53">
        <f>RAW!D53</f>
        <v>11.5</v>
      </c>
      <c r="E53">
        <f>RAW!E53</f>
        <v>11.93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12.09</v>
      </c>
      <c r="C54">
        <f>RAW!C54</f>
        <v>12.15</v>
      </c>
      <c r="D54">
        <f>RAW!D54</f>
        <v>11.88</v>
      </c>
      <c r="E54">
        <f>RAW!E54</f>
        <v>11.88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>DOWN</v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11.8</v>
      </c>
      <c r="C55">
        <f>RAW!C55</f>
        <v>11.99</v>
      </c>
      <c r="D55">
        <f>RAW!D55</f>
        <v>11.52</v>
      </c>
      <c r="E55">
        <f>RAW!E55</f>
        <v>11.8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>UP</v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11.87</v>
      </c>
      <c r="C56">
        <f>RAW!C56</f>
        <v>11.87</v>
      </c>
      <c r="D56">
        <f>RAW!D56</f>
        <v>11.52</v>
      </c>
      <c r="E56">
        <f>RAW!E56</f>
        <v>11.64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>DOWN</v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11.58</v>
      </c>
      <c r="C57">
        <f>RAW!C57</f>
        <v>11.68</v>
      </c>
      <c r="D57">
        <f>RAW!D57</f>
        <v>11.25</v>
      </c>
      <c r="E57">
        <f>RAW!E57</f>
        <v>11.27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11.44</v>
      </c>
      <c r="C58">
        <f>RAW!C58</f>
        <v>11.6</v>
      </c>
      <c r="D58">
        <f>RAW!D58</f>
        <v>11.18</v>
      </c>
      <c r="E58">
        <f>RAW!E58</f>
        <v>11.54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>UP</v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11.25</v>
      </c>
      <c r="C59">
        <f>RAW!C59</f>
        <v>11.51</v>
      </c>
      <c r="D59">
        <f>RAW!D59</f>
        <v>11.01</v>
      </c>
      <c r="E59">
        <f>RAW!E59</f>
        <v>11.11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11.07</v>
      </c>
      <c r="C60">
        <f>RAW!C60</f>
        <v>11.37</v>
      </c>
      <c r="D60">
        <f>RAW!D60</f>
        <v>10.98</v>
      </c>
      <c r="E60">
        <f>RAW!E60</f>
        <v>11.25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11.52</v>
      </c>
      <c r="C61">
        <f>RAW!C61</f>
        <v>11.65</v>
      </c>
      <c r="D61">
        <f>RAW!D61</f>
        <v>11.35</v>
      </c>
      <c r="E61">
        <f>RAW!E61</f>
        <v>11.47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11.81</v>
      </c>
      <c r="C62">
        <f>RAW!C62</f>
        <v>11.81</v>
      </c>
      <c r="D62">
        <f>RAW!D62</f>
        <v>11.46</v>
      </c>
      <c r="E62">
        <f>RAW!E62</f>
        <v>11.64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>DOWN</v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11.56</v>
      </c>
      <c r="C63">
        <f>RAW!C63</f>
        <v>11.67</v>
      </c>
      <c r="D63">
        <f>RAW!D63</f>
        <v>11.35</v>
      </c>
      <c r="E63">
        <f>RAW!E63</f>
        <v>11.67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/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11.5</v>
      </c>
      <c r="C64">
        <f>RAW!C64</f>
        <v>11.63</v>
      </c>
      <c r="D64">
        <f>RAW!D64</f>
        <v>11.41</v>
      </c>
      <c r="E64">
        <f>RAW!E64</f>
        <v>11.53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>UP</v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11.51</v>
      </c>
      <c r="C65">
        <f>RAW!C65</f>
        <v>11.81</v>
      </c>
      <c r="D65">
        <f>RAW!D65</f>
        <v>11.35</v>
      </c>
      <c r="E65">
        <f>RAW!E65</f>
        <v>11.52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>UP</v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11.52</v>
      </c>
      <c r="C66">
        <f>RAW!C66</f>
        <v>11.72</v>
      </c>
      <c r="D66">
        <f>RAW!D66</f>
        <v>11.45</v>
      </c>
      <c r="E66">
        <f>RAW!E66</f>
        <v>11.5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11.5</v>
      </c>
      <c r="C67">
        <f>RAW!C67</f>
        <v>11.61</v>
      </c>
      <c r="D67">
        <f>RAW!D67</f>
        <v>11.34</v>
      </c>
      <c r="E67">
        <f>RAW!E67</f>
        <v>11.53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11.64</v>
      </c>
      <c r="C68">
        <f>RAW!C68</f>
        <v>11.64</v>
      </c>
      <c r="D68">
        <f>RAW!D68</f>
        <v>11.19</v>
      </c>
      <c r="E68">
        <f>RAW!E68</f>
        <v>11.4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>DOWN</v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11.3</v>
      </c>
      <c r="C69">
        <f>RAW!C69</f>
        <v>11.43</v>
      </c>
      <c r="D69">
        <f>RAW!D69</f>
        <v>11.16</v>
      </c>
      <c r="E69">
        <f>RAW!E69</f>
        <v>11.29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>UP</v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11.36</v>
      </c>
      <c r="C70">
        <f>RAW!C70</f>
        <v>11.63</v>
      </c>
      <c r="D70">
        <f>RAW!D70</f>
        <v>11.2</v>
      </c>
      <c r="E70">
        <f>RAW!E70</f>
        <v>11.25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11.26</v>
      </c>
      <c r="C71">
        <f>RAW!C71</f>
        <v>11.49</v>
      </c>
      <c r="D71">
        <f>RAW!D71</f>
        <v>11.25</v>
      </c>
      <c r="E71">
        <f>RAW!E71</f>
        <v>11.4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11.34</v>
      </c>
      <c r="C72">
        <f>RAW!C72</f>
        <v>11.43</v>
      </c>
      <c r="D72">
        <f>RAW!D72</f>
        <v>10.71</v>
      </c>
      <c r="E72">
        <f>RAW!E72</f>
        <v>10.75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10.69</v>
      </c>
      <c r="C73">
        <f>RAW!C73</f>
        <v>10.9</v>
      </c>
      <c r="D73">
        <f>RAW!D73</f>
        <v>10.55</v>
      </c>
      <c r="E73">
        <f>RAW!E73</f>
        <v>10.66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>UP</v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10.67</v>
      </c>
      <c r="C74">
        <f>RAW!C74</f>
        <v>11.07</v>
      </c>
      <c r="D74">
        <f>RAW!D74</f>
        <v>10.65</v>
      </c>
      <c r="E74">
        <f>RAW!E74</f>
        <v>10.88</v>
      </c>
      <c r="F74" s="2" t="str">
        <f>IF(RAW!Q74=0,"",IF(RAW!Q74=100,"UP","DOWN"))</f>
        <v>DOWN</v>
      </c>
      <c r="G74" s="2" t="str">
        <f>IF(RAW!R74=0,"",IF(RAW!R74=100,"UP","DOWN"))</f>
        <v/>
      </c>
      <c r="H74" s="2" t="str">
        <f>IF(RAW!S74=0,"",IF(RAW!S74=100,"UP","DOWN"))</f>
        <v>UP</v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10.83</v>
      </c>
      <c r="C75">
        <f>RAW!C75</f>
        <v>11.11</v>
      </c>
      <c r="D75">
        <f>RAW!D75</f>
        <v>10.58</v>
      </c>
      <c r="E75">
        <f>RAW!E75</f>
        <v>10.78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11.1</v>
      </c>
      <c r="C76">
        <f>RAW!C76</f>
        <v>11.28</v>
      </c>
      <c r="D76">
        <f>RAW!D76</f>
        <v>10.74</v>
      </c>
      <c r="E76">
        <f>RAW!E76</f>
        <v>11.15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11.35</v>
      </c>
      <c r="C77">
        <f>RAW!C77</f>
        <v>11.5</v>
      </c>
      <c r="D77">
        <f>RAW!D77</f>
        <v>11.28</v>
      </c>
      <c r="E77">
        <f>RAW!E77</f>
        <v>11.42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11.48</v>
      </c>
      <c r="C78">
        <f>RAW!C78</f>
        <v>11.53</v>
      </c>
      <c r="D78">
        <f>RAW!D78</f>
        <v>11.15</v>
      </c>
      <c r="E78">
        <f>RAW!E78</f>
        <v>11.31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>DOWN</v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11.31</v>
      </c>
      <c r="C79">
        <f>RAW!C79</f>
        <v>11.49</v>
      </c>
      <c r="D79">
        <f>RAW!D79</f>
        <v>11.28</v>
      </c>
      <c r="E79">
        <f>RAW!E79</f>
        <v>11.42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11.65</v>
      </c>
      <c r="C80">
        <f>RAW!C80</f>
        <v>11.65</v>
      </c>
      <c r="D80">
        <f>RAW!D80</f>
        <v>11.23</v>
      </c>
      <c r="E80">
        <f>RAW!E80</f>
        <v>11.29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>DOWN</v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11.15</v>
      </c>
      <c r="C81">
        <f>RAW!C81</f>
        <v>11.18</v>
      </c>
      <c r="D81">
        <f>RAW!D81</f>
        <v>10.85</v>
      </c>
      <c r="E81">
        <f>RAW!E81</f>
        <v>10.91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11</v>
      </c>
      <c r="C82">
        <f>RAW!C82</f>
        <v>11.2</v>
      </c>
      <c r="D82">
        <f>RAW!D82</f>
        <v>10.9</v>
      </c>
      <c r="E82">
        <f>RAW!E82</f>
        <v>11.17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11.06</v>
      </c>
      <c r="C83">
        <f>RAW!C83</f>
        <v>11.12</v>
      </c>
      <c r="D83">
        <f>RAW!D83</f>
        <v>10.83</v>
      </c>
      <c r="E83">
        <f>RAW!E83</f>
        <v>10.83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10.97</v>
      </c>
      <c r="C84">
        <f>RAW!C84</f>
        <v>11.07</v>
      </c>
      <c r="D84">
        <f>RAW!D84</f>
        <v>10.82</v>
      </c>
      <c r="E84">
        <f>RAW!E84</f>
        <v>11.03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>UP</v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11.05</v>
      </c>
      <c r="C85">
        <f>RAW!C85</f>
        <v>11.2</v>
      </c>
      <c r="D85">
        <f>RAW!D85</f>
        <v>10.94</v>
      </c>
      <c r="E85">
        <f>RAW!E85</f>
        <v>11.05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>UP</v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11.05</v>
      </c>
      <c r="C86">
        <f>RAW!C86</f>
        <v>11.2</v>
      </c>
      <c r="D86">
        <f>RAW!D86</f>
        <v>11.03</v>
      </c>
      <c r="E86">
        <f>RAW!E86</f>
        <v>11.15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11.05</v>
      </c>
      <c r="C87">
        <f>RAW!C87</f>
        <v>11.34</v>
      </c>
      <c r="D87">
        <f>RAW!D87</f>
        <v>11.05</v>
      </c>
      <c r="E87">
        <f>RAW!E87</f>
        <v>11.25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11.24</v>
      </c>
      <c r="C88">
        <f>RAW!C88</f>
        <v>11.43</v>
      </c>
      <c r="D88">
        <f>RAW!D88</f>
        <v>11.2</v>
      </c>
      <c r="E88">
        <f>RAW!E88</f>
        <v>11.2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>DOWN</v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11.25</v>
      </c>
      <c r="C89">
        <f>RAW!C89</f>
        <v>11.31</v>
      </c>
      <c r="D89">
        <f>RAW!D89</f>
        <v>11.04</v>
      </c>
      <c r="E89">
        <f>RAW!E89</f>
        <v>11.15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11.15</v>
      </c>
      <c r="C90">
        <f>RAW!C90</f>
        <v>11.47</v>
      </c>
      <c r="D90">
        <f>RAW!D90</f>
        <v>11.15</v>
      </c>
      <c r="E90">
        <f>RAW!E90</f>
        <v>11.38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11.38</v>
      </c>
      <c r="C91">
        <f>RAW!C91</f>
        <v>11.45</v>
      </c>
      <c r="D91">
        <f>RAW!D91</f>
        <v>11.23</v>
      </c>
      <c r="E91">
        <f>RAW!E91</f>
        <v>11.26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11.35</v>
      </c>
      <c r="C92">
        <f>RAW!C92</f>
        <v>11.42</v>
      </c>
      <c r="D92">
        <f>RAW!D92</f>
        <v>11.2</v>
      </c>
      <c r="E92">
        <f>RAW!E92</f>
        <v>11.24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11.37</v>
      </c>
      <c r="C93">
        <f>RAW!C93</f>
        <v>11.39</v>
      </c>
      <c r="D93">
        <f>RAW!D93</f>
        <v>11.2</v>
      </c>
      <c r="E93">
        <f>RAW!E93</f>
        <v>11.32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11.21</v>
      </c>
      <c r="C94">
        <f>RAW!C94</f>
        <v>11.28</v>
      </c>
      <c r="D94">
        <f>RAW!D94</f>
        <v>10.96</v>
      </c>
      <c r="E94">
        <f>RAW!E94</f>
        <v>11.15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11.21</v>
      </c>
      <c r="C95">
        <f>RAW!C95</f>
        <v>11.24</v>
      </c>
      <c r="D95">
        <f>RAW!D95</f>
        <v>10.98</v>
      </c>
      <c r="E95">
        <f>RAW!E95</f>
        <v>11.04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11.07</v>
      </c>
      <c r="C96">
        <f>RAW!C96</f>
        <v>11.26</v>
      </c>
      <c r="D96">
        <f>RAW!D96</f>
        <v>11.07</v>
      </c>
      <c r="E96">
        <f>RAW!E96</f>
        <v>11.1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>UP</v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11.13</v>
      </c>
      <c r="C97">
        <f>RAW!C97</f>
        <v>11.36</v>
      </c>
      <c r="D97">
        <f>RAW!D97</f>
        <v>11.12</v>
      </c>
      <c r="E97">
        <f>RAW!E97</f>
        <v>11.28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11.2</v>
      </c>
      <c r="C98">
        <f>RAW!C98</f>
        <v>11.43</v>
      </c>
      <c r="D98">
        <f>RAW!D98</f>
        <v>11.18</v>
      </c>
      <c r="E98">
        <f>RAW!E98</f>
        <v>11.3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11.3</v>
      </c>
      <c r="C99">
        <f>RAW!C99</f>
        <v>11.53</v>
      </c>
      <c r="D99">
        <f>RAW!D99</f>
        <v>11.25</v>
      </c>
      <c r="E99">
        <f>RAW!E99</f>
        <v>11.44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11.51</v>
      </c>
      <c r="C100">
        <f>RAW!C100</f>
        <v>11.7</v>
      </c>
      <c r="D100">
        <f>RAW!D100</f>
        <v>11.41</v>
      </c>
      <c r="E100">
        <f>RAW!E100</f>
        <v>11.6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11.61</v>
      </c>
      <c r="C101">
        <f>RAW!C101</f>
        <v>11.67</v>
      </c>
      <c r="D101">
        <f>RAW!D101</f>
        <v>11.44</v>
      </c>
      <c r="E101">
        <f>RAW!E101</f>
        <v>11.44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>DOWN</v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11.46</v>
      </c>
      <c r="C102">
        <f>RAW!C102</f>
        <v>11.69</v>
      </c>
      <c r="D102">
        <f>RAW!D102</f>
        <v>11.36</v>
      </c>
      <c r="E102">
        <f>RAW!E102</f>
        <v>11.52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>UP</v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11.5</v>
      </c>
      <c r="C103">
        <f>RAW!C103</f>
        <v>11.56</v>
      </c>
      <c r="D103">
        <f>RAW!D103</f>
        <v>11.22</v>
      </c>
      <c r="E103">
        <f>RAW!E103</f>
        <v>11.25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/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11.75</v>
      </c>
      <c r="C104">
        <f>RAW!C104</f>
        <v>12.09</v>
      </c>
      <c r="D104">
        <f>RAW!D104</f>
        <v>11.75</v>
      </c>
      <c r="E104">
        <f>RAW!E104</f>
        <v>11.97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11.97</v>
      </c>
      <c r="C105">
        <f>RAW!C105</f>
        <v>12.29</v>
      </c>
      <c r="D105">
        <f>RAW!D105</f>
        <v>11.95</v>
      </c>
      <c r="E105">
        <f>RAW!E105</f>
        <v>12.11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12.11</v>
      </c>
      <c r="C106">
        <f>RAW!C106</f>
        <v>12.11</v>
      </c>
      <c r="D106">
        <f>RAW!D106</f>
        <v>12.11</v>
      </c>
      <c r="E106">
        <f>RAW!E106</f>
        <v>12.11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12.11</v>
      </c>
      <c r="C107">
        <f>RAW!C107</f>
        <v>12.11</v>
      </c>
      <c r="D107">
        <f>RAW!D107</f>
        <v>12.11</v>
      </c>
      <c r="E107">
        <f>RAW!E107</f>
        <v>12.11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12.27</v>
      </c>
      <c r="C108">
        <f>RAW!C108</f>
        <v>12.27</v>
      </c>
      <c r="D108">
        <f>RAW!D108</f>
        <v>11.99</v>
      </c>
      <c r="E108">
        <f>RAW!E108</f>
        <v>12.09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>DOWN</v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12.08</v>
      </c>
      <c r="C109">
        <f>RAW!C109</f>
        <v>12.22</v>
      </c>
      <c r="D109">
        <f>RAW!D109</f>
        <v>12.05</v>
      </c>
      <c r="E109">
        <f>RAW!E109</f>
        <v>12.09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>UP</v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12.15</v>
      </c>
      <c r="C110">
        <f>RAW!C110</f>
        <v>12.15</v>
      </c>
      <c r="D110">
        <f>RAW!D110</f>
        <v>11.89</v>
      </c>
      <c r="E110">
        <f>RAW!E110</f>
        <v>11.96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>DOWN</v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11.96</v>
      </c>
      <c r="C111">
        <f>RAW!C111</f>
        <v>12.03</v>
      </c>
      <c r="D111">
        <f>RAW!D111</f>
        <v>11.84</v>
      </c>
      <c r="E111">
        <f>RAW!E111</f>
        <v>11.89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11.95</v>
      </c>
      <c r="C112">
        <f>RAW!C112</f>
        <v>12</v>
      </c>
      <c r="D112">
        <f>RAW!D112</f>
        <v>11.61</v>
      </c>
      <c r="E112">
        <f>RAW!E112</f>
        <v>11.7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11.65</v>
      </c>
      <c r="C113">
        <f>RAW!C113</f>
        <v>11.67</v>
      </c>
      <c r="D113">
        <f>RAW!D113</f>
        <v>11.41</v>
      </c>
      <c r="E113">
        <f>RAW!E113</f>
        <v>11.5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11.64</v>
      </c>
      <c r="C114">
        <f>RAW!C114</f>
        <v>11.64</v>
      </c>
      <c r="D114">
        <f>RAW!D114</f>
        <v>11.44</v>
      </c>
      <c r="E114">
        <f>RAW!E114</f>
        <v>11.51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11.53</v>
      </c>
      <c r="C115">
        <f>RAW!C115</f>
        <v>11.62</v>
      </c>
      <c r="D115">
        <f>RAW!D115</f>
        <v>11.4</v>
      </c>
      <c r="E115">
        <f>RAW!E115</f>
        <v>11.47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11.55</v>
      </c>
      <c r="C116">
        <f>RAW!C116</f>
        <v>11.69</v>
      </c>
      <c r="D116">
        <f>RAW!D116</f>
        <v>11.5</v>
      </c>
      <c r="E116">
        <f>RAW!E116</f>
        <v>11.57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11.58</v>
      </c>
      <c r="C117">
        <f>RAW!C117</f>
        <v>11.73</v>
      </c>
      <c r="D117">
        <f>RAW!D117</f>
        <v>11.48</v>
      </c>
      <c r="E117">
        <f>RAW!E117</f>
        <v>11.65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11.61</v>
      </c>
      <c r="C118">
        <f>RAW!C118</f>
        <v>11.72</v>
      </c>
      <c r="D118">
        <f>RAW!D118</f>
        <v>11.54</v>
      </c>
      <c r="E118">
        <f>RAW!E118</f>
        <v>11.61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>UP</v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11.75</v>
      </c>
      <c r="C119">
        <f>RAW!C119</f>
        <v>11.85</v>
      </c>
      <c r="D119">
        <f>RAW!D119</f>
        <v>11.72</v>
      </c>
      <c r="E119">
        <f>RAW!E119</f>
        <v>11.83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11.79</v>
      </c>
      <c r="C120">
        <f>RAW!C120</f>
        <v>11.9</v>
      </c>
      <c r="D120">
        <f>RAW!D120</f>
        <v>11.75</v>
      </c>
      <c r="E120">
        <f>RAW!E120</f>
        <v>11.9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11.85</v>
      </c>
      <c r="C121">
        <f>RAW!C121</f>
        <v>12.1</v>
      </c>
      <c r="D121">
        <f>RAW!D121</f>
        <v>11.73</v>
      </c>
      <c r="E121">
        <f>RAW!E121</f>
        <v>11.77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11.71</v>
      </c>
      <c r="C122">
        <f>RAW!C122</f>
        <v>11.78</v>
      </c>
      <c r="D122">
        <f>RAW!D122</f>
        <v>11.61</v>
      </c>
      <c r="E122">
        <f>RAW!E122</f>
        <v>11.71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/>
      </c>
      <c r="J122" s="2" t="str">
        <f>IF(RAW!U122=0,"",IF(RAW!U122=100,"UP","DOWN"))</f>
        <v/>
      </c>
      <c r="K122" s="2" t="str">
        <f>IF(RAW!V122=0,"",IF(RAW!V122=100,"UP","DOWN"))</f>
        <v>UP</v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11.82</v>
      </c>
      <c r="C123">
        <f>RAW!C123</f>
        <v>11.89</v>
      </c>
      <c r="D123">
        <f>RAW!D123</f>
        <v>11.72</v>
      </c>
      <c r="E123">
        <f>RAW!E123</f>
        <v>11.79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11.72</v>
      </c>
      <c r="C124">
        <f>RAW!C124</f>
        <v>11.79</v>
      </c>
      <c r="D124">
        <f>RAW!D124</f>
        <v>11.51</v>
      </c>
      <c r="E124">
        <f>RAW!E124</f>
        <v>11.51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11.63</v>
      </c>
      <c r="C125">
        <f>RAW!C125</f>
        <v>11.73</v>
      </c>
      <c r="D125">
        <f>RAW!D125</f>
        <v>11.52</v>
      </c>
      <c r="E125">
        <f>RAW!E125</f>
        <v>11.52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11.55</v>
      </c>
      <c r="C126">
        <f>RAW!C126</f>
        <v>11.78</v>
      </c>
      <c r="D126">
        <f>RAW!D126</f>
        <v>11.52</v>
      </c>
      <c r="E126">
        <f>RAW!E126</f>
        <v>11.52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11.62</v>
      </c>
      <c r="C127">
        <f>RAW!C127</f>
        <v>11.62</v>
      </c>
      <c r="D127">
        <f>RAW!D127</f>
        <v>11.24</v>
      </c>
      <c r="E127">
        <f>RAW!E127</f>
        <v>11.24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11.26</v>
      </c>
      <c r="C128">
        <f>RAW!C128</f>
        <v>11.47</v>
      </c>
      <c r="D128">
        <f>RAW!D128</f>
        <v>11.24</v>
      </c>
      <c r="E128">
        <f>RAW!E128</f>
        <v>11.45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11.52</v>
      </c>
      <c r="C129">
        <f>RAW!C129</f>
        <v>11.52</v>
      </c>
      <c r="D129">
        <f>RAW!D129</f>
        <v>11.33</v>
      </c>
      <c r="E129">
        <f>RAW!E129</f>
        <v>11.44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>DOWN</v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>DOWN</v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11.36</v>
      </c>
      <c r="C130">
        <f>RAW!C130</f>
        <v>11.44</v>
      </c>
      <c r="D130">
        <f>RAW!D130</f>
        <v>11.26</v>
      </c>
      <c r="E130">
        <f>RAW!E130</f>
        <v>11.41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11.39</v>
      </c>
      <c r="C131">
        <f>RAW!C131</f>
        <v>11.4</v>
      </c>
      <c r="D131">
        <f>RAW!D131</f>
        <v>11.3</v>
      </c>
      <c r="E131">
        <f>RAW!E131</f>
        <v>11.35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11.4</v>
      </c>
      <c r="C132">
        <f>RAW!C132</f>
        <v>11.51</v>
      </c>
      <c r="D132">
        <f>RAW!D132</f>
        <v>11.3</v>
      </c>
      <c r="E132">
        <f>RAW!E132</f>
        <v>11.47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11.51</v>
      </c>
      <c r="C133">
        <f>RAW!C133</f>
        <v>11.51</v>
      </c>
      <c r="D133">
        <f>RAW!D133</f>
        <v>11.3</v>
      </c>
      <c r="E133">
        <f>RAW!E133</f>
        <v>11.36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>DOWN</v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11.31</v>
      </c>
      <c r="C134">
        <f>RAW!C134</f>
        <v>11.4</v>
      </c>
      <c r="D134">
        <f>RAW!D134</f>
        <v>11.3</v>
      </c>
      <c r="E134">
        <f>RAW!E134</f>
        <v>11.31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>UP</v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11.43</v>
      </c>
      <c r="C135">
        <f>RAW!C135</f>
        <v>11.46</v>
      </c>
      <c r="D135">
        <f>RAW!D135</f>
        <v>11.33</v>
      </c>
      <c r="E135">
        <f>RAW!E135</f>
        <v>11.46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>DOWN</v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11.45</v>
      </c>
      <c r="C136">
        <f>RAW!C136</f>
        <v>11.46</v>
      </c>
      <c r="D136">
        <f>RAW!D136</f>
        <v>11.24</v>
      </c>
      <c r="E136">
        <f>RAW!E136</f>
        <v>11.24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11.29</v>
      </c>
      <c r="C137">
        <f>RAW!C137</f>
        <v>11.37</v>
      </c>
      <c r="D137">
        <f>RAW!D137</f>
        <v>10.96</v>
      </c>
      <c r="E137">
        <f>RAW!E137</f>
        <v>11.18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11.18</v>
      </c>
      <c r="C138">
        <f>RAW!C138</f>
        <v>11.36</v>
      </c>
      <c r="D138">
        <f>RAW!D138</f>
        <v>11.03</v>
      </c>
      <c r="E138">
        <f>RAW!E138</f>
        <v>11.32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11.35</v>
      </c>
      <c r="C139">
        <f>RAW!C139</f>
        <v>11.35</v>
      </c>
      <c r="D139">
        <f>RAW!D139</f>
        <v>11.05</v>
      </c>
      <c r="E139">
        <f>RAW!E139</f>
        <v>11.24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11.3</v>
      </c>
      <c r="C140">
        <f>RAW!C140</f>
        <v>11.33</v>
      </c>
      <c r="D140">
        <f>RAW!D140</f>
        <v>11.13</v>
      </c>
      <c r="E140">
        <f>RAW!E140</f>
        <v>11.13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11.33</v>
      </c>
      <c r="C141">
        <f>RAW!C141</f>
        <v>11.52</v>
      </c>
      <c r="D141">
        <f>RAW!D141</f>
        <v>11.25</v>
      </c>
      <c r="E141">
        <f>RAW!E141</f>
        <v>11.45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11.5</v>
      </c>
      <c r="C142">
        <f>RAW!C142</f>
        <v>11.9</v>
      </c>
      <c r="D142">
        <f>RAW!D142</f>
        <v>11.46</v>
      </c>
      <c r="E142">
        <f>RAW!E142</f>
        <v>11.83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11.88</v>
      </c>
      <c r="C143">
        <f>RAW!C143</f>
        <v>11.9</v>
      </c>
      <c r="D143">
        <f>RAW!D143</f>
        <v>11.64</v>
      </c>
      <c r="E143">
        <f>RAW!E143</f>
        <v>11.75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11.79</v>
      </c>
      <c r="C144">
        <f>RAW!C144</f>
        <v>11.84</v>
      </c>
      <c r="D144">
        <f>RAW!D144</f>
        <v>11.69</v>
      </c>
      <c r="E144">
        <f>RAW!E144</f>
        <v>11.7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11.75</v>
      </c>
      <c r="C145">
        <f>RAW!C145</f>
        <v>11.75</v>
      </c>
      <c r="D145">
        <f>RAW!D145</f>
        <v>11.53</v>
      </c>
      <c r="E145">
        <f>RAW!E145</f>
        <v>11.56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11.65</v>
      </c>
      <c r="C146">
        <f>RAW!C146</f>
        <v>11.7</v>
      </c>
      <c r="D146">
        <f>RAW!D146</f>
        <v>11.41</v>
      </c>
      <c r="E146">
        <f>RAW!E146</f>
        <v>11.47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10.74</v>
      </c>
      <c r="C147">
        <f>RAW!C147</f>
        <v>10.77</v>
      </c>
      <c r="D147">
        <f>RAW!D147</f>
        <v>10.59</v>
      </c>
      <c r="E147">
        <f>RAW!E147</f>
        <v>10.75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>UP</v>
      </c>
      <c r="L147" s="2" t="str">
        <f>IF(RAW!W147=0,"",IF(RAW!W147=100,"UP","DOWN"))</f>
        <v>UP</v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10.76</v>
      </c>
      <c r="C148">
        <f>RAW!C148</f>
        <v>10.78</v>
      </c>
      <c r="D148">
        <f>RAW!D148</f>
        <v>10.59</v>
      </c>
      <c r="E148">
        <f>RAW!E148</f>
        <v>10.72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>DOWN</v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>DOWN</v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10.81</v>
      </c>
      <c r="C149">
        <f>RAW!C149</f>
        <v>11.03</v>
      </c>
      <c r="D149">
        <f>RAW!D149</f>
        <v>10.72</v>
      </c>
      <c r="E149">
        <f>RAW!E149</f>
        <v>10.98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11.05</v>
      </c>
      <c r="C150">
        <f>RAW!C150</f>
        <v>11.05</v>
      </c>
      <c r="D150">
        <f>RAW!D150</f>
        <v>10.9</v>
      </c>
      <c r="E150">
        <f>RAW!E150</f>
        <v>10.9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>DOWN</v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10.91</v>
      </c>
      <c r="C151">
        <f>RAW!C151</f>
        <v>11.11</v>
      </c>
      <c r="D151">
        <f>RAW!D151</f>
        <v>10.84</v>
      </c>
      <c r="E151">
        <f>RAW!E151</f>
        <v>11.03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>UP</v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11.03</v>
      </c>
      <c r="C152">
        <f>RAW!C152</f>
        <v>11.16</v>
      </c>
      <c r="D152">
        <f>RAW!D152</f>
        <v>11.02</v>
      </c>
      <c r="E152">
        <f>RAW!E152</f>
        <v>11.09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11.12</v>
      </c>
      <c r="C153">
        <f>RAW!C153</f>
        <v>11.14</v>
      </c>
      <c r="D153">
        <f>RAW!D153</f>
        <v>10.95</v>
      </c>
      <c r="E153">
        <f>RAW!E153</f>
        <v>10.96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>DOWN</v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11.05</v>
      </c>
      <c r="C154">
        <f>RAW!C154</f>
        <v>11.05</v>
      </c>
      <c r="D154">
        <f>RAW!D154</f>
        <v>10.8</v>
      </c>
      <c r="E154">
        <f>RAW!E154</f>
        <v>10.89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10.88</v>
      </c>
      <c r="C155">
        <f>RAW!C155</f>
        <v>10.95</v>
      </c>
      <c r="D155">
        <f>RAW!D155</f>
        <v>10.71</v>
      </c>
      <c r="E155">
        <f>RAW!E155</f>
        <v>10.84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10.88</v>
      </c>
      <c r="C156">
        <f>RAW!C156</f>
        <v>10.94</v>
      </c>
      <c r="D156">
        <f>RAW!D156</f>
        <v>10.71</v>
      </c>
      <c r="E156">
        <f>RAW!E156</f>
        <v>10.86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>UP</v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10.85</v>
      </c>
      <c r="C157">
        <f>RAW!C157</f>
        <v>10.88</v>
      </c>
      <c r="D157">
        <f>RAW!D157</f>
        <v>10.69</v>
      </c>
      <c r="E157">
        <f>RAW!E157</f>
        <v>10.87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>UP</v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10.85</v>
      </c>
      <c r="C158">
        <f>RAW!C158</f>
        <v>11</v>
      </c>
      <c r="D158">
        <f>RAW!D158</f>
        <v>10.78</v>
      </c>
      <c r="E158">
        <f>RAW!E158</f>
        <v>10.93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10.87</v>
      </c>
      <c r="C159">
        <f>RAW!C159</f>
        <v>11.01</v>
      </c>
      <c r="D159">
        <f>RAW!D159</f>
        <v>10.77</v>
      </c>
      <c r="E159">
        <f>RAW!E159</f>
        <v>10.85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>UP</v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10.89</v>
      </c>
      <c r="C160">
        <f>RAW!C160</f>
        <v>10.89</v>
      </c>
      <c r="D160">
        <f>RAW!D160</f>
        <v>10.7</v>
      </c>
      <c r="E160">
        <f>RAW!E160</f>
        <v>10.84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10.84</v>
      </c>
      <c r="C161">
        <f>RAW!C161</f>
        <v>10.85</v>
      </c>
      <c r="D161">
        <f>RAW!D161</f>
        <v>10.58</v>
      </c>
      <c r="E161">
        <f>RAW!E161</f>
        <v>10.67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10.56</v>
      </c>
      <c r="C162">
        <f>RAW!C162</f>
        <v>10.59</v>
      </c>
      <c r="D162">
        <f>RAW!D162</f>
        <v>10.220000000000001</v>
      </c>
      <c r="E162">
        <f>RAW!E162</f>
        <v>10.3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10.14</v>
      </c>
      <c r="C163">
        <f>RAW!C163</f>
        <v>10.25</v>
      </c>
      <c r="D163">
        <f>RAW!D163</f>
        <v>9.9350000000000005</v>
      </c>
      <c r="E163">
        <f>RAW!E163</f>
        <v>10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10</v>
      </c>
      <c r="C164">
        <f>RAW!C164</f>
        <v>10.17</v>
      </c>
      <c r="D164">
        <f>RAW!D164</f>
        <v>9.9149999999999991</v>
      </c>
      <c r="E164">
        <f>RAW!E164</f>
        <v>9.92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9.92</v>
      </c>
      <c r="C165">
        <f>RAW!C165</f>
        <v>9.9350000000000005</v>
      </c>
      <c r="D165">
        <f>RAW!D165</f>
        <v>9.6549999999999994</v>
      </c>
      <c r="E165">
        <f>RAW!E165</f>
        <v>9.7249999999999996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9.93</v>
      </c>
      <c r="C166">
        <f>RAW!C166</f>
        <v>9.93</v>
      </c>
      <c r="D166">
        <f>RAW!D166</f>
        <v>9.7249999999999996</v>
      </c>
      <c r="E166">
        <f>RAW!E166</f>
        <v>9.7750000000000004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9.9550000000000001</v>
      </c>
      <c r="C167">
        <f>RAW!C167</f>
        <v>10.45</v>
      </c>
      <c r="D167">
        <f>RAW!D167</f>
        <v>9.9049999999999994</v>
      </c>
      <c r="E167">
        <f>RAW!E167</f>
        <v>10.45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10.46</v>
      </c>
      <c r="C168">
        <f>RAW!C168</f>
        <v>10.46</v>
      </c>
      <c r="D168">
        <f>RAW!D168</f>
        <v>10.16</v>
      </c>
      <c r="E168">
        <f>RAW!E168</f>
        <v>10.42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>DOWN</v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>DOWN</v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10.4</v>
      </c>
      <c r="C169">
        <f>RAW!C169</f>
        <v>10.4</v>
      </c>
      <c r="D169">
        <f>RAW!D169</f>
        <v>10.199999999999999</v>
      </c>
      <c r="E169">
        <f>RAW!E169</f>
        <v>10.25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10.28</v>
      </c>
      <c r="C170">
        <f>RAW!C170</f>
        <v>10.35</v>
      </c>
      <c r="D170">
        <f>RAW!D170</f>
        <v>10.15</v>
      </c>
      <c r="E170">
        <f>RAW!E170</f>
        <v>10.34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9.65</v>
      </c>
      <c r="C171">
        <f>RAW!C171</f>
        <v>9.7750000000000004</v>
      </c>
      <c r="D171">
        <f>RAW!D171</f>
        <v>9.5350000000000001</v>
      </c>
      <c r="E171">
        <f>RAW!E171</f>
        <v>9.73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9.8000000000000007</v>
      </c>
      <c r="C172">
        <f>RAW!C172</f>
        <v>9.89</v>
      </c>
      <c r="D172">
        <f>RAW!D172</f>
        <v>9.4949999999999992</v>
      </c>
      <c r="E172">
        <f>RAW!E172</f>
        <v>9.4949999999999992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>DOWN</v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9.8000000000000007</v>
      </c>
      <c r="C173">
        <f>RAW!C173</f>
        <v>9.8650000000000002</v>
      </c>
      <c r="D173">
        <f>RAW!D173</f>
        <v>9.625</v>
      </c>
      <c r="E173">
        <f>RAW!E173</f>
        <v>9.8550000000000004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/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9.8699999999999992</v>
      </c>
      <c r="C174">
        <f>RAW!C174</f>
        <v>10.07</v>
      </c>
      <c r="D174">
        <f>RAW!D174</f>
        <v>9.8350000000000009</v>
      </c>
      <c r="E174">
        <f>RAW!E174</f>
        <v>10.050000000000001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10.050000000000001</v>
      </c>
      <c r="C175">
        <f>RAW!C175</f>
        <v>10.24</v>
      </c>
      <c r="D175">
        <f>RAW!D175</f>
        <v>9.94</v>
      </c>
      <c r="E175">
        <f>RAW!E175</f>
        <v>10.24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10.3</v>
      </c>
      <c r="C176">
        <f>RAW!C176</f>
        <v>10.42</v>
      </c>
      <c r="D176">
        <f>RAW!D176</f>
        <v>10.11</v>
      </c>
      <c r="E176">
        <f>RAW!E176</f>
        <v>10.39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10.34</v>
      </c>
      <c r="C177">
        <f>RAW!C177</f>
        <v>10.58</v>
      </c>
      <c r="D177">
        <f>RAW!D177</f>
        <v>10.34</v>
      </c>
      <c r="E177">
        <f>RAW!E177</f>
        <v>10.57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10.5</v>
      </c>
      <c r="C178">
        <f>RAW!C178</f>
        <v>10.51</v>
      </c>
      <c r="D178">
        <f>RAW!D178</f>
        <v>10.15</v>
      </c>
      <c r="E178">
        <f>RAW!E178</f>
        <v>10.19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10.16</v>
      </c>
      <c r="C179">
        <f>RAW!C179</f>
        <v>10.16</v>
      </c>
      <c r="D179">
        <f>RAW!D179</f>
        <v>9.73</v>
      </c>
      <c r="E179">
        <f>RAW!E179</f>
        <v>9.77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9.8000000000000007</v>
      </c>
      <c r="C180">
        <f>RAW!C180</f>
        <v>9.9849999999999994</v>
      </c>
      <c r="D180">
        <f>RAW!D180</f>
        <v>9.8000000000000007</v>
      </c>
      <c r="E180">
        <f>RAW!E180</f>
        <v>9.94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>UP</v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9.94</v>
      </c>
      <c r="C181">
        <f>RAW!C181</f>
        <v>10.1</v>
      </c>
      <c r="D181">
        <f>RAW!D181</f>
        <v>9.83</v>
      </c>
      <c r="E181">
        <f>RAW!E181</f>
        <v>10.09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10.199999999999999</v>
      </c>
      <c r="C182">
        <f>RAW!C182</f>
        <v>10.199999999999999</v>
      </c>
      <c r="D182">
        <f>RAW!D182</f>
        <v>9.93</v>
      </c>
      <c r="E182">
        <f>RAW!E182</f>
        <v>10.039999999999999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10.01</v>
      </c>
      <c r="C183">
        <f>RAW!C183</f>
        <v>10.27</v>
      </c>
      <c r="D183">
        <f>RAW!D183</f>
        <v>9.9499999999999993</v>
      </c>
      <c r="E183">
        <f>RAW!E183</f>
        <v>10.119999999999999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10.18</v>
      </c>
      <c r="C184">
        <f>RAW!C184</f>
        <v>10.27</v>
      </c>
      <c r="D184">
        <f>RAW!D184</f>
        <v>10.06</v>
      </c>
      <c r="E184">
        <f>RAW!E184</f>
        <v>10.25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10.11</v>
      </c>
      <c r="C185">
        <f>RAW!C185</f>
        <v>10.38</v>
      </c>
      <c r="D185">
        <f>RAW!D185</f>
        <v>10.11</v>
      </c>
      <c r="E185">
        <f>RAW!E185</f>
        <v>10.33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10.25</v>
      </c>
      <c r="C186">
        <f>RAW!C186</f>
        <v>10.37</v>
      </c>
      <c r="D186">
        <f>RAW!D186</f>
        <v>10.23</v>
      </c>
      <c r="E186">
        <f>RAW!E186</f>
        <v>10.23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>DOWN</v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10.220000000000001</v>
      </c>
      <c r="C187">
        <f>RAW!C187</f>
        <v>10.36</v>
      </c>
      <c r="D187">
        <f>RAW!D187</f>
        <v>10.210000000000001</v>
      </c>
      <c r="E187">
        <f>RAW!E187</f>
        <v>10.23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>UP</v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10.199999999999999</v>
      </c>
      <c r="C188">
        <f>RAW!C188</f>
        <v>10.26</v>
      </c>
      <c r="D188">
        <f>RAW!D188</f>
        <v>10.11</v>
      </c>
      <c r="E188">
        <f>RAW!E188</f>
        <v>10.119999999999999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10.25</v>
      </c>
      <c r="C189">
        <f>RAW!C189</f>
        <v>10.28</v>
      </c>
      <c r="D189">
        <f>RAW!D189</f>
        <v>10.119999999999999</v>
      </c>
      <c r="E189">
        <f>RAW!E189</f>
        <v>10.14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10.23</v>
      </c>
      <c r="C190">
        <f>RAW!C190</f>
        <v>10.24</v>
      </c>
      <c r="D190">
        <f>RAW!D190</f>
        <v>10.07</v>
      </c>
      <c r="E190">
        <f>RAW!E190</f>
        <v>10.19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10.06</v>
      </c>
      <c r="C191">
        <f>RAW!C191</f>
        <v>10.31</v>
      </c>
      <c r="D191">
        <f>RAW!D191</f>
        <v>10.06</v>
      </c>
      <c r="E191">
        <f>RAW!E191</f>
        <v>10.23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10.19</v>
      </c>
      <c r="C192">
        <f>RAW!C192</f>
        <v>10.25</v>
      </c>
      <c r="D192">
        <f>RAW!D192</f>
        <v>10.130000000000001</v>
      </c>
      <c r="E192">
        <f>RAW!E192</f>
        <v>10.199999999999999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>UP</v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>DOWN</v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10.220000000000001</v>
      </c>
      <c r="C193">
        <f>RAW!C193</f>
        <v>10.28</v>
      </c>
      <c r="D193">
        <f>RAW!D193</f>
        <v>10.119999999999999</v>
      </c>
      <c r="E193">
        <f>RAW!E193</f>
        <v>10.16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>DOWN</v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10.16</v>
      </c>
      <c r="C194">
        <f>RAW!C194</f>
        <v>10.37</v>
      </c>
      <c r="D194">
        <f>RAW!D194</f>
        <v>10.14</v>
      </c>
      <c r="E194">
        <f>RAW!E194</f>
        <v>10.31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10.28</v>
      </c>
      <c r="C195">
        <f>RAW!C195</f>
        <v>10.33</v>
      </c>
      <c r="D195">
        <f>RAW!D195</f>
        <v>10.17</v>
      </c>
      <c r="E195">
        <f>RAW!E195</f>
        <v>10.17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10.18</v>
      </c>
      <c r="C196">
        <f>RAW!C196</f>
        <v>10.35</v>
      </c>
      <c r="D196">
        <f>RAW!D196</f>
        <v>10.14</v>
      </c>
      <c r="E196">
        <f>RAW!E196</f>
        <v>10.35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10.37</v>
      </c>
      <c r="C197">
        <f>RAW!C197</f>
        <v>10.4</v>
      </c>
      <c r="D197">
        <f>RAW!D197</f>
        <v>10.11</v>
      </c>
      <c r="E197">
        <f>RAW!E197</f>
        <v>10.11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>DOWN</v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10.19</v>
      </c>
      <c r="C198">
        <f>RAW!C198</f>
        <v>10.19</v>
      </c>
      <c r="D198">
        <f>RAW!D198</f>
        <v>9.9350000000000005</v>
      </c>
      <c r="E198">
        <f>RAW!E198</f>
        <v>9.98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10.08</v>
      </c>
      <c r="C199">
        <f>RAW!C199</f>
        <v>10.08</v>
      </c>
      <c r="D199">
        <f>RAW!D199</f>
        <v>9.93</v>
      </c>
      <c r="E199">
        <f>RAW!E199</f>
        <v>9.9700000000000006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9.9700000000000006</v>
      </c>
      <c r="C200">
        <f>RAW!C200</f>
        <v>10.220000000000001</v>
      </c>
      <c r="D200">
        <f>RAW!D200</f>
        <v>9.9700000000000006</v>
      </c>
      <c r="E200">
        <f>RAW!E200</f>
        <v>10.15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10.220000000000001</v>
      </c>
      <c r="C201">
        <f>RAW!C201</f>
        <v>10.32</v>
      </c>
      <c r="D201">
        <f>RAW!D201</f>
        <v>10.130000000000001</v>
      </c>
      <c r="E201">
        <f>RAW!E201</f>
        <v>10.26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10.39</v>
      </c>
      <c r="C202">
        <f>RAW!C202</f>
        <v>10.43</v>
      </c>
      <c r="D202">
        <f>RAW!D202</f>
        <v>10.220000000000001</v>
      </c>
      <c r="E202">
        <f>RAW!E202</f>
        <v>10.220000000000001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10.25</v>
      </c>
      <c r="C203">
        <f>RAW!C203</f>
        <v>10.34</v>
      </c>
      <c r="D203">
        <f>RAW!D203</f>
        <v>10.210000000000001</v>
      </c>
      <c r="E203">
        <f>RAW!E203</f>
        <v>10.26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>UP</v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>UP</v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10.26</v>
      </c>
      <c r="C204">
        <f>RAW!C204</f>
        <v>10.37</v>
      </c>
      <c r="D204">
        <f>RAW!D204</f>
        <v>10.23</v>
      </c>
      <c r="E204">
        <f>RAW!E204</f>
        <v>10.25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>UP</v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10.32</v>
      </c>
      <c r="C205">
        <f>RAW!C205</f>
        <v>10.41</v>
      </c>
      <c r="D205">
        <f>RAW!D205</f>
        <v>10.25</v>
      </c>
      <c r="E205">
        <f>RAW!E205</f>
        <v>10.41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10.38</v>
      </c>
      <c r="C206">
        <f>RAW!C206</f>
        <v>10.46</v>
      </c>
      <c r="D206">
        <f>RAW!D206</f>
        <v>10.31</v>
      </c>
      <c r="E206">
        <f>RAW!E206</f>
        <v>10.46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10.46</v>
      </c>
      <c r="C207">
        <f>RAW!C207</f>
        <v>10.46</v>
      </c>
      <c r="D207">
        <f>RAW!D207</f>
        <v>10.46</v>
      </c>
      <c r="E207">
        <f>RAW!E207</f>
        <v>10.46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10.45</v>
      </c>
      <c r="C208">
        <f>RAW!C208</f>
        <v>10.46</v>
      </c>
      <c r="D208">
        <f>RAW!D208</f>
        <v>10.26</v>
      </c>
      <c r="E208">
        <f>RAW!E208</f>
        <v>10.41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>UP</v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10.3</v>
      </c>
      <c r="C209">
        <f>RAW!C209</f>
        <v>10.35</v>
      </c>
      <c r="D209">
        <f>RAW!D209</f>
        <v>10.210000000000001</v>
      </c>
      <c r="E209">
        <f>RAW!E209</f>
        <v>10.220000000000001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10.23</v>
      </c>
      <c r="C210">
        <f>RAW!C210</f>
        <v>10.31</v>
      </c>
      <c r="D210">
        <f>RAW!D210</f>
        <v>10.14</v>
      </c>
      <c r="E210">
        <f>RAW!E210</f>
        <v>10.23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>UP</v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>UP</v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10.23</v>
      </c>
      <c r="C211">
        <f>RAW!C211</f>
        <v>10.23</v>
      </c>
      <c r="D211">
        <f>RAW!D211</f>
        <v>10.06</v>
      </c>
      <c r="E211">
        <f>RAW!E211</f>
        <v>10.130000000000001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10.07</v>
      </c>
      <c r="C212">
        <f>RAW!C212</f>
        <v>10.15</v>
      </c>
      <c r="D212">
        <f>RAW!D212</f>
        <v>10.07</v>
      </c>
      <c r="E212">
        <f>RAW!E212</f>
        <v>10.08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>UP</v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10.08</v>
      </c>
      <c r="C213">
        <f>RAW!C213</f>
        <v>10.29</v>
      </c>
      <c r="D213">
        <f>RAW!D213</f>
        <v>10.08</v>
      </c>
      <c r="E213">
        <f>RAW!E213</f>
        <v>10.19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>UP</v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>
      <c r="A214" s="1">
        <f>RAW!A214</f>
        <v>42606</v>
      </c>
      <c r="B214">
        <f>RAW!B214</f>
        <v>10.199999999999999</v>
      </c>
      <c r="C214">
        <f>RAW!C214</f>
        <v>10.220000000000001</v>
      </c>
      <c r="D214">
        <f>RAW!D214</f>
        <v>10.039999999999999</v>
      </c>
      <c r="E214">
        <f>RAW!E214</f>
        <v>10.09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10.130000000000001</v>
      </c>
      <c r="C215">
        <f>RAW!C215</f>
        <v>10.130000000000001</v>
      </c>
      <c r="D215">
        <f>RAW!D215</f>
        <v>9.9550000000000001</v>
      </c>
      <c r="E215">
        <f>RAW!E215</f>
        <v>9.99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10.07</v>
      </c>
      <c r="C216">
        <f>RAW!C216</f>
        <v>10.07</v>
      </c>
      <c r="D216">
        <f>RAW!D216</f>
        <v>9.8249999999999993</v>
      </c>
      <c r="E216">
        <f>RAW!E216</f>
        <v>9.9550000000000001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9.9600000000000009</v>
      </c>
      <c r="C217">
        <f>RAW!C217</f>
        <v>10.06</v>
      </c>
      <c r="D217">
        <f>RAW!D217</f>
        <v>9.875</v>
      </c>
      <c r="E217">
        <f>RAW!E217</f>
        <v>9.9749999999999996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>UP</v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>UP</v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9.98</v>
      </c>
      <c r="C218">
        <f>RAW!C218</f>
        <v>10.06</v>
      </c>
      <c r="D218">
        <f>RAW!D218</f>
        <v>9.8949999999999996</v>
      </c>
      <c r="E218">
        <f>RAW!E218</f>
        <v>9.9450000000000003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>DOWN</v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9.9700000000000006</v>
      </c>
      <c r="C219">
        <f>RAW!C219</f>
        <v>10</v>
      </c>
      <c r="D219">
        <f>RAW!D219</f>
        <v>9.83</v>
      </c>
      <c r="E219">
        <f>RAW!E219</f>
        <v>10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10</v>
      </c>
      <c r="C220">
        <f>RAW!C220</f>
        <v>10.45</v>
      </c>
      <c r="D220">
        <f>RAW!D220</f>
        <v>10</v>
      </c>
      <c r="E220">
        <f>RAW!E220</f>
        <v>10.45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10.45</v>
      </c>
      <c r="C221">
        <f>RAW!C221</f>
        <v>10.59</v>
      </c>
      <c r="D221">
        <f>RAW!D221</f>
        <v>10.37</v>
      </c>
      <c r="E221">
        <f>RAW!E221</f>
        <v>10.54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10.54</v>
      </c>
      <c r="C222">
        <f>RAW!C222</f>
        <v>10.66</v>
      </c>
      <c r="D222">
        <f>RAW!D222</f>
        <v>10.49</v>
      </c>
      <c r="E222">
        <f>RAW!E222</f>
        <v>10.57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10.58</v>
      </c>
      <c r="C223">
        <f>RAW!C223</f>
        <v>10.58</v>
      </c>
      <c r="D223">
        <f>RAW!D223</f>
        <v>10.48</v>
      </c>
      <c r="E223">
        <f>RAW!E223</f>
        <v>10.49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>DOWN</v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10.49</v>
      </c>
      <c r="C224">
        <f>RAW!C224</f>
        <v>10.55</v>
      </c>
      <c r="D224">
        <f>RAW!D224</f>
        <v>10.46</v>
      </c>
      <c r="E224">
        <f>RAW!E224</f>
        <v>10.53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10.48</v>
      </c>
      <c r="C225">
        <f>RAW!C225</f>
        <v>10.63</v>
      </c>
      <c r="D225">
        <f>RAW!D225</f>
        <v>10.48</v>
      </c>
      <c r="E225">
        <f>RAW!E225</f>
        <v>10.58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10.63</v>
      </c>
      <c r="C226">
        <f>RAW!C226</f>
        <v>10.78</v>
      </c>
      <c r="D226">
        <f>RAW!D226</f>
        <v>10.6</v>
      </c>
      <c r="E226">
        <f>RAW!E226</f>
        <v>10.77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10.65</v>
      </c>
      <c r="C227">
        <f>RAW!C227</f>
        <v>10.69</v>
      </c>
      <c r="D227">
        <f>RAW!D227</f>
        <v>10.35</v>
      </c>
      <c r="E227">
        <f>RAW!E227</f>
        <v>10.39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10.43</v>
      </c>
      <c r="C228">
        <f>RAW!C228</f>
        <v>10.49</v>
      </c>
      <c r="D228">
        <f>RAW!D228</f>
        <v>10.23</v>
      </c>
      <c r="E228">
        <f>RAW!E228</f>
        <v>10.32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10.29</v>
      </c>
      <c r="C229">
        <f>RAW!C229</f>
        <v>10.48</v>
      </c>
      <c r="D229">
        <f>RAW!D229</f>
        <v>10.29</v>
      </c>
      <c r="E229">
        <f>RAW!E229</f>
        <v>10.4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10.4</v>
      </c>
      <c r="C230">
        <f>RAW!C230</f>
        <v>10.49</v>
      </c>
      <c r="D230">
        <f>RAW!D230</f>
        <v>10.25</v>
      </c>
      <c r="E230">
        <f>RAW!E230</f>
        <v>10.48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10.48</v>
      </c>
      <c r="C231">
        <f>RAW!C231</f>
        <v>10.48</v>
      </c>
      <c r="D231">
        <f>RAW!D231</f>
        <v>10.199999999999999</v>
      </c>
      <c r="E231">
        <f>RAW!E231</f>
        <v>10.27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10.27</v>
      </c>
      <c r="C232">
        <f>RAW!C232</f>
        <v>10.37</v>
      </c>
      <c r="D232">
        <f>RAW!D232</f>
        <v>10.220000000000001</v>
      </c>
      <c r="E232">
        <f>RAW!E232</f>
        <v>10.220000000000001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10.210000000000001</v>
      </c>
      <c r="C233">
        <f>RAW!C233</f>
        <v>10.24</v>
      </c>
      <c r="D233">
        <f>RAW!D233</f>
        <v>10.11</v>
      </c>
      <c r="E233">
        <f>RAW!E233</f>
        <v>10.220000000000001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>UP</v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10.31</v>
      </c>
      <c r="C234">
        <f>RAW!C234</f>
        <v>10.31</v>
      </c>
      <c r="D234">
        <f>RAW!D234</f>
        <v>10.119999999999999</v>
      </c>
      <c r="E234">
        <f>RAW!E234</f>
        <v>10.17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>DOWN</v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10.25</v>
      </c>
      <c r="C235">
        <f>RAW!C235</f>
        <v>10.34</v>
      </c>
      <c r="D235">
        <f>RAW!D235</f>
        <v>10.15</v>
      </c>
      <c r="E235">
        <f>RAW!E235</f>
        <v>10.28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>UP</v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>
      <c r="A236" s="1">
        <f>RAW!A236</f>
        <v>42636</v>
      </c>
      <c r="B236">
        <f>RAW!B236</f>
        <v>10.25</v>
      </c>
      <c r="C236">
        <f>RAW!C236</f>
        <v>10.37</v>
      </c>
      <c r="D236">
        <f>RAW!D236</f>
        <v>10.17</v>
      </c>
      <c r="E236">
        <f>RAW!E236</f>
        <v>10.34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10.27</v>
      </c>
      <c r="C237">
        <f>RAW!C237</f>
        <v>10.33</v>
      </c>
      <c r="D237">
        <f>RAW!D237</f>
        <v>10.16</v>
      </c>
      <c r="E237">
        <f>RAW!E237</f>
        <v>10.3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10.33</v>
      </c>
      <c r="C238">
        <f>RAW!C238</f>
        <v>10.33</v>
      </c>
      <c r="D238">
        <f>RAW!D238</f>
        <v>10.029999999999999</v>
      </c>
      <c r="E238">
        <f>RAW!E238</f>
        <v>10.11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>DOWN</v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10.119999999999999</v>
      </c>
      <c r="C239">
        <f>RAW!C239</f>
        <v>10.220000000000001</v>
      </c>
      <c r="D239">
        <f>RAW!D239</f>
        <v>10.02</v>
      </c>
      <c r="E239">
        <f>RAW!E239</f>
        <v>10.19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>UP</v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10.220000000000001</v>
      </c>
      <c r="C240">
        <f>RAW!C240</f>
        <v>10.31</v>
      </c>
      <c r="D240">
        <f>RAW!D240</f>
        <v>10.16</v>
      </c>
      <c r="E240">
        <f>RAW!E240</f>
        <v>10.25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10.1</v>
      </c>
      <c r="C241">
        <f>RAW!C241</f>
        <v>10.25</v>
      </c>
      <c r="D241">
        <f>RAW!D241</f>
        <v>10.050000000000001</v>
      </c>
      <c r="E241">
        <f>RAW!E241</f>
        <v>10.210000000000001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10.210000000000001</v>
      </c>
      <c r="C242">
        <f>RAW!C242</f>
        <v>10.28</v>
      </c>
      <c r="D242">
        <f>RAW!D242</f>
        <v>10.15</v>
      </c>
      <c r="E242">
        <f>RAW!E242</f>
        <v>10.18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10.130000000000001</v>
      </c>
      <c r="C243">
        <f>RAW!C243</f>
        <v>10.27</v>
      </c>
      <c r="D243">
        <f>RAW!D243</f>
        <v>10</v>
      </c>
      <c r="E243">
        <f>RAW!E243</f>
        <v>10.17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10.1</v>
      </c>
      <c r="C244">
        <f>RAW!C244</f>
        <v>10.199999999999999</v>
      </c>
      <c r="D244">
        <f>RAW!D244</f>
        <v>10.029999999999999</v>
      </c>
      <c r="E244">
        <f>RAW!E244</f>
        <v>10.18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10.130000000000001</v>
      </c>
      <c r="C245">
        <f>RAW!C245</f>
        <v>10.19</v>
      </c>
      <c r="D245">
        <f>RAW!D245</f>
        <v>10.029999999999999</v>
      </c>
      <c r="E245">
        <f>RAW!E245</f>
        <v>10.119999999999999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>UP</v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>DOWN</v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10.130000000000001</v>
      </c>
      <c r="C246">
        <f>RAW!C246</f>
        <v>10.130000000000001</v>
      </c>
      <c r="D246">
        <f>RAW!D246</f>
        <v>9.9250000000000007</v>
      </c>
      <c r="E246">
        <f>RAW!E246</f>
        <v>10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10.02</v>
      </c>
      <c r="C247">
        <f>RAW!C247</f>
        <v>10.02</v>
      </c>
      <c r="D247">
        <f>RAW!D247</f>
        <v>9.84</v>
      </c>
      <c r="E247">
        <f>RAW!E247</f>
        <v>9.9450000000000003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>UP</v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9.98</v>
      </c>
      <c r="C248">
        <f>RAW!C248</f>
        <v>10.06</v>
      </c>
      <c r="D248">
        <f>RAW!D248</f>
        <v>9.8800000000000008</v>
      </c>
      <c r="E248">
        <f>RAW!E248</f>
        <v>9.91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9.9499999999999993</v>
      </c>
      <c r="C249">
        <f>RAW!C249</f>
        <v>10</v>
      </c>
      <c r="D249">
        <f>RAW!D249</f>
        <v>9.84</v>
      </c>
      <c r="E249">
        <f>RAW!E249</f>
        <v>9.84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9.8550000000000004</v>
      </c>
      <c r="C250">
        <f>RAW!C250</f>
        <v>10.02</v>
      </c>
      <c r="D250">
        <f>RAW!D250</f>
        <v>9.76</v>
      </c>
      <c r="E250">
        <f>RAW!E250</f>
        <v>10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10.08</v>
      </c>
      <c r="C251">
        <f>RAW!C251</f>
        <v>10.11</v>
      </c>
      <c r="D251">
        <f>RAW!D251</f>
        <v>10</v>
      </c>
      <c r="E251">
        <f>RAW!E251</f>
        <v>10.1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>DOWN</v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10.1</v>
      </c>
      <c r="C252">
        <f>RAW!C252</f>
        <v>10.119999999999999</v>
      </c>
      <c r="D252">
        <f>RAW!D252</f>
        <v>9.99</v>
      </c>
      <c r="E252">
        <f>RAW!E252</f>
        <v>10.02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10.01</v>
      </c>
      <c r="C253">
        <f>RAW!C253</f>
        <v>10.119999999999999</v>
      </c>
      <c r="D253">
        <f>RAW!D253</f>
        <v>10.01</v>
      </c>
      <c r="E253">
        <f>RAW!E253</f>
        <v>10.01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>UP</v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10.11</v>
      </c>
      <c r="C254">
        <f>RAW!C254</f>
        <v>10.23</v>
      </c>
      <c r="D254">
        <f>RAW!D254</f>
        <v>10.06</v>
      </c>
      <c r="E254">
        <f>RAW!E254</f>
        <v>10.23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>UP</v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10.220000000000001</v>
      </c>
      <c r="C255">
        <f>RAW!C255</f>
        <v>10.34</v>
      </c>
      <c r="D255">
        <f>RAW!D255</f>
        <v>10.210000000000001</v>
      </c>
      <c r="E255">
        <f>RAW!E255</f>
        <v>10.34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10.34</v>
      </c>
      <c r="C256">
        <f>RAW!C256</f>
        <v>10.35</v>
      </c>
      <c r="D256">
        <f>RAW!D256</f>
        <v>10.26</v>
      </c>
      <c r="E256">
        <f>RAW!E256</f>
        <v>10.35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>UP</v>
      </c>
      <c r="L256" s="2" t="str">
        <f>IF(RAW!W256=0,"",IF(RAW!W256=100,"UP","DOWN"))</f>
        <v/>
      </c>
      <c r="M256" s="2" t="str">
        <f>IF(RAW!X256=0,"",IF(RAW!X256=100,"UP","DOWN"))</f>
        <v>DOWN</v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10.35</v>
      </c>
      <c r="C257">
        <f>RAW!C257</f>
        <v>10.4</v>
      </c>
      <c r="D257">
        <f>RAW!D257</f>
        <v>10.19</v>
      </c>
      <c r="E257">
        <f>RAW!E257</f>
        <v>10.199999999999999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10.220000000000001</v>
      </c>
      <c r="C258">
        <f>RAW!C258</f>
        <v>10.27</v>
      </c>
      <c r="D258">
        <f>RAW!D258</f>
        <v>10.119999999999999</v>
      </c>
      <c r="E258">
        <f>RAW!E258</f>
        <v>10.119999999999999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10.15</v>
      </c>
      <c r="C259">
        <f>RAW!C259</f>
        <v>10.27</v>
      </c>
      <c r="D259">
        <f>RAW!D259</f>
        <v>10.09</v>
      </c>
      <c r="E259">
        <f>RAW!E259</f>
        <v>10.24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10.24</v>
      </c>
      <c r="C260">
        <f>RAW!C260</f>
        <v>10.28</v>
      </c>
      <c r="D260">
        <f>RAW!D260</f>
        <v>10.19</v>
      </c>
      <c r="E260">
        <f>RAW!E260</f>
        <v>10.24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>UP</v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10.23</v>
      </c>
      <c r="C261">
        <f>RAW!C261</f>
        <v>10.26</v>
      </c>
      <c r="D261">
        <f>RAW!D261</f>
        <v>10.130000000000001</v>
      </c>
      <c r="E261">
        <f>RAW!E261</f>
        <v>10.15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10.130000000000001</v>
      </c>
      <c r="C262">
        <f>RAW!C262</f>
        <v>10.15</v>
      </c>
      <c r="D262">
        <f>RAW!D262</f>
        <v>10.07</v>
      </c>
      <c r="E262">
        <f>RAW!E262</f>
        <v>10.119999999999999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>UP</v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topLeftCell="A13" workbookViewId="0">
      <selection activeCell="G26" sqref="G26:I36"/>
    </sheetView>
  </sheetViews>
  <sheetFormatPr defaultRowHeight="15"/>
  <cols>
    <col min="6" max="6" width="35" bestFit="1" customWidth="1"/>
    <col min="7" max="7" width="29.85546875" bestFit="1" customWidth="1"/>
    <col min="8" max="8" width="25.5703125" bestFit="1" customWidth="1"/>
    <col min="9" max="9" width="6.5703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3" t="s">
        <v>54</v>
      </c>
      <c r="G2" s="164"/>
      <c r="H2" s="164"/>
      <c r="I2" s="165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6" t="s">
        <v>100</v>
      </c>
      <c r="D18" s="167"/>
      <c r="E18" s="167"/>
      <c r="F18" s="167"/>
      <c r="G18" s="167"/>
      <c r="H18" s="167"/>
      <c r="I18" s="167"/>
      <c r="J18" s="167"/>
      <c r="K18" s="167"/>
      <c r="L18" s="168"/>
    </row>
    <row r="19" spans="3:12">
      <c r="C19" s="169"/>
      <c r="D19" s="170"/>
      <c r="E19" s="170"/>
      <c r="F19" s="170"/>
      <c r="G19" s="170"/>
      <c r="H19" s="170"/>
      <c r="I19" s="170"/>
      <c r="J19" s="170"/>
      <c r="K19" s="170"/>
      <c r="L19" s="171"/>
    </row>
    <row r="20" spans="3:12">
      <c r="C20" s="79"/>
      <c r="D20" s="80"/>
      <c r="E20" s="172" t="s">
        <v>89</v>
      </c>
      <c r="F20" s="172"/>
      <c r="G20" s="173" t="s">
        <v>92</v>
      </c>
      <c r="H20" s="174"/>
      <c r="I20" s="174"/>
      <c r="J20" s="174"/>
      <c r="K20" s="175"/>
      <c r="L20" s="81"/>
    </row>
    <row r="21" spans="3:12">
      <c r="C21" s="79"/>
      <c r="D21" s="80"/>
      <c r="E21" s="172"/>
      <c r="F21" s="172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2"/>
      <c r="F22" s="172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1</v>
      </c>
      <c r="H26" s="112">
        <f ca="1">PATTERNS!T4</f>
        <v>0</v>
      </c>
      <c r="I26" s="113">
        <f ca="1">SUM(G26,H26)</f>
        <v>1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0</v>
      </c>
      <c r="H27" s="106">
        <f ca="1">PATTERNS!T5</f>
        <v>0</v>
      </c>
      <c r="I27" s="115">
        <f t="shared" ref="I27:I36" ca="1" si="0">SUM(G27,H27)</f>
        <v>0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3</v>
      </c>
      <c r="I28" s="115">
        <f t="shared" ca="1" si="0"/>
        <v>3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19</v>
      </c>
      <c r="H29" s="106">
        <f ca="1">PATTERNS!T7</f>
        <v>2</v>
      </c>
      <c r="I29" s="115">
        <f t="shared" ca="1" si="0"/>
        <v>21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4</v>
      </c>
      <c r="H30" s="106">
        <f ca="1">PATTERNS!T8</f>
        <v>0</v>
      </c>
      <c r="I30" s="115">
        <f t="shared" ca="1" si="0"/>
        <v>4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43</v>
      </c>
      <c r="I31" s="115">
        <f t="shared" ca="1" si="0"/>
        <v>43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3</v>
      </c>
      <c r="I32" s="115">
        <f t="shared" ca="1" si="0"/>
        <v>3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8</v>
      </c>
      <c r="H33" s="106">
        <f ca="1">PATTERNS!T11</f>
        <v>0</v>
      </c>
      <c r="I33" s="115">
        <f t="shared" ca="1" si="0"/>
        <v>8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6</v>
      </c>
      <c r="H34" s="106">
        <f ca="1">PATTERNS!T12</f>
        <v>11</v>
      </c>
      <c r="I34" s="115">
        <f t="shared" ca="1" si="0"/>
        <v>17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1</v>
      </c>
      <c r="I35" s="115">
        <f t="shared" ca="1" si="0"/>
        <v>1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0</v>
      </c>
      <c r="H36" s="102">
        <f ca="1">PATTERNS!T14</f>
        <v>0</v>
      </c>
      <c r="I36" s="117">
        <f t="shared" ca="1" si="0"/>
        <v>0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38</v>
      </c>
      <c r="H37" s="105">
        <f t="shared" ref="H37:I37" ca="1" si="1">SUM(H26:H36)</f>
        <v>63</v>
      </c>
      <c r="I37" s="118">
        <f t="shared" ca="1" si="1"/>
        <v>101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RowHeight="15"/>
  <cols>
    <col min="1" max="1" width="10.42578125" bestFit="1" customWidth="1"/>
    <col min="6" max="6" width="9.28515625" style="3"/>
    <col min="7" max="7" width="9.28515625" style="4"/>
    <col min="8" max="8" width="12.42578125" style="4" bestFit="1" customWidth="1"/>
    <col min="9" max="9" width="2.5703125" style="5" customWidth="1"/>
    <col min="10" max="11" width="9.28515625" style="4"/>
    <col min="12" max="12" width="12.42578125" style="4" bestFit="1" customWidth="1"/>
    <col min="13" max="13" width="2.5703125" style="5" customWidth="1"/>
    <col min="14" max="14" width="4.5703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6" t="s">
        <v>31</v>
      </c>
      <c r="G1" s="177"/>
      <c r="H1" s="177"/>
      <c r="I1" s="178"/>
      <c r="J1" s="179" t="s">
        <v>30</v>
      </c>
      <c r="K1" s="179"/>
      <c r="L1" s="179"/>
      <c r="M1" s="180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3" t="s">
        <v>54</v>
      </c>
      <c r="AA2" s="165"/>
    </row>
    <row r="3" spans="1:27">
      <c r="A3" s="1">
        <f>RAW!A2</f>
        <v>42310</v>
      </c>
      <c r="B3">
        <f>RAW!B2</f>
        <v>12.78</v>
      </c>
      <c r="C3">
        <f>RAW!C2</f>
        <v>12.94</v>
      </c>
      <c r="D3">
        <f>RAW!D2</f>
        <v>12.75</v>
      </c>
      <c r="E3">
        <f>RAW!E2</f>
        <v>12.75</v>
      </c>
      <c r="F3" s="3">
        <f>RAW!F2</f>
        <v>1.3242191458916201E-2</v>
      </c>
      <c r="G3" s="4">
        <f>RAW!G2</f>
        <v>8.1583262554410993E-3</v>
      </c>
      <c r="H3" s="4">
        <f>RAW!H2</f>
        <v>5.0838652034751498E-3</v>
      </c>
      <c r="J3" s="4">
        <f>RAW!I2</f>
        <v>5.1059308273657601E-2</v>
      </c>
      <c r="K3" s="4">
        <f>RAW!J2</f>
        <v>3.3762997821016903E-2</v>
      </c>
      <c r="L3" s="4">
        <f>RAW!K2</f>
        <v>1.7296310452640701E-2</v>
      </c>
      <c r="N3">
        <v>0</v>
      </c>
      <c r="Z3" s="13" t="s">
        <v>56</v>
      </c>
      <c r="AA3" s="5">
        <f ca="1">SUMPRODUCT(SUBTOTAL(3,OFFSET(A2:A262,ROW(A2:A262)-MIN(ROW(A2:A262)),,1))*(I3:I263=" "))</f>
        <v>22</v>
      </c>
    </row>
    <row r="4" spans="1:27" ht="15.75" thickBot="1">
      <c r="A4" s="1">
        <f>RAW!A3</f>
        <v>42311</v>
      </c>
      <c r="B4">
        <f>RAW!B3</f>
        <v>12.74</v>
      </c>
      <c r="C4">
        <f>RAW!C3</f>
        <v>12.85</v>
      </c>
      <c r="D4">
        <f>RAW!D3</f>
        <v>12.67</v>
      </c>
      <c r="E4">
        <f>RAW!E3</f>
        <v>12.69</v>
      </c>
      <c r="F4" s="3">
        <f>RAW!F3</f>
        <v>5.9811521972346002E-3</v>
      </c>
      <c r="G4" s="4">
        <f>RAW!G3</f>
        <v>7.7228914437997998E-3</v>
      </c>
      <c r="H4" s="4">
        <f>RAW!H3</f>
        <v>-1.7417392465651901E-3</v>
      </c>
      <c r="I4" s="5" t="str">
        <f>IF(SIGN(H3)&lt;&gt;SIGN(H4)," ","")</f>
        <v xml:space="preserve"> </v>
      </c>
      <c r="J4" s="4">
        <f>RAW!I3</f>
        <v>2.0477801712383201E-2</v>
      </c>
      <c r="K4" s="4">
        <f>RAW!J3</f>
        <v>2.9334599118139001E-2</v>
      </c>
      <c r="L4" s="4">
        <f>RAW!K3</f>
        <v>-8.8567974057557793E-3</v>
      </c>
      <c r="M4" s="5" t="str">
        <f>IF(SIGN(L3)&lt;&gt;SIGN(L4)," ","")</f>
        <v xml:space="preserve"> </v>
      </c>
      <c r="N4">
        <v>0</v>
      </c>
      <c r="Z4" s="14" t="s">
        <v>57</v>
      </c>
      <c r="AA4" s="12">
        <f ca="1">SUMPRODUCT(SUBTOTAL(3,OFFSET(A2:A262,ROW(A2:A262)-MIN(ROW(A2:A262)),,1))*(M3:M263=" "))</f>
        <v>39</v>
      </c>
    </row>
    <row r="5" spans="1:27">
      <c r="A5" s="1">
        <f>RAW!A4</f>
        <v>42312</v>
      </c>
      <c r="B5">
        <f>RAW!B4</f>
        <v>12.72</v>
      </c>
      <c r="C5">
        <f>RAW!C4</f>
        <v>12.82</v>
      </c>
      <c r="D5">
        <f>RAW!D4</f>
        <v>12.52</v>
      </c>
      <c r="E5">
        <f>RAW!E4</f>
        <v>12.62</v>
      </c>
      <c r="F5" s="3">
        <f>RAW!F4</f>
        <v>-5.3599030898059397E-3</v>
      </c>
      <c r="G5" s="4">
        <f>RAW!G4</f>
        <v>5.1063325370786497E-3</v>
      </c>
      <c r="H5" s="4">
        <f>RAW!H4</f>
        <v>-1.04662356268845E-2</v>
      </c>
      <c r="I5" s="5" t="str">
        <f t="shared" ref="I5:I68" si="0">IF(SIGN(H4)&lt;&gt;SIGN(H5)," ","")</f>
        <v/>
      </c>
      <c r="J5" s="4">
        <f>RAW!I4</f>
        <v>-1.8600883931981099E-2</v>
      </c>
      <c r="K5" s="4">
        <f>RAW!J4</f>
        <v>1.3356104768098899E-2</v>
      </c>
      <c r="L5" s="4">
        <f>RAW!K4</f>
        <v>-3.195698870008E-2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12.6</v>
      </c>
      <c r="C6">
        <f>RAW!C5</f>
        <v>12.63</v>
      </c>
      <c r="D6">
        <f>RAW!D5</f>
        <v>12.41</v>
      </c>
      <c r="E6">
        <f>RAW!E5</f>
        <v>12.54</v>
      </c>
      <c r="F6" s="3">
        <f>RAW!F5</f>
        <v>-2.0566030131336101E-2</v>
      </c>
      <c r="G6" s="4">
        <f>RAW!G5</f>
        <v>-2.8139996604312899E-5</v>
      </c>
      <c r="H6" s="4">
        <f>RAW!H5</f>
        <v>-2.0537890134731802E-2</v>
      </c>
      <c r="I6" s="5" t="str">
        <f t="shared" si="0"/>
        <v/>
      </c>
      <c r="J6" s="4">
        <f>RAW!I5</f>
        <v>-6.5083743709321198E-2</v>
      </c>
      <c r="K6" s="4">
        <f>RAW!J5</f>
        <v>-1.2790511391041001E-2</v>
      </c>
      <c r="L6" s="4">
        <f>RAW!K5</f>
        <v>-5.2293232318280099E-2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12.44</v>
      </c>
      <c r="C7">
        <f>RAW!C6</f>
        <v>12.51</v>
      </c>
      <c r="D7">
        <f>RAW!D6</f>
        <v>12.32</v>
      </c>
      <c r="E7">
        <f>RAW!E6</f>
        <v>12.35</v>
      </c>
      <c r="F7" s="3">
        <f>RAW!F6</f>
        <v>-4.7401986871777803E-2</v>
      </c>
      <c r="G7" s="4">
        <f>RAW!G6</f>
        <v>-9.5029093716390203E-3</v>
      </c>
      <c r="H7" s="4">
        <f>RAW!H6</f>
        <v>-3.7899077500138802E-2</v>
      </c>
      <c r="I7" s="5" t="str">
        <f t="shared" si="0"/>
        <v/>
      </c>
      <c r="J7" s="4">
        <f>RAW!I6</f>
        <v>-0.145923252759697</v>
      </c>
      <c r="K7" s="4">
        <f>RAW!J6</f>
        <v>-5.7168091847259801E-2</v>
      </c>
      <c r="L7" s="4">
        <f>RAW!K6</f>
        <v>-8.87551609124375E-2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12.35</v>
      </c>
      <c r="C8">
        <f>RAW!C7</f>
        <v>12.5</v>
      </c>
      <c r="D8">
        <f>RAW!D7</f>
        <v>12.21</v>
      </c>
      <c r="E8">
        <f>RAW!E7</f>
        <v>12.28</v>
      </c>
      <c r="F8" s="3">
        <f>RAW!F7</f>
        <v>-7.3471161105779004E-2</v>
      </c>
      <c r="G8" s="4">
        <f>RAW!G7</f>
        <v>-2.2296559718467002E-2</v>
      </c>
      <c r="H8" s="4">
        <f>RAW!H7</f>
        <v>-5.1174601387311898E-2</v>
      </c>
      <c r="I8" s="5" t="str">
        <f t="shared" si="0"/>
        <v/>
      </c>
      <c r="J8" s="4">
        <f>RAW!I7</f>
        <v>-0.21356436488845801</v>
      </c>
      <c r="K8" s="4">
        <f>RAW!J7</f>
        <v>-0.109300182860992</v>
      </c>
      <c r="L8" s="4">
        <f>RAW!K7</f>
        <v>-0.104264182027466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12.21</v>
      </c>
      <c r="C9">
        <f>RAW!C8</f>
        <v>12.37</v>
      </c>
      <c r="D9">
        <f>RAW!D8</f>
        <v>12.15</v>
      </c>
      <c r="E9">
        <f>RAW!E8</f>
        <v>12.34</v>
      </c>
      <c r="F9" s="3">
        <f>RAW!F8</f>
        <v>-8.8272124837764906E-2</v>
      </c>
      <c r="G9" s="4">
        <f>RAW!G8</f>
        <v>-3.5491672742326598E-2</v>
      </c>
      <c r="H9" s="4">
        <f>RAW!H8</f>
        <v>-5.2780452095438302E-2</v>
      </c>
      <c r="I9" s="5" t="str">
        <f t="shared" si="0"/>
        <v/>
      </c>
      <c r="J9" s="4">
        <f>RAW!I8</f>
        <v>-0.23553165095307599</v>
      </c>
      <c r="K9" s="4">
        <f>RAW!J8</f>
        <v>-0.151377338891687</v>
      </c>
      <c r="L9" s="4">
        <f>RAW!K8</f>
        <v>-8.4154312061388903E-2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12.34</v>
      </c>
      <c r="C10">
        <f>RAW!C9</f>
        <v>12.46</v>
      </c>
      <c r="D10">
        <f>RAW!D9</f>
        <v>12.1</v>
      </c>
      <c r="E10">
        <f>RAW!E9</f>
        <v>12.13</v>
      </c>
      <c r="F10" s="3">
        <f>RAW!F9</f>
        <v>-0.115614508105416</v>
      </c>
      <c r="G10" s="4">
        <f>RAW!G9</f>
        <v>-5.1516239814944499E-2</v>
      </c>
      <c r="H10" s="4">
        <f>RAW!H9</f>
        <v>-6.4098268290471702E-2</v>
      </c>
      <c r="I10" s="5" t="str">
        <f t="shared" si="0"/>
        <v/>
      </c>
      <c r="J10" s="4">
        <f>RAW!I9</f>
        <v>-0.30333454123537001</v>
      </c>
      <c r="K10" s="4">
        <f>RAW!J9</f>
        <v>-0.20202973967291499</v>
      </c>
      <c r="L10" s="4">
        <f>RAW!K9</f>
        <v>-0.101304801562455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12.1</v>
      </c>
      <c r="C11">
        <f>RAW!C10</f>
        <v>12.16</v>
      </c>
      <c r="D11">
        <f>RAW!D10</f>
        <v>11.76</v>
      </c>
      <c r="E11">
        <f>RAW!E10</f>
        <v>12.11</v>
      </c>
      <c r="F11" s="3">
        <f>RAW!F10</f>
        <v>-0.137314500601661</v>
      </c>
      <c r="G11" s="4">
        <f>RAW!G10</f>
        <v>-6.8675891972287906E-2</v>
      </c>
      <c r="H11" s="4">
        <f>RAW!H10</f>
        <v>-6.8638608629373404E-2</v>
      </c>
      <c r="I11" s="5" t="str">
        <f t="shared" si="0"/>
        <v/>
      </c>
      <c r="J11" s="4">
        <f>RAW!I10</f>
        <v>-0.345963499168012</v>
      </c>
      <c r="K11" s="4">
        <f>RAW!J10</f>
        <v>-0.25000765950461401</v>
      </c>
      <c r="L11" s="4">
        <f>RAW!K10</f>
        <v>-9.5955839663398504E-2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12.17</v>
      </c>
      <c r="C12">
        <f>RAW!C11</f>
        <v>12.17</v>
      </c>
      <c r="D12">
        <f>RAW!D11</f>
        <v>11.98</v>
      </c>
      <c r="E12">
        <f>RAW!E11</f>
        <v>12.13</v>
      </c>
      <c r="F12" s="3">
        <f>RAW!F11</f>
        <v>-0.151155640014939</v>
      </c>
      <c r="G12" s="4">
        <f>RAW!G11</f>
        <v>-8.5171841580818294E-2</v>
      </c>
      <c r="H12" s="4">
        <f>RAW!H11</f>
        <v>-6.5983798434121499E-2</v>
      </c>
      <c r="I12" s="5" t="str">
        <f t="shared" si="0"/>
        <v/>
      </c>
      <c r="J12" s="4">
        <f>RAW!I11</f>
        <v>-0.36084166714100901</v>
      </c>
      <c r="K12" s="4">
        <f>RAW!J11</f>
        <v>-0.28695232871674597</v>
      </c>
      <c r="L12" s="4">
        <f>RAW!K11</f>
        <v>-7.3889338424263498E-2</v>
      </c>
      <c r="M12" s="5" t="str">
        <f t="shared" si="1"/>
        <v/>
      </c>
      <c r="N12">
        <v>0</v>
      </c>
    </row>
    <row r="13" spans="1:27">
      <c r="A13" s="1">
        <f>RAW!A12</f>
        <v>42324</v>
      </c>
      <c r="B13">
        <f>RAW!B12</f>
        <v>11.91</v>
      </c>
      <c r="C13">
        <f>RAW!C12</f>
        <v>12.07</v>
      </c>
      <c r="D13">
        <f>RAW!D12</f>
        <v>11.72</v>
      </c>
      <c r="E13">
        <f>RAW!E12</f>
        <v>11.8</v>
      </c>
      <c r="F13" s="3">
        <f>RAW!F12</f>
        <v>-0.18660205248956099</v>
      </c>
      <c r="G13" s="4">
        <f>RAW!G12</f>
        <v>-0.105457883762567</v>
      </c>
      <c r="H13" s="4">
        <f>RAW!H12</f>
        <v>-8.1144168726994703E-2</v>
      </c>
      <c r="I13" s="5" t="str">
        <f t="shared" si="0"/>
        <v/>
      </c>
      <c r="J13" s="4">
        <f>RAW!I12</f>
        <v>-0.45519381610287701</v>
      </c>
      <c r="K13" s="4">
        <f>RAW!J12</f>
        <v>-0.34303282451212302</v>
      </c>
      <c r="L13" s="4">
        <f>RAW!K12</f>
        <v>-0.112160991590754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11.86</v>
      </c>
      <c r="C14">
        <f>RAW!C13</f>
        <v>12.21</v>
      </c>
      <c r="D14">
        <f>RAW!D13</f>
        <v>11.86</v>
      </c>
      <c r="E14">
        <f>RAW!E13</f>
        <v>12.1</v>
      </c>
      <c r="F14" s="3">
        <f>RAW!F13</f>
        <v>-0.18831531522620701</v>
      </c>
      <c r="G14" s="4">
        <f>RAW!G13</f>
        <v>-0.122029370055295</v>
      </c>
      <c r="H14" s="4">
        <f>RAW!H13</f>
        <v>-6.6285945170912103E-2</v>
      </c>
      <c r="I14" s="5" t="str">
        <f t="shared" si="0"/>
        <v/>
      </c>
      <c r="J14" s="4">
        <f>RAW!I13</f>
        <v>-0.42283787626214803</v>
      </c>
      <c r="K14" s="4">
        <f>RAW!J13</f>
        <v>-0.36963450842879803</v>
      </c>
      <c r="L14" s="4">
        <f>RAW!K13</f>
        <v>-5.3203367833350203E-2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12.17</v>
      </c>
      <c r="C15">
        <f>RAW!C14</f>
        <v>12.34</v>
      </c>
      <c r="D15">
        <f>RAW!D14</f>
        <v>12.06</v>
      </c>
      <c r="E15">
        <f>RAW!E14</f>
        <v>12.23</v>
      </c>
      <c r="F15" s="3">
        <f>RAW!F14</f>
        <v>-0.17714120124236701</v>
      </c>
      <c r="G15" s="4">
        <f>RAW!G14</f>
        <v>-0.133051736292709</v>
      </c>
      <c r="H15" s="4">
        <f>RAW!H14</f>
        <v>-4.4089464949657903E-2</v>
      </c>
      <c r="I15" s="5" t="str">
        <f t="shared" si="0"/>
        <v/>
      </c>
      <c r="J15" s="4">
        <f>RAW!I14</f>
        <v>-0.358524175690908</v>
      </c>
      <c r="K15" s="4">
        <f>RAW!J14</f>
        <v>-0.365931064182834</v>
      </c>
      <c r="L15" s="4">
        <f>RAW!K14</f>
        <v>7.4068884919267696E-3</v>
      </c>
      <c r="M15" s="5" t="str">
        <f t="shared" si="1"/>
        <v xml:space="preserve"> </v>
      </c>
      <c r="N15">
        <v>0</v>
      </c>
    </row>
    <row r="16" spans="1:27">
      <c r="A16" s="1">
        <f>RAW!A15</f>
        <v>42327</v>
      </c>
      <c r="B16">
        <f>RAW!B15</f>
        <v>12.39</v>
      </c>
      <c r="C16">
        <f>RAW!C15</f>
        <v>12.39</v>
      </c>
      <c r="D16">
        <f>RAW!D15</f>
        <v>12.14</v>
      </c>
      <c r="E16">
        <f>RAW!E15</f>
        <v>12.14</v>
      </c>
      <c r="F16" s="3">
        <f>RAW!F15</f>
        <v>-0.17354733756565799</v>
      </c>
      <c r="G16" s="4">
        <f>RAW!G15</f>
        <v>-0.141150856547299</v>
      </c>
      <c r="H16" s="4">
        <f>RAW!H15</f>
        <v>-3.2396481018358902E-2</v>
      </c>
      <c r="I16" s="5" t="str">
        <f t="shared" si="0"/>
        <v/>
      </c>
      <c r="J16" s="4">
        <f>RAW!I15</f>
        <v>-0.33639102763326001</v>
      </c>
      <c r="K16" s="4">
        <f>RAW!J15</f>
        <v>-0.35608438533297598</v>
      </c>
      <c r="L16" s="4">
        <f>RAW!K15</f>
        <v>1.9693357699716502E-2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12.29</v>
      </c>
      <c r="C17">
        <f>RAW!C16</f>
        <v>12.29</v>
      </c>
      <c r="D17">
        <f>RAW!D16</f>
        <v>11.95</v>
      </c>
      <c r="E17">
        <f>RAW!E16</f>
        <v>12.12</v>
      </c>
      <c r="F17" s="3">
        <f>RAW!F16</f>
        <v>-0.170349326564638</v>
      </c>
      <c r="G17" s="4">
        <f>RAW!G16</f>
        <v>-0.14699055055076701</v>
      </c>
      <c r="H17" s="4">
        <f>RAW!H16</f>
        <v>-2.3358776013871201E-2</v>
      </c>
      <c r="I17" s="5" t="str">
        <f t="shared" si="0"/>
        <v/>
      </c>
      <c r="J17" s="4">
        <f>RAW!I16</f>
        <v>-0.32178143390005098</v>
      </c>
      <c r="K17" s="4">
        <f>RAW!J16</f>
        <v>-0.344650068188668</v>
      </c>
      <c r="L17" s="4">
        <f>RAW!K16</f>
        <v>2.2868634288616602E-2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12.06</v>
      </c>
      <c r="C18">
        <f>RAW!C17</f>
        <v>12.31</v>
      </c>
      <c r="D18">
        <f>RAW!D17</f>
        <v>11.97</v>
      </c>
      <c r="E18">
        <f>RAW!E17</f>
        <v>12.09</v>
      </c>
      <c r="F18" s="3">
        <f>RAW!F17</f>
        <v>-0.16829562191638001</v>
      </c>
      <c r="G18" s="4">
        <f>RAW!G17</f>
        <v>-0.15125156482388899</v>
      </c>
      <c r="H18" s="4">
        <f>RAW!H17</f>
        <v>-1.7044057092490499E-2</v>
      </c>
      <c r="I18" s="5" t="str">
        <f t="shared" si="0"/>
        <v/>
      </c>
      <c r="J18" s="4">
        <f>RAW!I17</f>
        <v>-0.31495721869951099</v>
      </c>
      <c r="K18" s="4">
        <f>RAW!J17</f>
        <v>-0.33475245169228202</v>
      </c>
      <c r="L18" s="4">
        <f>RAW!K17</f>
        <v>1.9795232992771101E-2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12.06</v>
      </c>
      <c r="C19">
        <f>RAW!C18</f>
        <v>12.21</v>
      </c>
      <c r="D19">
        <f>RAW!D18</f>
        <v>11.97</v>
      </c>
      <c r="E19">
        <f>RAW!E18</f>
        <v>12.05</v>
      </c>
      <c r="F19" s="3">
        <f>RAW!F18</f>
        <v>-0.167959578423682</v>
      </c>
      <c r="G19" s="4">
        <f>RAW!G18</f>
        <v>-0.154593167543848</v>
      </c>
      <c r="H19" s="4">
        <f>RAW!H18</f>
        <v>-1.33664108798338E-2</v>
      </c>
      <c r="I19" s="5" t="str">
        <f t="shared" si="0"/>
        <v/>
      </c>
      <c r="J19" s="4">
        <f>RAW!I18</f>
        <v>-0.315939060634365</v>
      </c>
      <c r="K19" s="4">
        <f>RAW!J18</f>
        <v>-0.32848132133964297</v>
      </c>
      <c r="L19" s="4">
        <f>RAW!K18</f>
        <v>1.25422607052782E-2</v>
      </c>
      <c r="M19" s="5" t="str">
        <f t="shared" si="1"/>
        <v/>
      </c>
      <c r="N19">
        <v>0</v>
      </c>
    </row>
    <row r="20" spans="1:14">
      <c r="A20" s="1">
        <f>RAW!A19</f>
        <v>42333</v>
      </c>
      <c r="B20">
        <f>RAW!B19</f>
        <v>12.11</v>
      </c>
      <c r="C20">
        <f>RAW!C19</f>
        <v>12.4</v>
      </c>
      <c r="D20">
        <f>RAW!D19</f>
        <v>12.05</v>
      </c>
      <c r="E20">
        <f>RAW!E19</f>
        <v>12.37</v>
      </c>
      <c r="F20" s="3">
        <f>RAW!F19</f>
        <v>-0.140255161688108</v>
      </c>
      <c r="G20" s="4">
        <f>RAW!G19</f>
        <v>-0.15172556637269999</v>
      </c>
      <c r="H20" s="4">
        <f>RAW!H19</f>
        <v>1.1470404684591999E-2</v>
      </c>
      <c r="I20" s="5" t="str">
        <f t="shared" si="0"/>
        <v xml:space="preserve"> </v>
      </c>
      <c r="J20" s="4">
        <f>RAW!I19</f>
        <v>-0.221817645174192</v>
      </c>
      <c r="K20" s="4">
        <f>RAW!J19</f>
        <v>-0.29292676261782602</v>
      </c>
      <c r="L20" s="4">
        <f>RAW!K19</f>
        <v>7.1109117443633699E-2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12.39</v>
      </c>
      <c r="C21">
        <f>RAW!C20</f>
        <v>12.39</v>
      </c>
      <c r="D21">
        <f>RAW!D20</f>
        <v>12.09</v>
      </c>
      <c r="E21">
        <f>RAW!E20</f>
        <v>12.09</v>
      </c>
      <c r="F21" s="3">
        <f>RAW!F20</f>
        <v>-0.139287254995698</v>
      </c>
      <c r="G21" s="4">
        <f>RAW!G20</f>
        <v>-0.14923790409729901</v>
      </c>
      <c r="H21" s="4">
        <f>RAW!H20</f>
        <v>9.9506491016011205E-3</v>
      </c>
      <c r="I21" s="5" t="str">
        <f t="shared" si="0"/>
        <v/>
      </c>
      <c r="J21" s="4">
        <f>RAW!I20</f>
        <v>-0.23622605682567299</v>
      </c>
      <c r="K21" s="4">
        <f>RAW!J20</f>
        <v>-0.27402652735377497</v>
      </c>
      <c r="L21" s="4">
        <f>RAW!K20</f>
        <v>3.7800470528102197E-2</v>
      </c>
      <c r="M21" s="5" t="str">
        <f t="shared" si="1"/>
        <v/>
      </c>
      <c r="N21">
        <v>0</v>
      </c>
    </row>
    <row r="22" spans="1:14">
      <c r="A22" s="1">
        <f>RAW!A21</f>
        <v>42335</v>
      </c>
      <c r="B22">
        <f>RAW!B21</f>
        <v>12.05</v>
      </c>
      <c r="C22">
        <f>RAW!C21</f>
        <v>12.14</v>
      </c>
      <c r="D22">
        <f>RAW!D21</f>
        <v>11.96</v>
      </c>
      <c r="E22">
        <f>RAW!E21</f>
        <v>12</v>
      </c>
      <c r="F22" s="3">
        <f>RAW!F21</f>
        <v>-0.14412109157576899</v>
      </c>
      <c r="G22" s="4">
        <f>RAW!G21</f>
        <v>-0.14821454159299299</v>
      </c>
      <c r="H22" s="4">
        <f>RAW!H21</f>
        <v>4.0934500172243801E-3</v>
      </c>
      <c r="I22" s="5" t="str">
        <f t="shared" si="0"/>
        <v/>
      </c>
      <c r="J22" s="4">
        <f>RAW!I21</f>
        <v>-0.26592346310946202</v>
      </c>
      <c r="K22" s="4">
        <f>RAW!J21</f>
        <v>-0.27132550593900401</v>
      </c>
      <c r="L22" s="4">
        <f>RAW!K21</f>
        <v>5.4020428295418702E-3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11.97</v>
      </c>
      <c r="C23">
        <f>RAW!C22</f>
        <v>12.04</v>
      </c>
      <c r="D23">
        <f>RAW!D22</f>
        <v>11.83</v>
      </c>
      <c r="E23">
        <f>RAW!E22</f>
        <v>11.83</v>
      </c>
      <c r="F23" s="3">
        <f>RAW!F22</f>
        <v>-0.15982713343678501</v>
      </c>
      <c r="G23" s="4">
        <f>RAW!G22</f>
        <v>-0.15053705996175201</v>
      </c>
      <c r="H23" s="4">
        <f>RAW!H22</f>
        <v>-9.2900734750331008E-3</v>
      </c>
      <c r="I23" s="5" t="str">
        <f t="shared" si="0"/>
        <v xml:space="preserve"> </v>
      </c>
      <c r="J23" s="4">
        <f>RAW!I22</f>
        <v>-0.32691954367500498</v>
      </c>
      <c r="K23" s="4">
        <f>RAW!J22</f>
        <v>-0.28985685185100402</v>
      </c>
      <c r="L23" s="4">
        <f>RAW!K22</f>
        <v>-3.7062691824000703E-2</v>
      </c>
      <c r="M23" s="5" t="str">
        <f t="shared" si="1"/>
        <v xml:space="preserve"> </v>
      </c>
      <c r="N23">
        <v>0</v>
      </c>
    </row>
    <row r="24" spans="1:14">
      <c r="A24" s="1">
        <f>RAW!A23</f>
        <v>42339</v>
      </c>
      <c r="B24">
        <f>RAW!B23</f>
        <v>11.94</v>
      </c>
      <c r="C24">
        <f>RAW!C23</f>
        <v>12.2</v>
      </c>
      <c r="D24">
        <f>RAW!D23</f>
        <v>11.86</v>
      </c>
      <c r="E24">
        <f>RAW!E23</f>
        <v>12.14</v>
      </c>
      <c r="F24" s="3">
        <f>RAW!F23</f>
        <v>-0.14558170032576501</v>
      </c>
      <c r="G24" s="4">
        <f>RAW!G23</f>
        <v>-0.14954598803455399</v>
      </c>
      <c r="H24" s="4">
        <f>RAW!H23</f>
        <v>3.9642877087893401E-3</v>
      </c>
      <c r="I24" s="5" t="str">
        <f t="shared" si="0"/>
        <v xml:space="preserve"> </v>
      </c>
      <c r="J24" s="4">
        <f>RAW!I23</f>
        <v>-0.27315930655562498</v>
      </c>
      <c r="K24" s="4">
        <f>RAW!J23</f>
        <v>-0.28429100341921099</v>
      </c>
      <c r="L24" s="4">
        <f>RAW!K23</f>
        <v>1.1131696863586499E-2</v>
      </c>
      <c r="M24" s="5" t="str">
        <f t="shared" si="1"/>
        <v xml:space="preserve"> </v>
      </c>
      <c r="N24">
        <v>0</v>
      </c>
    </row>
    <row r="25" spans="1:14">
      <c r="A25" s="1">
        <f>RAW!A24</f>
        <v>42340</v>
      </c>
      <c r="B25">
        <f>RAW!B24</f>
        <v>12.1</v>
      </c>
      <c r="C25">
        <f>RAW!C24</f>
        <v>12.74</v>
      </c>
      <c r="D25">
        <f>RAW!D24</f>
        <v>12.1</v>
      </c>
      <c r="E25">
        <f>RAW!E24</f>
        <v>12.71</v>
      </c>
      <c r="F25" s="3">
        <f>RAW!F24</f>
        <v>-8.7291612272109007E-2</v>
      </c>
      <c r="G25" s="4">
        <f>RAW!G24</f>
        <v>-0.137095112882065</v>
      </c>
      <c r="H25" s="4">
        <f>RAW!H24</f>
        <v>4.9803500609956503E-2</v>
      </c>
      <c r="I25" s="5" t="str">
        <f t="shared" si="0"/>
        <v/>
      </c>
      <c r="J25" s="4">
        <f>RAW!I24</f>
        <v>-7.591842935906E-2</v>
      </c>
      <c r="K25" s="4">
        <f>RAW!J24</f>
        <v>-0.214833478732494</v>
      </c>
      <c r="L25" s="4">
        <f>RAW!K24</f>
        <v>0.13891504937343399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12.65</v>
      </c>
      <c r="C26">
        <f>RAW!C25</f>
        <v>12.85</v>
      </c>
      <c r="D26">
        <f>RAW!D25</f>
        <v>12.51</v>
      </c>
      <c r="E26">
        <f>RAW!E25</f>
        <v>12.68</v>
      </c>
      <c r="F26" s="3">
        <f>RAW!F25</f>
        <v>-4.3021126050332301E-2</v>
      </c>
      <c r="G26" s="4">
        <f>RAW!G25</f>
        <v>-0.11828031551571799</v>
      </c>
      <c r="H26" s="4">
        <f>RAW!H25</f>
        <v>7.5259189465386497E-2</v>
      </c>
      <c r="I26" s="5" t="str">
        <f t="shared" si="0"/>
        <v/>
      </c>
      <c r="J26" s="4">
        <f>RAW!I25</f>
        <v>4.1342834604685998E-2</v>
      </c>
      <c r="K26" s="4">
        <f>RAW!J25</f>
        <v>-0.129441374286767</v>
      </c>
      <c r="L26" s="4">
        <f>RAW!K25</f>
        <v>0.17078420889145299</v>
      </c>
      <c r="M26" s="5" t="str">
        <f t="shared" si="1"/>
        <v/>
      </c>
      <c r="N26">
        <v>0</v>
      </c>
    </row>
    <row r="27" spans="1:14">
      <c r="A27" s="1">
        <f>RAW!A26</f>
        <v>42342</v>
      </c>
      <c r="B27">
        <f>RAW!B26</f>
        <v>12.43</v>
      </c>
      <c r="C27">
        <f>RAW!C26</f>
        <v>12.59</v>
      </c>
      <c r="D27">
        <f>RAW!D26</f>
        <v>12.32</v>
      </c>
      <c r="E27">
        <f>RAW!E26</f>
        <v>12.59</v>
      </c>
      <c r="F27" s="3">
        <f>RAW!F26</f>
        <v>-1.502549010962E-2</v>
      </c>
      <c r="G27" s="4">
        <f>RAW!G26</f>
        <v>-9.7629350434499093E-2</v>
      </c>
      <c r="H27" s="4">
        <f>RAW!H26</f>
        <v>8.2603860324879E-2</v>
      </c>
      <c r="I27" s="5" t="str">
        <f t="shared" si="0"/>
        <v/>
      </c>
      <c r="J27" s="4">
        <f>RAW!I26</f>
        <v>8.9408392755846194E-2</v>
      </c>
      <c r="K27" s="4">
        <f>RAW!J26</f>
        <v>-5.6491451939229602E-2</v>
      </c>
      <c r="L27" s="4">
        <f>RAW!K26</f>
        <v>0.145899844695075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12.56</v>
      </c>
      <c r="C28">
        <f>RAW!C27</f>
        <v>12.59</v>
      </c>
      <c r="D28">
        <f>RAW!D27</f>
        <v>12.34</v>
      </c>
      <c r="E28">
        <f>RAW!E27</f>
        <v>12.4</v>
      </c>
      <c r="F28" s="3">
        <f>RAW!F27</f>
        <v>-8.0770518072430502E-3</v>
      </c>
      <c r="G28" s="4">
        <f>RAW!G27</f>
        <v>-7.9718890709047904E-2</v>
      </c>
      <c r="H28" s="4">
        <f>RAW!H27</f>
        <v>7.1641838901804797E-2</v>
      </c>
      <c r="I28" s="5" t="str">
        <f t="shared" si="0"/>
        <v/>
      </c>
      <c r="J28" s="4">
        <f>RAW!I27</f>
        <v>6.5238403577765697E-2</v>
      </c>
      <c r="K28" s="4">
        <f>RAW!J27</f>
        <v>-1.59148334335645E-2</v>
      </c>
      <c r="L28" s="4">
        <f>RAW!K27</f>
        <v>8.1153237011330301E-2</v>
      </c>
      <c r="M28" s="5" t="str">
        <f t="shared" si="1"/>
        <v/>
      </c>
      <c r="N28">
        <v>0</v>
      </c>
    </row>
    <row r="29" spans="1:14">
      <c r="A29" s="1">
        <f>RAW!A28</f>
        <v>42346</v>
      </c>
      <c r="B29">
        <f>RAW!B28</f>
        <v>12.32</v>
      </c>
      <c r="C29">
        <f>RAW!C28</f>
        <v>12.46</v>
      </c>
      <c r="D29">
        <f>RAW!D28</f>
        <v>12.12</v>
      </c>
      <c r="E29">
        <f>RAW!E28</f>
        <v>12.31</v>
      </c>
      <c r="F29" s="3">
        <f>RAW!F28</f>
        <v>-9.7205596694003304E-3</v>
      </c>
      <c r="G29" s="4">
        <f>RAW!G28</f>
        <v>-6.5719224501118403E-2</v>
      </c>
      <c r="H29" s="4">
        <f>RAW!H28</f>
        <v>5.5998664831717997E-2</v>
      </c>
      <c r="I29" s="5" t="str">
        <f t="shared" si="0"/>
        <v/>
      </c>
      <c r="J29" s="4">
        <f>RAW!I28</f>
        <v>2.3812143658643498E-2</v>
      </c>
      <c r="K29" s="4">
        <f>RAW!J28</f>
        <v>-2.6725077361618101E-3</v>
      </c>
      <c r="L29" s="4">
        <f>RAW!K28</f>
        <v>2.6484651394805402E-2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12.23</v>
      </c>
      <c r="C30">
        <f>RAW!C29</f>
        <v>12.49</v>
      </c>
      <c r="D30">
        <f>RAW!D29</f>
        <v>12.12</v>
      </c>
      <c r="E30">
        <f>RAW!E29</f>
        <v>12.4</v>
      </c>
      <c r="F30" s="3">
        <f>RAW!F29</f>
        <v>-3.7179454910969399E-3</v>
      </c>
      <c r="G30" s="4">
        <f>RAW!G29</f>
        <v>-5.3318968699114101E-2</v>
      </c>
      <c r="H30" s="4">
        <f>RAW!H29</f>
        <v>4.9601023208017098E-2</v>
      </c>
      <c r="I30" s="5" t="str">
        <f t="shared" si="0"/>
        <v/>
      </c>
      <c r="J30" s="4">
        <f>RAW!I29</f>
        <v>2.22879773455186E-2</v>
      </c>
      <c r="K30" s="4">
        <f>RAW!J29</f>
        <v>5.6476539577316803E-3</v>
      </c>
      <c r="L30" s="4">
        <f>RAW!K29</f>
        <v>1.6640323387786999E-2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12.31</v>
      </c>
      <c r="C31">
        <f>RAW!C30</f>
        <v>12.55</v>
      </c>
      <c r="D31">
        <f>RAW!D30</f>
        <v>12.26</v>
      </c>
      <c r="E31">
        <f>RAW!E30</f>
        <v>12.47</v>
      </c>
      <c r="F31" s="3">
        <f>RAW!F30</f>
        <v>6.6113726883845203E-3</v>
      </c>
      <c r="G31" s="4">
        <f>RAW!G30</f>
        <v>-4.1332900421614298E-2</v>
      </c>
      <c r="H31" s="4">
        <f>RAW!H30</f>
        <v>4.7944273109998901E-2</v>
      </c>
      <c r="I31" s="5" t="str">
        <f t="shared" si="0"/>
        <v/>
      </c>
      <c r="J31" s="4">
        <f>RAW!I30</f>
        <v>4.0360021197523403E-2</v>
      </c>
      <c r="K31" s="4">
        <f>RAW!J30</f>
        <v>1.72184430376622E-2</v>
      </c>
      <c r="L31" s="4">
        <f>RAW!K30</f>
        <v>2.31415781598611E-2</v>
      </c>
      <c r="M31" s="5" t="str">
        <f t="shared" si="1"/>
        <v/>
      </c>
      <c r="N31">
        <v>0</v>
      </c>
    </row>
    <row r="32" spans="1:14">
      <c r="A32" s="1">
        <f>RAW!A31</f>
        <v>42349</v>
      </c>
      <c r="B32">
        <f>RAW!B31</f>
        <v>12.4</v>
      </c>
      <c r="C32">
        <f>RAW!C31</f>
        <v>12.53</v>
      </c>
      <c r="D32">
        <f>RAW!D31</f>
        <v>12.24</v>
      </c>
      <c r="E32">
        <f>RAW!E31</f>
        <v>12.34</v>
      </c>
      <c r="F32" s="3">
        <f>RAW!F31</f>
        <v>4.2584296929533104E-3</v>
      </c>
      <c r="G32" s="4">
        <f>RAW!G31</f>
        <v>-3.22146343987008E-2</v>
      </c>
      <c r="H32" s="4">
        <f>RAW!H31</f>
        <v>3.64730640916541E-2</v>
      </c>
      <c r="I32" s="5" t="str">
        <f t="shared" si="0"/>
        <v/>
      </c>
      <c r="J32" s="4">
        <f>RAW!I31</f>
        <v>1.48801965636469E-2</v>
      </c>
      <c r="K32" s="4">
        <f>RAW!J31</f>
        <v>1.6439027546323801E-2</v>
      </c>
      <c r="L32" s="4">
        <f>RAW!K31</f>
        <v>-1.5588309826768999E-3</v>
      </c>
      <c r="M32" s="5" t="str">
        <f t="shared" si="1"/>
        <v xml:space="preserve"> </v>
      </c>
      <c r="N32">
        <v>0</v>
      </c>
    </row>
    <row r="33" spans="1:14">
      <c r="A33" s="1">
        <f>RAW!A32</f>
        <v>42352</v>
      </c>
      <c r="B33">
        <f>RAW!B32</f>
        <v>12.44</v>
      </c>
      <c r="C33">
        <f>RAW!C32</f>
        <v>12.44</v>
      </c>
      <c r="D33">
        <f>RAW!D32</f>
        <v>12.05</v>
      </c>
      <c r="E33">
        <f>RAW!E32</f>
        <v>12.05</v>
      </c>
      <c r="F33" s="3">
        <f>RAW!F32</f>
        <v>-2.0767476411078699E-2</v>
      </c>
      <c r="G33" s="4">
        <f>RAW!G32</f>
        <v>-2.9925202801176401E-2</v>
      </c>
      <c r="H33" s="4">
        <f>RAW!H32</f>
        <v>9.1577263900976397E-3</v>
      </c>
      <c r="I33" s="5" t="str">
        <f t="shared" si="0"/>
        <v/>
      </c>
      <c r="J33" s="4">
        <f>RAW!I32</f>
        <v>-8.1993770734788599E-2</v>
      </c>
      <c r="K33" s="4">
        <f>RAW!J32</f>
        <v>-1.6371905214046901E-2</v>
      </c>
      <c r="L33" s="4">
        <f>RAW!K32</f>
        <v>-6.5621865520741604E-2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12.1</v>
      </c>
      <c r="C34">
        <f>RAW!C33</f>
        <v>12.81</v>
      </c>
      <c r="D34">
        <f>RAW!D33</f>
        <v>12.1</v>
      </c>
      <c r="E34">
        <f>RAW!E33</f>
        <v>12.76</v>
      </c>
      <c r="F34" s="3">
        <f>RAW!F33</f>
        <v>1.65001752328972E-2</v>
      </c>
      <c r="G34" s="4">
        <f>RAW!G33</f>
        <v>-2.0640127194361601E-2</v>
      </c>
      <c r="H34" s="4">
        <f>RAW!H33</f>
        <v>3.7140302427258902E-2</v>
      </c>
      <c r="I34" s="5" t="str">
        <f t="shared" si="0"/>
        <v/>
      </c>
      <c r="J34" s="4">
        <f>RAW!I33</f>
        <v>5.5752134498321802E-2</v>
      </c>
      <c r="K34" s="4">
        <f>RAW!J33</f>
        <v>7.6694413567426102E-3</v>
      </c>
      <c r="L34" s="4">
        <f>RAW!K33</f>
        <v>4.8082693141579202E-2</v>
      </c>
      <c r="M34" s="5" t="str">
        <f t="shared" si="1"/>
        <v xml:space="preserve"> </v>
      </c>
      <c r="N34">
        <v>0</v>
      </c>
    </row>
    <row r="35" spans="1:14">
      <c r="A35" s="1">
        <f>RAW!A34</f>
        <v>42354</v>
      </c>
      <c r="B35">
        <f>RAW!B34</f>
        <v>12.74</v>
      </c>
      <c r="C35">
        <f>RAW!C34</f>
        <v>12.83</v>
      </c>
      <c r="D35">
        <f>RAW!D34</f>
        <v>12.25</v>
      </c>
      <c r="E35">
        <f>RAW!E34</f>
        <v>12.4</v>
      </c>
      <c r="F35" s="3">
        <f>RAW!F34</f>
        <v>1.67924929000253E-2</v>
      </c>
      <c r="G35" s="4">
        <f>RAW!G34</f>
        <v>-1.31536031754842E-2</v>
      </c>
      <c r="H35" s="4">
        <f>RAW!H34</f>
        <v>2.99460960755096E-2</v>
      </c>
      <c r="I35" s="5" t="str">
        <f t="shared" si="0"/>
        <v/>
      </c>
      <c r="J35" s="4">
        <f>RAW!I34</f>
        <v>4.1448590858090301E-2</v>
      </c>
      <c r="K35" s="4">
        <f>RAW!J34</f>
        <v>1.8929157857191799E-2</v>
      </c>
      <c r="L35" s="4">
        <f>RAW!K34</f>
        <v>2.2519433000898498E-2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12.26</v>
      </c>
      <c r="C36">
        <f>RAW!C35</f>
        <v>12.33</v>
      </c>
      <c r="D36">
        <f>RAW!D35</f>
        <v>11.97</v>
      </c>
      <c r="E36">
        <f>RAW!E35</f>
        <v>12.13</v>
      </c>
      <c r="F36" s="3">
        <f>RAW!F35</f>
        <v>-4.70831226561507E-3</v>
      </c>
      <c r="G36" s="4">
        <f>RAW!G35</f>
        <v>-1.1464544993510401E-2</v>
      </c>
      <c r="H36" s="4">
        <f>RAW!H35</f>
        <v>6.7562327278953603E-3</v>
      </c>
      <c r="I36" s="5" t="str">
        <f t="shared" si="0"/>
        <v/>
      </c>
      <c r="J36" s="4">
        <f>RAW!I35</f>
        <v>-4.33249105238733E-2</v>
      </c>
      <c r="K36" s="4">
        <f>RAW!J35</f>
        <v>-1.82219826982986E-3</v>
      </c>
      <c r="L36" s="4">
        <f>RAW!K35</f>
        <v>-4.1502712254043402E-2</v>
      </c>
      <c r="M36" s="5" t="str">
        <f t="shared" si="1"/>
        <v xml:space="preserve"> </v>
      </c>
      <c r="N36">
        <v>0</v>
      </c>
    </row>
    <row r="37" spans="1:14">
      <c r="A37" s="1">
        <f>RAW!A36</f>
        <v>42356</v>
      </c>
      <c r="B37">
        <f>RAW!B36</f>
        <v>12.1</v>
      </c>
      <c r="C37">
        <f>RAW!C36</f>
        <v>12.33</v>
      </c>
      <c r="D37">
        <f>RAW!D36</f>
        <v>11.96</v>
      </c>
      <c r="E37">
        <f>RAW!E36</f>
        <v>12.29</v>
      </c>
      <c r="F37" s="3">
        <f>RAW!F36</f>
        <v>-8.7364836943581992E-3</v>
      </c>
      <c r="G37" s="4">
        <f>RAW!G36</f>
        <v>-1.0918932733679901E-2</v>
      </c>
      <c r="H37" s="4">
        <f>RAW!H36</f>
        <v>2.1824490393217901E-3</v>
      </c>
      <c r="I37" s="5" t="str">
        <f t="shared" si="0"/>
        <v/>
      </c>
      <c r="J37" s="4">
        <f>RAW!I36</f>
        <v>-5.1454061199111202E-2</v>
      </c>
      <c r="K37" s="4">
        <f>RAW!J36</f>
        <v>-1.83661525795903E-2</v>
      </c>
      <c r="L37" s="4">
        <f>RAW!K36</f>
        <v>-3.3087908619520899E-2</v>
      </c>
      <c r="M37" s="5" t="str">
        <f t="shared" si="1"/>
        <v/>
      </c>
      <c r="N37">
        <v>0</v>
      </c>
    </row>
    <row r="38" spans="1:14">
      <c r="A38" s="1">
        <f>RAW!A37</f>
        <v>42359</v>
      </c>
      <c r="B38">
        <f>RAW!B37</f>
        <v>12.16</v>
      </c>
      <c r="C38">
        <f>RAW!C37</f>
        <v>12.35</v>
      </c>
      <c r="D38">
        <f>RAW!D37</f>
        <v>12.12</v>
      </c>
      <c r="E38">
        <f>RAW!E37</f>
        <v>12.23</v>
      </c>
      <c r="F38" s="3">
        <f>RAW!F37</f>
        <v>-1.65792221790503E-2</v>
      </c>
      <c r="G38" s="4">
        <f>RAW!G37</f>
        <v>-1.2050990622754E-2</v>
      </c>
      <c r="H38" s="4">
        <f>RAW!H37</f>
        <v>-4.52823155629631E-3</v>
      </c>
      <c r="I38" s="5" t="str">
        <f t="shared" si="0"/>
        <v xml:space="preserve"> </v>
      </c>
      <c r="J38" s="4">
        <f>RAW!I37</f>
        <v>-7.2286229009462105E-2</v>
      </c>
      <c r="K38" s="4">
        <f>RAW!J37</f>
        <v>-3.6339511389547503E-2</v>
      </c>
      <c r="L38" s="4">
        <f>RAW!K37</f>
        <v>-3.5946717619914498E-2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12.2</v>
      </c>
      <c r="C39">
        <f>RAW!C38</f>
        <v>12.44</v>
      </c>
      <c r="D39">
        <f>RAW!D38</f>
        <v>12.08</v>
      </c>
      <c r="E39">
        <f>RAW!E38</f>
        <v>12.3</v>
      </c>
      <c r="F39" s="3">
        <f>RAW!F38</f>
        <v>-1.6950835269005499E-2</v>
      </c>
      <c r="G39" s="4">
        <f>RAW!G38</f>
        <v>-1.30309595520043E-2</v>
      </c>
      <c r="H39" s="4">
        <f>RAW!H38</f>
        <v>-3.91987571700117E-3</v>
      </c>
      <c r="I39" s="5" t="str">
        <f t="shared" si="0"/>
        <v/>
      </c>
      <c r="J39" s="4">
        <f>RAW!I38</f>
        <v>-6.4619700797285504E-2</v>
      </c>
      <c r="K39" s="4">
        <f>RAW!J38</f>
        <v>-4.5766241192126897E-2</v>
      </c>
      <c r="L39" s="4">
        <f>RAW!K38</f>
        <v>-1.88534596051586E-2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12.31</v>
      </c>
      <c r="C40">
        <f>RAW!C39</f>
        <v>12.45</v>
      </c>
      <c r="D40">
        <f>RAW!D39</f>
        <v>12.25</v>
      </c>
      <c r="E40">
        <f>RAW!E39</f>
        <v>12.41</v>
      </c>
      <c r="F40" s="3">
        <f>RAW!F39</f>
        <v>-8.2738844389815807E-3</v>
      </c>
      <c r="G40" s="4">
        <f>RAW!G39</f>
        <v>-1.2079544529399799E-2</v>
      </c>
      <c r="H40" s="4">
        <f>RAW!H39</f>
        <v>3.80566009041822E-3</v>
      </c>
      <c r="I40" s="5" t="str">
        <f t="shared" si="0"/>
        <v xml:space="preserve"> </v>
      </c>
      <c r="J40" s="4">
        <f>RAW!I39</f>
        <v>-2.80404107970753E-2</v>
      </c>
      <c r="K40" s="4">
        <f>RAW!J39</f>
        <v>-3.9857631060443002E-2</v>
      </c>
      <c r="L40" s="4">
        <f>RAW!K39</f>
        <v>1.1817220263367701E-2</v>
      </c>
      <c r="M40" s="5" t="str">
        <f t="shared" si="1"/>
        <v xml:space="preserve"> </v>
      </c>
      <c r="N40">
        <v>0</v>
      </c>
    </row>
    <row r="41" spans="1:14">
      <c r="A41" s="1">
        <f>RAW!A40</f>
        <v>42362</v>
      </c>
      <c r="B41">
        <f>RAW!B40</f>
        <v>12.41</v>
      </c>
      <c r="C41">
        <f>RAW!C40</f>
        <v>12.41</v>
      </c>
      <c r="D41">
        <f>RAW!D40</f>
        <v>12.41</v>
      </c>
      <c r="E41">
        <f>RAW!E40</f>
        <v>12.41</v>
      </c>
      <c r="F41" s="3">
        <f>RAW!F40</f>
        <v>-1.38141430789318E-3</v>
      </c>
      <c r="G41" s="4">
        <f>RAW!G40</f>
        <v>-9.9399184850984795E-3</v>
      </c>
      <c r="H41" s="4">
        <f>RAW!H40</f>
        <v>8.5585041772053005E-3</v>
      </c>
      <c r="I41" s="5" t="str">
        <f t="shared" si="0"/>
        <v/>
      </c>
      <c r="J41" s="4">
        <f>RAW!I40</f>
        <v>-4.4897391155167502E-3</v>
      </c>
      <c r="K41" s="4">
        <f>RAW!J40</f>
        <v>-2.8068333745467602E-2</v>
      </c>
      <c r="L41" s="4">
        <f>RAW!K40</f>
        <v>2.3578594629950801E-2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12.41</v>
      </c>
      <c r="C42">
        <f>RAW!C41</f>
        <v>12.41</v>
      </c>
      <c r="D42">
        <f>RAW!D41</f>
        <v>12.41</v>
      </c>
      <c r="E42">
        <f>RAW!E41</f>
        <v>12.41</v>
      </c>
      <c r="F42" s="3">
        <f>RAW!F41</f>
        <v>4.0344117413404403E-3</v>
      </c>
      <c r="G42" s="4">
        <f>RAW!G41</f>
        <v>-7.1450524398106903E-3</v>
      </c>
      <c r="H42" s="4">
        <f>RAW!H41</f>
        <v>1.1179464181151099E-2</v>
      </c>
      <c r="I42" s="5" t="str">
        <f t="shared" si="0"/>
        <v/>
      </c>
      <c r="J42" s="4">
        <f>RAW!I41</f>
        <v>1.04216048898262E-2</v>
      </c>
      <c r="K42" s="4">
        <f>RAW!J41</f>
        <v>-1.52383542003696E-2</v>
      </c>
      <c r="L42" s="4">
        <f>RAW!K41</f>
        <v>2.5659959090195899E-2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12.41</v>
      </c>
      <c r="C43">
        <f>RAW!C42</f>
        <v>12.57</v>
      </c>
      <c r="D43">
        <f>RAW!D42</f>
        <v>12.37</v>
      </c>
      <c r="E43">
        <f>RAW!E42</f>
        <v>12.55</v>
      </c>
      <c r="F43" s="3">
        <f>RAW!F42</f>
        <v>1.9399695264343798E-2</v>
      </c>
      <c r="G43" s="4">
        <f>RAW!G42</f>
        <v>-1.83610289897979E-3</v>
      </c>
      <c r="H43" s="4">
        <f>RAW!H42</f>
        <v>2.1235798163323601E-2</v>
      </c>
      <c r="I43" s="5" t="str">
        <f t="shared" si="0"/>
        <v/>
      </c>
      <c r="J43" s="4">
        <f>RAW!I42</f>
        <v>5.8506125098935102E-2</v>
      </c>
      <c r="K43" s="4">
        <f>RAW!J42</f>
        <v>9.3431388993986102E-3</v>
      </c>
      <c r="L43" s="4">
        <f>RAW!K42</f>
        <v>4.9162986199536497E-2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12.52</v>
      </c>
      <c r="C44">
        <f>RAW!C43</f>
        <v>12.65</v>
      </c>
      <c r="D44">
        <f>RAW!D43</f>
        <v>12.35</v>
      </c>
      <c r="E44">
        <f>RAW!E43</f>
        <v>12.45</v>
      </c>
      <c r="F44" s="3">
        <f>RAW!F43</f>
        <v>2.3239735685336799E-2</v>
      </c>
      <c r="G44" s="4">
        <f>RAW!G43</f>
        <v>3.1790648178835401E-3</v>
      </c>
      <c r="H44" s="4">
        <f>RAW!H43</f>
        <v>2.0060670867453299E-2</v>
      </c>
      <c r="I44" s="5" t="str">
        <f t="shared" si="0"/>
        <v/>
      </c>
      <c r="J44" s="4">
        <f>RAW!I43</f>
        <v>5.9920339210243798E-2</v>
      </c>
      <c r="K44" s="4">
        <f>RAW!J43</f>
        <v>2.62022056696803E-2</v>
      </c>
      <c r="L44" s="4">
        <f>RAW!K43</f>
        <v>3.3718133540563501E-2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12.45</v>
      </c>
      <c r="C45">
        <f>RAW!C44</f>
        <v>12.56</v>
      </c>
      <c r="D45">
        <f>RAW!D44</f>
        <v>12.4</v>
      </c>
      <c r="E45">
        <f>RAW!E44</f>
        <v>12.47</v>
      </c>
      <c r="F45" s="3">
        <f>RAW!F44</f>
        <v>2.7578915665484802E-2</v>
      </c>
      <c r="G45" s="4">
        <f>RAW!G44</f>
        <v>8.0590349874038094E-3</v>
      </c>
      <c r="H45" s="4">
        <f>RAW!H44</f>
        <v>1.9519880678081001E-2</v>
      </c>
      <c r="I45" s="5" t="str">
        <f t="shared" si="0"/>
        <v/>
      </c>
      <c r="J45" s="4">
        <f>RAW!I44</f>
        <v>6.5256689961619999E-2</v>
      </c>
      <c r="K45" s="4">
        <f>RAW!J44</f>
        <v>3.9220367100326899E-2</v>
      </c>
      <c r="L45" s="4">
        <f>RAW!K44</f>
        <v>2.60363228612931E-2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12.47</v>
      </c>
      <c r="C46">
        <f>RAW!C45</f>
        <v>12.47</v>
      </c>
      <c r="D46">
        <f>RAW!D45</f>
        <v>12.47</v>
      </c>
      <c r="E46">
        <f>RAW!E45</f>
        <v>12.47</v>
      </c>
      <c r="F46" s="3">
        <f>RAW!F45</f>
        <v>3.0664268462860599E-2</v>
      </c>
      <c r="G46" s="4">
        <f>RAW!G45</f>
        <v>1.25800816824951E-2</v>
      </c>
      <c r="H46" s="4">
        <f>RAW!H45</f>
        <v>1.8084186780365399E-2</v>
      </c>
      <c r="I46" s="5" t="str">
        <f t="shared" si="0"/>
        <v/>
      </c>
      <c r="J46" s="4">
        <f>RAW!I45</f>
        <v>6.7408157287271495E-2</v>
      </c>
      <c r="K46" s="4">
        <f>RAW!J45</f>
        <v>4.8616297162641799E-2</v>
      </c>
      <c r="L46" s="4">
        <f>RAW!K45</f>
        <v>1.8791860124629699E-2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12.47</v>
      </c>
      <c r="C47">
        <f>RAW!C46</f>
        <v>12.47</v>
      </c>
      <c r="D47">
        <f>RAW!D46</f>
        <v>12.47</v>
      </c>
      <c r="E47">
        <f>RAW!E46</f>
        <v>12.47</v>
      </c>
      <c r="F47" s="3">
        <f>RAW!F46</f>
        <v>3.2732117310230097E-2</v>
      </c>
      <c r="G47" s="4">
        <f>RAW!G46</f>
        <v>1.6610488808042102E-2</v>
      </c>
      <c r="H47" s="4">
        <f>RAW!H46</f>
        <v>1.6121628502187998E-2</v>
      </c>
      <c r="I47" s="5" t="str">
        <f t="shared" si="0"/>
        <v/>
      </c>
      <c r="J47" s="4">
        <f>RAW!I46</f>
        <v>6.7514485653658696E-2</v>
      </c>
      <c r="K47" s="4">
        <f>RAW!J46</f>
        <v>5.4915693326313998E-2</v>
      </c>
      <c r="L47" s="4">
        <f>RAW!K46</f>
        <v>1.25987923273446E-2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12.38</v>
      </c>
      <c r="C48">
        <f>RAW!C47</f>
        <v>12.45</v>
      </c>
      <c r="D48">
        <f>RAW!D47</f>
        <v>12.23</v>
      </c>
      <c r="E48">
        <f>RAW!E47</f>
        <v>12.32</v>
      </c>
      <c r="F48" s="3">
        <f>RAW!F47</f>
        <v>2.2013399258337701E-2</v>
      </c>
      <c r="G48" s="4">
        <f>RAW!G47</f>
        <v>1.7691070898101201E-2</v>
      </c>
      <c r="H48" s="4">
        <f>RAW!H47</f>
        <v>4.3223283602364798E-3</v>
      </c>
      <c r="I48" s="5" t="str">
        <f t="shared" si="0"/>
        <v/>
      </c>
      <c r="J48" s="4">
        <f>RAW!I47</f>
        <v>2.4664498224094399E-2</v>
      </c>
      <c r="K48" s="4">
        <f>RAW!J47</f>
        <v>4.48319616255742E-2</v>
      </c>
      <c r="L48" s="4">
        <f>RAW!K47</f>
        <v>-2.01674634014797E-2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12.32</v>
      </c>
      <c r="C49">
        <f>RAW!C48</f>
        <v>12.42</v>
      </c>
      <c r="D49">
        <f>RAW!D48</f>
        <v>12.16</v>
      </c>
      <c r="E49">
        <f>RAW!E48</f>
        <v>12.24</v>
      </c>
      <c r="F49" s="3">
        <f>RAW!F48</f>
        <v>6.9829119041955297E-3</v>
      </c>
      <c r="G49" s="4">
        <f>RAW!G48</f>
        <v>1.5549439099320101E-2</v>
      </c>
      <c r="H49" s="4">
        <f>RAW!H48</f>
        <v>-8.56652719512461E-3</v>
      </c>
      <c r="I49" s="5" t="str">
        <f t="shared" si="0"/>
        <v xml:space="preserve"> </v>
      </c>
      <c r="J49" s="4">
        <f>RAW!I48</f>
        <v>-2.4994095680151301E-2</v>
      </c>
      <c r="K49" s="4">
        <f>RAW!J48</f>
        <v>2.1556609190332299E-2</v>
      </c>
      <c r="L49" s="4">
        <f>RAW!K48</f>
        <v>-4.65507048704836E-2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12.28</v>
      </c>
      <c r="C50">
        <f>RAW!C49</f>
        <v>12.28</v>
      </c>
      <c r="D50">
        <f>RAW!D49</f>
        <v>11.91</v>
      </c>
      <c r="E50">
        <f>RAW!E49</f>
        <v>11.91</v>
      </c>
      <c r="F50" s="3">
        <f>RAW!F49</f>
        <v>-3.1197474620037999E-2</v>
      </c>
      <c r="G50" s="4">
        <f>RAW!G49</f>
        <v>6.2000563554484899E-3</v>
      </c>
      <c r="H50" s="4">
        <f>RAW!H49</f>
        <v>-3.7397530975486502E-2</v>
      </c>
      <c r="I50" s="5" t="str">
        <f t="shared" si="0"/>
        <v/>
      </c>
      <c r="J50" s="4">
        <f>RAW!I49</f>
        <v>-0.14746443081096999</v>
      </c>
      <c r="K50" s="4">
        <f>RAW!J49</f>
        <v>-3.4783737476768502E-2</v>
      </c>
      <c r="L50" s="4">
        <f>RAW!K49</f>
        <v>-0.112680693334201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11.7</v>
      </c>
      <c r="C51">
        <f>RAW!C50</f>
        <v>11.7</v>
      </c>
      <c r="D51">
        <f>RAW!D50</f>
        <v>11.26</v>
      </c>
      <c r="E51">
        <f>RAW!E50</f>
        <v>11.59</v>
      </c>
      <c r="F51" s="3">
        <f>RAW!F50</f>
        <v>-8.6282421616289101E-2</v>
      </c>
      <c r="G51" s="4">
        <f>RAW!G50</f>
        <v>-1.2296439238899001E-2</v>
      </c>
      <c r="H51" s="4">
        <f>RAW!H50</f>
        <v>-7.3985982377390097E-2</v>
      </c>
      <c r="I51" s="5" t="str">
        <f t="shared" si="0"/>
        <v/>
      </c>
      <c r="J51" s="4">
        <f>RAW!I50</f>
        <v>-0.31073344865609798</v>
      </c>
      <c r="K51" s="4">
        <f>RAW!J50</f>
        <v>-0.12676697453654401</v>
      </c>
      <c r="L51" s="4">
        <f>RAW!K50</f>
        <v>-0.183966474119553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11.68</v>
      </c>
      <c r="C52">
        <f>RAW!C51</f>
        <v>11.69</v>
      </c>
      <c r="D52">
        <f>RAW!D51</f>
        <v>11.46</v>
      </c>
      <c r="E52">
        <f>RAW!E51</f>
        <v>11.51</v>
      </c>
      <c r="F52" s="3">
        <f>RAW!F51</f>
        <v>-0.134838634543651</v>
      </c>
      <c r="G52" s="4">
        <f>RAW!G51</f>
        <v>-3.6804878299849499E-2</v>
      </c>
      <c r="H52" s="4">
        <f>RAW!H51</f>
        <v>-9.8033756243802006E-2</v>
      </c>
      <c r="I52" s="5" t="str">
        <f t="shared" si="0"/>
        <v/>
      </c>
      <c r="J52" s="4">
        <f>RAW!I51</f>
        <v>-0.43000035899087902</v>
      </c>
      <c r="K52" s="4">
        <f>RAW!J51</f>
        <v>-0.227844769354656</v>
      </c>
      <c r="L52" s="4">
        <f>RAW!K51</f>
        <v>-0.20215558963622199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11.39</v>
      </c>
      <c r="C53">
        <f>RAW!C52</f>
        <v>11.82</v>
      </c>
      <c r="D53">
        <f>RAW!D52</f>
        <v>11.12</v>
      </c>
      <c r="E53">
        <f>RAW!E52</f>
        <v>11.62</v>
      </c>
      <c r="F53" s="3">
        <f>RAW!F52</f>
        <v>-0.16256970011872099</v>
      </c>
      <c r="G53" s="4">
        <f>RAW!G52</f>
        <v>-6.1957842663623898E-2</v>
      </c>
      <c r="H53" s="4">
        <f>RAW!H52</f>
        <v>-0.100611857455097</v>
      </c>
      <c r="I53" s="5" t="str">
        <f t="shared" si="0"/>
        <v/>
      </c>
      <c r="J53" s="4">
        <f>RAW!I52</f>
        <v>-0.46657581440554002</v>
      </c>
      <c r="K53" s="4">
        <f>RAW!J52</f>
        <v>-0.30742178437161699</v>
      </c>
      <c r="L53" s="4">
        <f>RAW!K52</f>
        <v>-0.15915403003392301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11.5</v>
      </c>
      <c r="C54">
        <f>RAW!C53</f>
        <v>12</v>
      </c>
      <c r="D54">
        <f>RAW!D53</f>
        <v>11.5</v>
      </c>
      <c r="E54">
        <f>RAW!E53</f>
        <v>11.93</v>
      </c>
      <c r="F54" s="3">
        <f>RAW!F53</f>
        <v>-0.157714327562224</v>
      </c>
      <c r="G54" s="4">
        <f>RAW!G53</f>
        <v>-8.1109139643344097E-2</v>
      </c>
      <c r="H54" s="4">
        <f>RAW!H53</f>
        <v>-7.6605187918880602E-2</v>
      </c>
      <c r="I54" s="5" t="str">
        <f t="shared" si="0"/>
        <v/>
      </c>
      <c r="J54" s="4">
        <f>RAW!I53</f>
        <v>-0.39485340088133603</v>
      </c>
      <c r="K54" s="4">
        <f>RAW!J53</f>
        <v>-0.33656565654152398</v>
      </c>
      <c r="L54" s="4">
        <f>RAW!K53</f>
        <v>-5.8287744339812299E-2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12.09</v>
      </c>
      <c r="C55">
        <f>RAW!C54</f>
        <v>12.15</v>
      </c>
      <c r="D55">
        <f>RAW!D54</f>
        <v>11.88</v>
      </c>
      <c r="E55">
        <f>RAW!E54</f>
        <v>11.88</v>
      </c>
      <c r="F55" s="3">
        <f>RAW!F54</f>
        <v>-0.15610155045884599</v>
      </c>
      <c r="G55" s="4">
        <f>RAW!G54</f>
        <v>-9.6107621806444499E-2</v>
      </c>
      <c r="H55" s="4">
        <f>RAW!H54</f>
        <v>-5.9993928652401503E-2</v>
      </c>
      <c r="I55" s="5" t="str">
        <f t="shared" si="0"/>
        <v/>
      </c>
      <c r="J55" s="4">
        <f>RAW!I54</f>
        <v>-0.35627163309051602</v>
      </c>
      <c r="K55" s="4">
        <f>RAW!J54</f>
        <v>-0.34313431539118799</v>
      </c>
      <c r="L55" s="4">
        <f>RAW!K54</f>
        <v>-1.31373176993282E-2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11.8</v>
      </c>
      <c r="C56">
        <f>RAW!C55</f>
        <v>11.99</v>
      </c>
      <c r="D56">
        <f>RAW!D55</f>
        <v>11.52</v>
      </c>
      <c r="E56">
        <f>RAW!E55</f>
        <v>11.8</v>
      </c>
      <c r="F56" s="3">
        <f>RAW!F55</f>
        <v>-0.159440809988009</v>
      </c>
      <c r="G56" s="4">
        <f>RAW!G55</f>
        <v>-0.108774259442757</v>
      </c>
      <c r="H56" s="4">
        <f>RAW!H55</f>
        <v>-5.0666550545251599E-2</v>
      </c>
      <c r="I56" s="5" t="str">
        <f t="shared" si="0"/>
        <v/>
      </c>
      <c r="J56" s="4">
        <f>RAW!I55</f>
        <v>-0.34760400831313898</v>
      </c>
      <c r="K56" s="4">
        <f>RAW!J55</f>
        <v>-0.34462421303183799</v>
      </c>
      <c r="L56" s="4">
        <f>RAW!K55</f>
        <v>-2.9797952813005999E-3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11.87</v>
      </c>
      <c r="C57">
        <f>RAW!C56</f>
        <v>11.87</v>
      </c>
      <c r="D57">
        <f>RAW!D56</f>
        <v>11.52</v>
      </c>
      <c r="E57">
        <f>RAW!E56</f>
        <v>11.64</v>
      </c>
      <c r="F57" s="3">
        <f>RAW!F56</f>
        <v>-0.17300358243976799</v>
      </c>
      <c r="G57" s="4">
        <f>RAW!G56</f>
        <v>-0.12162012404215899</v>
      </c>
      <c r="H57" s="4">
        <f>RAW!H56</f>
        <v>-5.1383458397609098E-2</v>
      </c>
      <c r="I57" s="5" t="str">
        <f t="shared" si="0"/>
        <v/>
      </c>
      <c r="J57" s="4">
        <f>RAW!I56</f>
        <v>-0.38015394811417702</v>
      </c>
      <c r="K57" s="4">
        <f>RAW!J56</f>
        <v>-0.35646745805928398</v>
      </c>
      <c r="L57" s="4">
        <f>RAW!K56</f>
        <v>-2.3686490054892501E-2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11.58</v>
      </c>
      <c r="C58">
        <f>RAW!C57</f>
        <v>11.68</v>
      </c>
      <c r="D58">
        <f>RAW!D57</f>
        <v>11.25</v>
      </c>
      <c r="E58">
        <f>RAW!E57</f>
        <v>11.27</v>
      </c>
      <c r="F58" s="3">
        <f>RAW!F57</f>
        <v>-0.21117380493114901</v>
      </c>
      <c r="G58" s="4">
        <f>RAW!G57</f>
        <v>-0.139530860219957</v>
      </c>
      <c r="H58" s="4">
        <f>RAW!H57</f>
        <v>-7.1642944711191994E-2</v>
      </c>
      <c r="I58" s="5" t="str">
        <f t="shared" si="0"/>
        <v/>
      </c>
      <c r="J58" s="4">
        <f>RAW!I57</f>
        <v>-0.49638624450530899</v>
      </c>
      <c r="K58" s="4">
        <f>RAW!J57</f>
        <v>-0.403107053541293</v>
      </c>
      <c r="L58" s="4">
        <f>RAW!K57</f>
        <v>-9.3279190964016503E-2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11.44</v>
      </c>
      <c r="C59">
        <f>RAW!C58</f>
        <v>11.6</v>
      </c>
      <c r="D59">
        <f>RAW!D58</f>
        <v>11.18</v>
      </c>
      <c r="E59">
        <f>RAW!E58</f>
        <v>11.54</v>
      </c>
      <c r="F59" s="3">
        <f>RAW!F58</f>
        <v>-0.21713424927703201</v>
      </c>
      <c r="G59" s="4">
        <f>RAW!G58</f>
        <v>-0.155051538031372</v>
      </c>
      <c r="H59" s="4">
        <f>RAW!H58</f>
        <v>-6.2082711245659797E-2</v>
      </c>
      <c r="I59" s="5" t="str">
        <f t="shared" si="0"/>
        <v/>
      </c>
      <c r="J59" s="4">
        <f>RAW!I58</f>
        <v>-0.485377204371848</v>
      </c>
      <c r="K59" s="4">
        <f>RAW!J58</f>
        <v>-0.43053043715147798</v>
      </c>
      <c r="L59" s="4">
        <f>RAW!K58</f>
        <v>-5.4846767220370601E-2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11.25</v>
      </c>
      <c r="C60">
        <f>RAW!C59</f>
        <v>11.51</v>
      </c>
      <c r="D60">
        <f>RAW!D59</f>
        <v>11.01</v>
      </c>
      <c r="E60">
        <f>RAW!E59</f>
        <v>11.11</v>
      </c>
      <c r="F60" s="3">
        <f>RAW!F59</f>
        <v>-0.25363164300355601</v>
      </c>
      <c r="G60" s="4">
        <f>RAW!G59</f>
        <v>-0.17476755902580901</v>
      </c>
      <c r="H60" s="4">
        <f>RAW!H59</f>
        <v>-7.8864083977746996E-2</v>
      </c>
      <c r="I60" s="5" t="str">
        <f t="shared" si="0"/>
        <v/>
      </c>
      <c r="J60" s="4">
        <f>RAW!I59</f>
        <v>-0.58890156420685802</v>
      </c>
      <c r="K60" s="4">
        <f>RAW!J59</f>
        <v>-0.483320812836605</v>
      </c>
      <c r="L60" s="4">
        <f>RAW!K59</f>
        <v>-0.105580751370253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11.07</v>
      </c>
      <c r="C61">
        <f>RAW!C60</f>
        <v>11.37</v>
      </c>
      <c r="D61">
        <f>RAW!D60</f>
        <v>10.98</v>
      </c>
      <c r="E61">
        <f>RAW!E60</f>
        <v>11.25</v>
      </c>
      <c r="F61" s="3">
        <f>RAW!F60</f>
        <v>-0.26816798688612098</v>
      </c>
      <c r="G61" s="4">
        <f>RAW!G60</f>
        <v>-0.193447644597871</v>
      </c>
      <c r="H61" s="4">
        <f>RAW!H60</f>
        <v>-7.4720342288249406E-2</v>
      </c>
      <c r="I61" s="5" t="str">
        <f t="shared" si="0"/>
        <v/>
      </c>
      <c r="J61" s="4">
        <f>RAW!I60</f>
        <v>-0.60428909513618101</v>
      </c>
      <c r="K61" s="4">
        <f>RAW!J60</f>
        <v>-0.52364357360312996</v>
      </c>
      <c r="L61" s="4">
        <f>RAW!K60</f>
        <v>-8.0645521533050699E-2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11.52</v>
      </c>
      <c r="C62">
        <f>RAW!C61</f>
        <v>11.65</v>
      </c>
      <c r="D62">
        <f>RAW!D61</f>
        <v>11.35</v>
      </c>
      <c r="E62">
        <f>RAW!E61</f>
        <v>11.47</v>
      </c>
      <c r="F62" s="3">
        <f>RAW!F61</f>
        <v>-0.25895095731392798</v>
      </c>
      <c r="G62" s="4">
        <f>RAW!G61</f>
        <v>-0.20654830714108299</v>
      </c>
      <c r="H62" s="4">
        <f>RAW!H61</f>
        <v>-5.2402650172844997E-2</v>
      </c>
      <c r="I62" s="5" t="str">
        <f t="shared" si="0"/>
        <v/>
      </c>
      <c r="J62" s="4">
        <f>RAW!I61</f>
        <v>-0.54167589062619403</v>
      </c>
      <c r="K62" s="4">
        <f>RAW!J61</f>
        <v>-0.52965434594415195</v>
      </c>
      <c r="L62" s="4">
        <f>RAW!K61</f>
        <v>-1.20215446820427E-2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11.81</v>
      </c>
      <c r="C63">
        <f>RAW!C62</f>
        <v>11.81</v>
      </c>
      <c r="D63">
        <f>RAW!D62</f>
        <v>11.46</v>
      </c>
      <c r="E63">
        <f>RAW!E62</f>
        <v>11.64</v>
      </c>
      <c r="F63" s="3">
        <f>RAW!F62</f>
        <v>-0.23521737622672401</v>
      </c>
      <c r="G63" s="4">
        <f>RAW!G62</f>
        <v>-0.212282120958211</v>
      </c>
      <c r="H63" s="4">
        <f>RAW!H62</f>
        <v>-2.2935255268513401E-2</v>
      </c>
      <c r="I63" s="5" t="str">
        <f t="shared" si="0"/>
        <v/>
      </c>
      <c r="J63" s="4">
        <f>RAW!I62</f>
        <v>-0.44499950462683002</v>
      </c>
      <c r="K63" s="4">
        <f>RAW!J62</f>
        <v>-0.50143606550504405</v>
      </c>
      <c r="L63" s="4">
        <f>RAW!K62</f>
        <v>5.6436560878214401E-2</v>
      </c>
      <c r="M63" s="5" t="str">
        <f t="shared" si="1"/>
        <v xml:space="preserve"> </v>
      </c>
      <c r="N63">
        <v>0</v>
      </c>
    </row>
    <row r="64" spans="1:14">
      <c r="A64" s="1">
        <f>RAW!A63</f>
        <v>42395</v>
      </c>
      <c r="B64">
        <f>RAW!B63</f>
        <v>11.56</v>
      </c>
      <c r="C64">
        <f>RAW!C63</f>
        <v>11.67</v>
      </c>
      <c r="D64">
        <f>RAW!D63</f>
        <v>11.35</v>
      </c>
      <c r="E64">
        <f>RAW!E63</f>
        <v>11.67</v>
      </c>
      <c r="F64" s="3">
        <f>RAW!F63</f>
        <v>-0.21154898789655899</v>
      </c>
      <c r="G64" s="4">
        <f>RAW!G63</f>
        <v>-0.212135494345881</v>
      </c>
      <c r="H64" s="4">
        <f>RAW!H63</f>
        <v>5.8650644932139995E-4</v>
      </c>
      <c r="I64" s="5" t="str">
        <f t="shared" si="0"/>
        <v xml:space="preserve"> </v>
      </c>
      <c r="J64" s="4">
        <f>RAW!I63</f>
        <v>-0.36755512261562101</v>
      </c>
      <c r="K64" s="4">
        <f>RAW!J63</f>
        <v>-0.456809084541903</v>
      </c>
      <c r="L64" s="4">
        <f>RAW!K63</f>
        <v>8.9253961926281794E-2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11.5</v>
      </c>
      <c r="C65">
        <f>RAW!C64</f>
        <v>11.63</v>
      </c>
      <c r="D65">
        <f>RAW!D64</f>
        <v>11.41</v>
      </c>
      <c r="E65">
        <f>RAW!E64</f>
        <v>11.53</v>
      </c>
      <c r="F65" s="3">
        <f>RAW!F64</f>
        <v>-0.20176265529718199</v>
      </c>
      <c r="G65" s="4">
        <f>RAW!G64</f>
        <v>-0.210060926536141</v>
      </c>
      <c r="H65" s="4">
        <f>RAW!H64</f>
        <v>8.2982712389590707E-3</v>
      </c>
      <c r="I65" s="5" t="str">
        <f t="shared" si="0"/>
        <v/>
      </c>
      <c r="J65" s="4">
        <f>RAW!I64</f>
        <v>-0.35087615759716501</v>
      </c>
      <c r="K65" s="4">
        <f>RAW!J64</f>
        <v>-0.42149810889365702</v>
      </c>
      <c r="L65" s="4">
        <f>RAW!K64</f>
        <v>7.0621951296492402E-2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11.51</v>
      </c>
      <c r="C66">
        <f>RAW!C65</f>
        <v>11.81</v>
      </c>
      <c r="D66">
        <f>RAW!D65</f>
        <v>11.35</v>
      </c>
      <c r="E66">
        <f>RAW!E65</f>
        <v>11.52</v>
      </c>
      <c r="F66" s="3">
        <f>RAW!F65</f>
        <v>-0.192593731975193</v>
      </c>
      <c r="G66" s="4">
        <f>RAW!G65</f>
        <v>-0.206567487623951</v>
      </c>
      <c r="H66" s="4">
        <f>RAW!H65</f>
        <v>1.3973755648758E-2</v>
      </c>
      <c r="I66" s="5" t="str">
        <f t="shared" si="0"/>
        <v/>
      </c>
      <c r="J66" s="4">
        <f>RAW!I65</f>
        <v>-0.33665465818559598</v>
      </c>
      <c r="K66" s="4">
        <f>RAW!J65</f>
        <v>-0.39321695865763701</v>
      </c>
      <c r="L66" s="4">
        <f>RAW!K65</f>
        <v>5.6562300472040902E-2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11.52</v>
      </c>
      <c r="C67">
        <f>RAW!C66</f>
        <v>11.72</v>
      </c>
      <c r="D67">
        <f>RAW!D66</f>
        <v>11.45</v>
      </c>
      <c r="E67">
        <f>RAW!E66</f>
        <v>11.5</v>
      </c>
      <c r="F67" s="3">
        <f>RAW!F66</f>
        <v>-0.18481074382292201</v>
      </c>
      <c r="G67" s="4">
        <f>RAW!G66</f>
        <v>-0.20221613886374501</v>
      </c>
      <c r="H67" s="4">
        <f>RAW!H66</f>
        <v>1.74053950408238E-2</v>
      </c>
      <c r="I67" s="5" t="str">
        <f t="shared" si="0"/>
        <v/>
      </c>
      <c r="J67" s="4">
        <f>RAW!I66</f>
        <v>-0.32702159081191101</v>
      </c>
      <c r="K67" s="4">
        <f>RAW!J66</f>
        <v>-0.37115183604239499</v>
      </c>
      <c r="L67" s="4">
        <f>RAW!K66</f>
        <v>4.4130245230483499E-2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11.5</v>
      </c>
      <c r="C68">
        <f>RAW!C67</f>
        <v>11.61</v>
      </c>
      <c r="D68">
        <f>RAW!D67</f>
        <v>11.34</v>
      </c>
      <c r="E68">
        <f>RAW!E67</f>
        <v>11.53</v>
      </c>
      <c r="F68" s="3">
        <f>RAW!F67</f>
        <v>-0.17421369334666501</v>
      </c>
      <c r="G68" s="4">
        <f>RAW!G67</f>
        <v>-0.196615649760329</v>
      </c>
      <c r="H68" s="4">
        <f>RAW!H67</f>
        <v>2.2401956413664399E-2</v>
      </c>
      <c r="I68" s="5" t="str">
        <f t="shared" si="0"/>
        <v/>
      </c>
      <c r="J68" s="4">
        <f>RAW!I67</f>
        <v>-0.30656703745048203</v>
      </c>
      <c r="K68" s="4">
        <f>RAW!J67</f>
        <v>-0.34962356984509102</v>
      </c>
      <c r="L68" s="4">
        <f>RAW!K67</f>
        <v>4.3056532394608098E-2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11.64</v>
      </c>
      <c r="C69">
        <f>RAW!C68</f>
        <v>11.64</v>
      </c>
      <c r="D69">
        <f>RAW!D68</f>
        <v>11.19</v>
      </c>
      <c r="E69">
        <f>RAW!E68</f>
        <v>11.4</v>
      </c>
      <c r="F69" s="3">
        <f>RAW!F68</f>
        <v>-0.17429619005789601</v>
      </c>
      <c r="G69" s="4">
        <f>RAW!G68</f>
        <v>-0.19215175781984301</v>
      </c>
      <c r="H69" s="4">
        <f>RAW!H68</f>
        <v>1.7855567761946599E-2</v>
      </c>
      <c r="I69" s="5" t="str">
        <f t="shared" ref="I69:I132" si="2">IF(SIGN(H68)&lt;&gt;SIGN(H69)," ","")</f>
        <v/>
      </c>
      <c r="J69" s="4">
        <f>RAW!I68</f>
        <v>-0.32412218834420498</v>
      </c>
      <c r="K69" s="4">
        <f>RAW!J68</f>
        <v>-0.34112310934479501</v>
      </c>
      <c r="L69" s="4">
        <f>RAW!K68</f>
        <v>1.7000921000590599E-2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11.3</v>
      </c>
      <c r="C70">
        <f>RAW!C69</f>
        <v>11.43</v>
      </c>
      <c r="D70">
        <f>RAW!D69</f>
        <v>11.16</v>
      </c>
      <c r="E70">
        <f>RAW!E69</f>
        <v>11.29</v>
      </c>
      <c r="F70" s="3">
        <f>RAW!F69</f>
        <v>-0.181149471640111</v>
      </c>
      <c r="G70" s="4">
        <f>RAW!G69</f>
        <v>-0.189951300583896</v>
      </c>
      <c r="H70" s="4">
        <f>RAW!H69</f>
        <v>8.8018289437853895E-3</v>
      </c>
      <c r="I70" s="5" t="str">
        <f t="shared" si="2"/>
        <v/>
      </c>
      <c r="J70" s="4">
        <f>RAW!I69</f>
        <v>-0.359728724307951</v>
      </c>
      <c r="K70" s="4">
        <f>RAW!J69</f>
        <v>-0.34732498099918002</v>
      </c>
      <c r="L70" s="4">
        <f>RAW!K69</f>
        <v>-1.24037433087701E-2</v>
      </c>
      <c r="M70" s="5" t="str">
        <f t="shared" si="3"/>
        <v xml:space="preserve"> </v>
      </c>
      <c r="N70">
        <v>0</v>
      </c>
    </row>
    <row r="71" spans="1:14">
      <c r="A71" s="1">
        <f>RAW!A70</f>
        <v>42404</v>
      </c>
      <c r="B71">
        <f>RAW!B70</f>
        <v>11.36</v>
      </c>
      <c r="C71">
        <f>RAW!C70</f>
        <v>11.63</v>
      </c>
      <c r="D71">
        <f>RAW!D70</f>
        <v>11.2</v>
      </c>
      <c r="E71">
        <f>RAW!E70</f>
        <v>11.25</v>
      </c>
      <c r="F71" s="3">
        <f>RAW!F70</f>
        <v>-0.18764535354480699</v>
      </c>
      <c r="G71" s="4">
        <f>RAW!G70</f>
        <v>-0.189490111176078</v>
      </c>
      <c r="H71" s="4">
        <f>RAW!H70</f>
        <v>1.8447576312714501E-3</v>
      </c>
      <c r="I71" s="5" t="str">
        <f t="shared" si="2"/>
        <v/>
      </c>
      <c r="J71" s="4">
        <f>RAW!I70</f>
        <v>-0.38659712242756999</v>
      </c>
      <c r="K71" s="4">
        <f>RAW!J70</f>
        <v>-0.36041569480864399</v>
      </c>
      <c r="L71" s="4">
        <f>RAW!K70</f>
        <v>-2.6181427618926299E-2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11.26</v>
      </c>
      <c r="C72">
        <f>RAW!C71</f>
        <v>11.49</v>
      </c>
      <c r="D72">
        <f>RAW!D71</f>
        <v>11.25</v>
      </c>
      <c r="E72">
        <f>RAW!E71</f>
        <v>11.4</v>
      </c>
      <c r="F72" s="3">
        <f>RAW!F71</f>
        <v>-0.17863049915623799</v>
      </c>
      <c r="G72" s="4">
        <f>RAW!G71</f>
        <v>-0.18731818877211001</v>
      </c>
      <c r="H72" s="4">
        <f>RAW!H71</f>
        <v>8.6876896158725996E-3</v>
      </c>
      <c r="I72" s="5" t="str">
        <f t="shared" si="2"/>
        <v/>
      </c>
      <c r="J72" s="4">
        <f>RAW!I71</f>
        <v>-0.35468838934682001</v>
      </c>
      <c r="K72" s="4">
        <f>RAW!J71</f>
        <v>-0.358506592988036</v>
      </c>
      <c r="L72" s="4">
        <f>RAW!K71</f>
        <v>3.8182036412154302E-3</v>
      </c>
      <c r="M72" s="5" t="str">
        <f t="shared" si="3"/>
        <v xml:space="preserve"> </v>
      </c>
      <c r="N72">
        <v>0</v>
      </c>
    </row>
    <row r="73" spans="1:14">
      <c r="A73" s="1">
        <f>RAW!A72</f>
        <v>42408</v>
      </c>
      <c r="B73">
        <f>RAW!B72</f>
        <v>11.34</v>
      </c>
      <c r="C73">
        <f>RAW!C72</f>
        <v>11.43</v>
      </c>
      <c r="D73">
        <f>RAW!D72</f>
        <v>10.71</v>
      </c>
      <c r="E73">
        <f>RAW!E72</f>
        <v>10.75</v>
      </c>
      <c r="F73" s="3">
        <f>RAW!F72</f>
        <v>-0.22138375569902599</v>
      </c>
      <c r="G73" s="4">
        <f>RAW!G72</f>
        <v>-0.194131302157493</v>
      </c>
      <c r="H73" s="4">
        <f>RAW!H72</f>
        <v>-2.7252453541532402E-2</v>
      </c>
      <c r="I73" s="5" t="str">
        <f t="shared" si="2"/>
        <v xml:space="preserve"> </v>
      </c>
      <c r="J73" s="4">
        <f>RAW!I72</f>
        <v>-0.50858495760436995</v>
      </c>
      <c r="K73" s="4">
        <f>RAW!J72</f>
        <v>-0.408532714526814</v>
      </c>
      <c r="L73" s="4">
        <f>RAW!K72</f>
        <v>-0.100052243077555</v>
      </c>
      <c r="M73" s="5" t="str">
        <f t="shared" si="3"/>
        <v xml:space="preserve"> </v>
      </c>
      <c r="N73">
        <v>0</v>
      </c>
    </row>
    <row r="74" spans="1:14">
      <c r="A74" s="1">
        <f>RAW!A73</f>
        <v>42409</v>
      </c>
      <c r="B74">
        <f>RAW!B73</f>
        <v>10.69</v>
      </c>
      <c r="C74">
        <f>RAW!C73</f>
        <v>10.9</v>
      </c>
      <c r="D74">
        <f>RAW!D73</f>
        <v>10.55</v>
      </c>
      <c r="E74">
        <f>RAW!E73</f>
        <v>10.66</v>
      </c>
      <c r="F74" s="3">
        <f>RAW!F73</f>
        <v>-0.25953649224167702</v>
      </c>
      <c r="G74" s="4">
        <f>RAW!G73</f>
        <v>-0.20721234017432999</v>
      </c>
      <c r="H74" s="4">
        <f>RAW!H73</f>
        <v>-5.2324152067346801E-2</v>
      </c>
      <c r="I74" s="5" t="str">
        <f t="shared" si="2"/>
        <v/>
      </c>
      <c r="J74" s="4">
        <f>RAW!I73</f>
        <v>-0.62106455692200402</v>
      </c>
      <c r="K74" s="4">
        <f>RAW!J73</f>
        <v>-0.47937666199187701</v>
      </c>
      <c r="L74" s="4">
        <f>RAW!K73</f>
        <v>-0.14168789493012601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10.67</v>
      </c>
      <c r="C75">
        <f>RAW!C74</f>
        <v>11.07</v>
      </c>
      <c r="D75">
        <f>RAW!D74</f>
        <v>10.65</v>
      </c>
      <c r="E75">
        <f>RAW!E74</f>
        <v>10.88</v>
      </c>
      <c r="F75" s="3">
        <f>RAW!F74</f>
        <v>-0.26892069902305199</v>
      </c>
      <c r="G75" s="4">
        <f>RAW!G74</f>
        <v>-0.21955401194407401</v>
      </c>
      <c r="H75" s="4">
        <f>RAW!H74</f>
        <v>-4.93666870789774E-2</v>
      </c>
      <c r="I75" s="5" t="str">
        <f t="shared" si="2"/>
        <v/>
      </c>
      <c r="J75" s="4">
        <f>RAW!I74</f>
        <v>-0.61927273877158795</v>
      </c>
      <c r="K75" s="4">
        <f>RAW!J74</f>
        <v>-0.52600868758511399</v>
      </c>
      <c r="L75" s="4">
        <f>RAW!K74</f>
        <v>-9.3264051186473906E-2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10.83</v>
      </c>
      <c r="C76">
        <f>RAW!C75</f>
        <v>11.11</v>
      </c>
      <c r="D76">
        <f>RAW!D75</f>
        <v>10.58</v>
      </c>
      <c r="E76">
        <f>RAW!E75</f>
        <v>10.78</v>
      </c>
      <c r="F76" s="3">
        <f>RAW!F75</f>
        <v>-0.28118558240990499</v>
      </c>
      <c r="G76" s="4">
        <f>RAW!G75</f>
        <v>-0.23188032603724101</v>
      </c>
      <c r="H76" s="4">
        <f>RAW!H75</f>
        <v>-4.9305256372664703E-2</v>
      </c>
      <c r="I76" s="5" t="str">
        <f t="shared" si="2"/>
        <v/>
      </c>
      <c r="J76" s="4">
        <f>RAW!I75</f>
        <v>-0.63445432107000199</v>
      </c>
      <c r="K76" s="4">
        <f>RAW!J75</f>
        <v>-0.56215723208007695</v>
      </c>
      <c r="L76" s="4">
        <f>RAW!K75</f>
        <v>-7.2297088989925304E-2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11.1</v>
      </c>
      <c r="C77">
        <f>RAW!C76</f>
        <v>11.28</v>
      </c>
      <c r="D77">
        <f>RAW!D76</f>
        <v>10.74</v>
      </c>
      <c r="E77">
        <f>RAW!E76</f>
        <v>11.15</v>
      </c>
      <c r="F77" s="3">
        <f>RAW!F76</f>
        <v>-0.25807475791345302</v>
      </c>
      <c r="G77" s="4">
        <f>RAW!G76</f>
        <v>-0.23711921241248299</v>
      </c>
      <c r="H77" s="4">
        <f>RAW!H76</f>
        <v>-2.0955545500969799E-2</v>
      </c>
      <c r="I77" s="5" t="str">
        <f t="shared" si="2"/>
        <v/>
      </c>
      <c r="J77" s="4">
        <f>RAW!I76</f>
        <v>-0.52948616323807696</v>
      </c>
      <c r="K77" s="4">
        <f>RAW!J76</f>
        <v>-0.55126687579941003</v>
      </c>
      <c r="L77" s="4">
        <f>RAW!K76</f>
        <v>2.1780712561332901E-2</v>
      </c>
      <c r="M77" s="5" t="str">
        <f t="shared" si="3"/>
        <v xml:space="preserve"> </v>
      </c>
      <c r="N77">
        <v>0</v>
      </c>
    </row>
    <row r="78" spans="1:14">
      <c r="A78" s="1">
        <f>RAW!A77</f>
        <v>42415</v>
      </c>
      <c r="B78">
        <f>RAW!B77</f>
        <v>11.35</v>
      </c>
      <c r="C78">
        <f>RAW!C77</f>
        <v>11.5</v>
      </c>
      <c r="D78">
        <f>RAW!D77</f>
        <v>11.28</v>
      </c>
      <c r="E78">
        <f>RAW!E77</f>
        <v>11.42</v>
      </c>
      <c r="F78" s="3">
        <f>RAW!F77</f>
        <v>-0.215488502163658</v>
      </c>
      <c r="G78" s="4">
        <f>RAW!G77</f>
        <v>-0.23279307036271801</v>
      </c>
      <c r="H78" s="4">
        <f>RAW!H77</f>
        <v>1.7304568199059799E-2</v>
      </c>
      <c r="I78" s="5" t="str">
        <f t="shared" si="2"/>
        <v xml:space="preserve"> </v>
      </c>
      <c r="J78" s="4">
        <f>RAW!I77</f>
        <v>-0.37858980158023298</v>
      </c>
      <c r="K78" s="4">
        <f>RAW!J77</f>
        <v>-0.49370785105968401</v>
      </c>
      <c r="L78" s="4">
        <f>RAW!K77</f>
        <v>0.11511804947945101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11.48</v>
      </c>
      <c r="C79">
        <f>RAW!C78</f>
        <v>11.53</v>
      </c>
      <c r="D79">
        <f>RAW!D78</f>
        <v>11.15</v>
      </c>
      <c r="E79">
        <f>RAW!E78</f>
        <v>11.31</v>
      </c>
      <c r="F79" s="3">
        <f>RAW!F78</f>
        <v>-0.18844242142334899</v>
      </c>
      <c r="G79" s="4">
        <f>RAW!G78</f>
        <v>-0.22392294057484399</v>
      </c>
      <c r="H79" s="4">
        <f>RAW!H78</f>
        <v>3.5480519151494999E-2</v>
      </c>
      <c r="I79" s="5" t="str">
        <f t="shared" si="2"/>
        <v/>
      </c>
      <c r="J79" s="4">
        <f>RAW!I78</f>
        <v>-0.30712561458121701</v>
      </c>
      <c r="K79" s="4">
        <f>RAW!J78</f>
        <v>-0.43151377223352799</v>
      </c>
      <c r="L79" s="4">
        <f>RAW!K78</f>
        <v>0.124388157652311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11.31</v>
      </c>
      <c r="C80">
        <f>RAW!C79</f>
        <v>11.49</v>
      </c>
      <c r="D80">
        <f>RAW!D79</f>
        <v>11.28</v>
      </c>
      <c r="E80">
        <f>RAW!E79</f>
        <v>11.42</v>
      </c>
      <c r="F80" s="3">
        <f>RAW!F79</f>
        <v>-0.15633005136842601</v>
      </c>
      <c r="G80" s="4">
        <f>RAW!G79</f>
        <v>-0.210404362733561</v>
      </c>
      <c r="H80" s="4">
        <f>RAW!H79</f>
        <v>5.4074311365134603E-2</v>
      </c>
      <c r="I80" s="5" t="str">
        <f t="shared" si="2"/>
        <v/>
      </c>
      <c r="J80" s="4">
        <f>RAW!I79</f>
        <v>-0.22588657805255399</v>
      </c>
      <c r="K80" s="4">
        <f>RAW!J79</f>
        <v>-0.36297137417320402</v>
      </c>
      <c r="L80" s="4">
        <f>RAW!K79</f>
        <v>0.137084796120649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11.65</v>
      </c>
      <c r="C81">
        <f>RAW!C80</f>
        <v>11.65</v>
      </c>
      <c r="D81">
        <f>RAW!D80</f>
        <v>11.23</v>
      </c>
      <c r="E81">
        <f>RAW!E80</f>
        <v>11.29</v>
      </c>
      <c r="F81" s="3">
        <f>RAW!F80</f>
        <v>-0.13975961840381801</v>
      </c>
      <c r="G81" s="4">
        <f>RAW!G80</f>
        <v>-0.19627541386761199</v>
      </c>
      <c r="H81" s="4">
        <f>RAW!H80</f>
        <v>5.6515795463793997E-2</v>
      </c>
      <c r="I81" s="5" t="str">
        <f t="shared" si="2"/>
        <v/>
      </c>
      <c r="J81" s="4">
        <f>RAW!I80</f>
        <v>-0.206664099903905</v>
      </c>
      <c r="K81" s="4">
        <f>RAW!J80</f>
        <v>-0.31086894941677101</v>
      </c>
      <c r="L81" s="4">
        <f>RAW!K80</f>
        <v>0.104204849512865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11.15</v>
      </c>
      <c r="C82">
        <f>RAW!C81</f>
        <v>11.18</v>
      </c>
      <c r="D82">
        <f>RAW!D81</f>
        <v>10.85</v>
      </c>
      <c r="E82">
        <f>RAW!E81</f>
        <v>10.91</v>
      </c>
      <c r="F82" s="3">
        <f>RAW!F81</f>
        <v>-0.15549777356369501</v>
      </c>
      <c r="G82" s="4">
        <f>RAW!G81</f>
        <v>-0.18811988580682901</v>
      </c>
      <c r="H82" s="4">
        <f>RAW!H81</f>
        <v>3.26221122431338E-2</v>
      </c>
      <c r="I82" s="5" t="str">
        <f t="shared" si="2"/>
        <v/>
      </c>
      <c r="J82" s="4">
        <f>RAW!I81</f>
        <v>-0.29628950070097898</v>
      </c>
      <c r="K82" s="4">
        <f>RAW!J81</f>
        <v>-0.30600913317817302</v>
      </c>
      <c r="L82" s="4">
        <f>RAW!K81</f>
        <v>9.7196324771946993E-3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11</v>
      </c>
      <c r="C83">
        <f>RAW!C82</f>
        <v>11.2</v>
      </c>
      <c r="D83">
        <f>RAW!D82</f>
        <v>10.9</v>
      </c>
      <c r="E83">
        <f>RAW!E82</f>
        <v>11.17</v>
      </c>
      <c r="F83" s="3">
        <f>RAW!F82</f>
        <v>-0.145315441867717</v>
      </c>
      <c r="G83" s="4">
        <f>RAW!G82</f>
        <v>-0.17955899701900599</v>
      </c>
      <c r="H83" s="4">
        <f>RAW!H82</f>
        <v>3.4243555151289198E-2</v>
      </c>
      <c r="I83" s="5" t="str">
        <f t="shared" si="2"/>
        <v/>
      </c>
      <c r="J83" s="4">
        <f>RAW!I82</f>
        <v>-0.27501124378245101</v>
      </c>
      <c r="K83" s="4">
        <f>RAW!J82</f>
        <v>-0.295676503379599</v>
      </c>
      <c r="L83" s="4">
        <f>RAW!K82</f>
        <v>2.0665259597148398E-2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11.06</v>
      </c>
      <c r="C84">
        <f>RAW!C83</f>
        <v>11.12</v>
      </c>
      <c r="D84">
        <f>RAW!D83</f>
        <v>10.83</v>
      </c>
      <c r="E84">
        <f>RAW!E83</f>
        <v>10.83</v>
      </c>
      <c r="F84" s="3">
        <f>RAW!F83</f>
        <v>-0.16280432225556701</v>
      </c>
      <c r="G84" s="4">
        <f>RAW!G83</f>
        <v>-0.176208062066319</v>
      </c>
      <c r="H84" s="4">
        <f>RAW!H83</f>
        <v>1.34037398107514E-2</v>
      </c>
      <c r="I84" s="5" t="str">
        <f t="shared" si="2"/>
        <v/>
      </c>
      <c r="J84" s="4">
        <f>RAW!I83</f>
        <v>-0.35096546639333298</v>
      </c>
      <c r="K84" s="4">
        <f>RAW!J83</f>
        <v>-0.31410615771750999</v>
      </c>
      <c r="L84" s="4">
        <f>RAW!K83</f>
        <v>-3.6859308675822301E-2</v>
      </c>
      <c r="M84" s="5" t="str">
        <f t="shared" si="3"/>
        <v xml:space="preserve"> </v>
      </c>
      <c r="N84">
        <v>0</v>
      </c>
    </row>
    <row r="85" spans="1:14">
      <c r="A85" s="1">
        <f>RAW!A84</f>
        <v>42424</v>
      </c>
      <c r="B85">
        <f>RAW!B84</f>
        <v>10.97</v>
      </c>
      <c r="C85">
        <f>RAW!C84</f>
        <v>11.07</v>
      </c>
      <c r="D85">
        <f>RAW!D84</f>
        <v>10.82</v>
      </c>
      <c r="E85">
        <f>RAW!E84</f>
        <v>11.03</v>
      </c>
      <c r="F85" s="3">
        <f>RAW!F84</f>
        <v>-0.158696700653392</v>
      </c>
      <c r="G85" s="4">
        <f>RAW!G84</f>
        <v>-0.17270578978373299</v>
      </c>
      <c r="H85" s="4">
        <f>RAW!H84</f>
        <v>1.40090891303414E-2</v>
      </c>
      <c r="I85" s="5" t="str">
        <f t="shared" si="2"/>
        <v/>
      </c>
      <c r="J85" s="4">
        <f>RAW!I84</f>
        <v>-0.33673357940030701</v>
      </c>
      <c r="K85" s="4">
        <f>RAW!J84</f>
        <v>-0.32164863161177598</v>
      </c>
      <c r="L85" s="4">
        <f>RAW!K84</f>
        <v>-1.5084947788531301E-2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11.05</v>
      </c>
      <c r="C86">
        <f>RAW!C85</f>
        <v>11.2</v>
      </c>
      <c r="D86">
        <f>RAW!D85</f>
        <v>10.94</v>
      </c>
      <c r="E86">
        <f>RAW!E85</f>
        <v>11.05</v>
      </c>
      <c r="F86" s="3">
        <f>RAW!F85</f>
        <v>-0.152074527595807</v>
      </c>
      <c r="G86" s="4">
        <f>RAW!G85</f>
        <v>-0.168579537346148</v>
      </c>
      <c r="H86" s="4">
        <f>RAW!H85</f>
        <v>1.65050097503406E-2</v>
      </c>
      <c r="I86" s="5" t="str">
        <f t="shared" si="2"/>
        <v/>
      </c>
      <c r="J86" s="4">
        <f>RAW!I85</f>
        <v>-0.31598139908247003</v>
      </c>
      <c r="K86" s="4">
        <f>RAW!J85</f>
        <v>-0.31975955410200801</v>
      </c>
      <c r="L86" s="4">
        <f>RAW!K85</f>
        <v>3.7781550195370899E-3</v>
      </c>
      <c r="M86" s="5" t="str">
        <f t="shared" si="3"/>
        <v xml:space="preserve"> </v>
      </c>
      <c r="N86">
        <v>0</v>
      </c>
    </row>
    <row r="87" spans="1:14">
      <c r="A87" s="1">
        <f>RAW!A86</f>
        <v>42426</v>
      </c>
      <c r="B87">
        <f>RAW!B86</f>
        <v>11.05</v>
      </c>
      <c r="C87">
        <f>RAW!C86</f>
        <v>11.2</v>
      </c>
      <c r="D87">
        <f>RAW!D86</f>
        <v>11.03</v>
      </c>
      <c r="E87">
        <f>RAW!E86</f>
        <v>11.15</v>
      </c>
      <c r="F87" s="3">
        <f>RAW!F86</f>
        <v>-0.13717596434447099</v>
      </c>
      <c r="G87" s="4">
        <f>RAW!G86</f>
        <v>-0.162298822745813</v>
      </c>
      <c r="H87" s="4">
        <f>RAW!H86</f>
        <v>2.5122858401341201E-2</v>
      </c>
      <c r="I87" s="5" t="str">
        <f t="shared" si="2"/>
        <v/>
      </c>
      <c r="J87" s="4">
        <f>RAW!I86</f>
        <v>-0.26928592630675002</v>
      </c>
      <c r="K87" s="4">
        <f>RAW!J86</f>
        <v>-0.30293501150358798</v>
      </c>
      <c r="L87" s="4">
        <f>RAW!K86</f>
        <v>3.3649085196838402E-2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11.05</v>
      </c>
      <c r="C88">
        <f>RAW!C87</f>
        <v>11.34</v>
      </c>
      <c r="D88">
        <f>RAW!D87</f>
        <v>11.05</v>
      </c>
      <c r="E88">
        <f>RAW!E87</f>
        <v>11.25</v>
      </c>
      <c r="F88" s="3">
        <f>RAW!F87</f>
        <v>-0.115962833998331</v>
      </c>
      <c r="G88" s="4">
        <f>RAW!G87</f>
        <v>-0.15303162499631601</v>
      </c>
      <c r="H88" s="4">
        <f>RAW!H87</f>
        <v>3.7068790997985303E-2</v>
      </c>
      <c r="I88" s="5" t="str">
        <f t="shared" si="2"/>
        <v/>
      </c>
      <c r="J88" s="4">
        <f>RAW!I87</f>
        <v>-0.207120518886727</v>
      </c>
      <c r="K88" s="4">
        <f>RAW!J87</f>
        <v>-0.27099684729796802</v>
      </c>
      <c r="L88" s="4">
        <f>RAW!K87</f>
        <v>6.3876328411241107E-2</v>
      </c>
      <c r="M88" s="5" t="str">
        <f t="shared" si="3"/>
        <v/>
      </c>
      <c r="N88">
        <v>0</v>
      </c>
    </row>
    <row r="89" spans="1:14">
      <c r="A89" s="1">
        <f>RAW!A88</f>
        <v>42430</v>
      </c>
      <c r="B89">
        <f>RAW!B88</f>
        <v>11.24</v>
      </c>
      <c r="C89">
        <f>RAW!C88</f>
        <v>11.43</v>
      </c>
      <c r="D89">
        <f>RAW!D88</f>
        <v>11.2</v>
      </c>
      <c r="E89">
        <f>RAW!E88</f>
        <v>11.2</v>
      </c>
      <c r="F89" s="3">
        <f>RAW!F88</f>
        <v>-0.10200995029125901</v>
      </c>
      <c r="G89" s="4">
        <f>RAW!G88</f>
        <v>-0.14282729005530501</v>
      </c>
      <c r="H89" s="4">
        <f>RAW!H88</f>
        <v>4.0817339764045599E-2</v>
      </c>
      <c r="I89" s="5" t="str">
        <f t="shared" si="2"/>
        <v/>
      </c>
      <c r="J89" s="4">
        <f>RAW!I88</f>
        <v>-0.17803266016140201</v>
      </c>
      <c r="K89" s="4">
        <f>RAW!J88</f>
        <v>-0.24000878491911301</v>
      </c>
      <c r="L89" s="4">
        <f>RAW!K88</f>
        <v>6.1976124757710201E-2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11.25</v>
      </c>
      <c r="C90">
        <f>RAW!C89</f>
        <v>11.31</v>
      </c>
      <c r="D90">
        <f>RAW!D89</f>
        <v>11.04</v>
      </c>
      <c r="E90">
        <f>RAW!E89</f>
        <v>11.15</v>
      </c>
      <c r="F90" s="3">
        <f>RAW!F89</f>
        <v>-9.3904301229693801E-2</v>
      </c>
      <c r="G90" s="4">
        <f>RAW!G89</f>
        <v>-0.13304269229018301</v>
      </c>
      <c r="H90" s="4">
        <f>RAW!H89</f>
        <v>3.9138391060489199E-2</v>
      </c>
      <c r="I90" s="5" t="str">
        <f t="shared" si="2"/>
        <v/>
      </c>
      <c r="J90" s="4">
        <f>RAW!I89</f>
        <v>-0.170310070220246</v>
      </c>
      <c r="K90" s="4">
        <f>RAW!J89</f>
        <v>-0.21677588001949</v>
      </c>
      <c r="L90" s="4">
        <f>RAW!K89</f>
        <v>4.6465809799244501E-2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11.15</v>
      </c>
      <c r="C91">
        <f>RAW!C90</f>
        <v>11.47</v>
      </c>
      <c r="D91">
        <f>RAW!D90</f>
        <v>11.15</v>
      </c>
      <c r="E91">
        <f>RAW!E90</f>
        <v>11.38</v>
      </c>
      <c r="F91" s="3">
        <f>RAW!F90</f>
        <v>-6.8136008646078494E-2</v>
      </c>
      <c r="G91" s="4">
        <f>RAW!G90</f>
        <v>-0.12006135556136199</v>
      </c>
      <c r="H91" s="4">
        <f>RAW!H90</f>
        <v>5.1925346915283603E-2</v>
      </c>
      <c r="I91" s="5" t="str">
        <f t="shared" si="2"/>
        <v/>
      </c>
      <c r="J91" s="4">
        <f>RAW!I90</f>
        <v>-9.8404919697662394E-2</v>
      </c>
      <c r="K91" s="4">
        <f>RAW!J90</f>
        <v>-0.177318893245548</v>
      </c>
      <c r="L91" s="4">
        <f>RAW!K90</f>
        <v>7.8913973547885596E-2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11.38</v>
      </c>
      <c r="C92">
        <f>RAW!C91</f>
        <v>11.45</v>
      </c>
      <c r="D92">
        <f>RAW!D91</f>
        <v>11.23</v>
      </c>
      <c r="E92">
        <f>RAW!E91</f>
        <v>11.26</v>
      </c>
      <c r="F92" s="3">
        <f>RAW!F91</f>
        <v>-5.6743346266936001E-2</v>
      </c>
      <c r="G92" s="4">
        <f>RAW!G91</f>
        <v>-0.10739775370247601</v>
      </c>
      <c r="H92" s="4">
        <f>RAW!H91</f>
        <v>5.06544074355409E-2</v>
      </c>
      <c r="I92" s="5" t="str">
        <f t="shared" si="2"/>
        <v/>
      </c>
      <c r="J92" s="4">
        <f>RAW!I91</f>
        <v>-8.4642326411263E-2</v>
      </c>
      <c r="K92" s="4">
        <f>RAW!J91</f>
        <v>-0.146426704300786</v>
      </c>
      <c r="L92" s="4">
        <f>RAW!K91</f>
        <v>6.1784377889523297E-2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11.35</v>
      </c>
      <c r="C93">
        <f>RAW!C92</f>
        <v>11.42</v>
      </c>
      <c r="D93">
        <f>RAW!D92</f>
        <v>11.2</v>
      </c>
      <c r="E93">
        <f>RAW!E92</f>
        <v>11.24</v>
      </c>
      <c r="F93" s="3">
        <f>RAW!F92</f>
        <v>-4.8766264958299298E-2</v>
      </c>
      <c r="G93" s="4">
        <f>RAW!G92</f>
        <v>-9.5671455953641404E-2</v>
      </c>
      <c r="H93" s="4">
        <f>RAW!H92</f>
        <v>4.6905190995342003E-2</v>
      </c>
      <c r="I93" s="5" t="str">
        <f t="shared" si="2"/>
        <v/>
      </c>
      <c r="J93" s="4">
        <f>RAW!I92</f>
        <v>-7.9965094964062899E-2</v>
      </c>
      <c r="K93" s="4">
        <f>RAW!J92</f>
        <v>-0.124272834521878</v>
      </c>
      <c r="L93" s="4">
        <f>RAW!K92</f>
        <v>4.4307739557815598E-2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11.37</v>
      </c>
      <c r="C94">
        <f>RAW!C93</f>
        <v>11.39</v>
      </c>
      <c r="D94">
        <f>RAW!D93</f>
        <v>11.2</v>
      </c>
      <c r="E94">
        <f>RAW!E93</f>
        <v>11.32</v>
      </c>
      <c r="F94" s="3">
        <f>RAW!F93</f>
        <v>-3.5578907637193E-2</v>
      </c>
      <c r="G94" s="4">
        <f>RAW!G93</f>
        <v>-8.3652946290351707E-2</v>
      </c>
      <c r="H94" s="4">
        <f>RAW!H93</f>
        <v>4.8074038653158603E-2</v>
      </c>
      <c r="I94" s="5" t="str">
        <f t="shared" si="2"/>
        <v/>
      </c>
      <c r="J94" s="4">
        <f>RAW!I93</f>
        <v>-5.3317114146121697E-2</v>
      </c>
      <c r="K94" s="4">
        <f>RAW!J93</f>
        <v>-0.10062092772995899</v>
      </c>
      <c r="L94" s="4">
        <f>RAW!K93</f>
        <v>4.7303813583837798E-2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11.21</v>
      </c>
      <c r="C95">
        <f>RAW!C94</f>
        <v>11.28</v>
      </c>
      <c r="D95">
        <f>RAW!D94</f>
        <v>10.96</v>
      </c>
      <c r="E95">
        <f>RAW!E94</f>
        <v>11.15</v>
      </c>
      <c r="F95" s="3">
        <f>RAW!F94</f>
        <v>-3.8402728452424997E-2</v>
      </c>
      <c r="G95" s="4">
        <f>RAW!G94</f>
        <v>-7.4602902722766401E-2</v>
      </c>
      <c r="H95" s="4">
        <f>RAW!H94</f>
        <v>3.62001742703413E-2</v>
      </c>
      <c r="I95" s="5" t="str">
        <f t="shared" si="2"/>
        <v/>
      </c>
      <c r="J95" s="4">
        <f>RAW!I94</f>
        <v>-8.2773624109895694E-2</v>
      </c>
      <c r="K95" s="4">
        <f>RAW!J94</f>
        <v>-9.4671826523271593E-2</v>
      </c>
      <c r="L95" s="4">
        <f>RAW!K94</f>
        <v>1.18982024133759E-2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11.21</v>
      </c>
      <c r="C96">
        <f>RAW!C95</f>
        <v>11.24</v>
      </c>
      <c r="D96">
        <f>RAW!D95</f>
        <v>10.98</v>
      </c>
      <c r="E96">
        <f>RAW!E95</f>
        <v>11.04</v>
      </c>
      <c r="F96" s="3">
        <f>RAW!F95</f>
        <v>-4.8952414521881503E-2</v>
      </c>
      <c r="G96" s="4">
        <f>RAW!G95</f>
        <v>-6.9472805082589406E-2</v>
      </c>
      <c r="H96" s="4">
        <f>RAW!H95</f>
        <v>2.0520390560707799E-2</v>
      </c>
      <c r="I96" s="5" t="str">
        <f t="shared" si="2"/>
        <v/>
      </c>
      <c r="J96" s="4">
        <f>RAW!I95</f>
        <v>-0.13034302623319999</v>
      </c>
      <c r="K96" s="4">
        <f>RAW!J95</f>
        <v>-0.106562226426581</v>
      </c>
      <c r="L96" s="4">
        <f>RAW!K95</f>
        <v>-2.37807998066191E-2</v>
      </c>
      <c r="M96" s="5" t="str">
        <f t="shared" si="3"/>
        <v xml:space="preserve"> </v>
      </c>
      <c r="N96">
        <v>0</v>
      </c>
    </row>
    <row r="97" spans="1:14">
      <c r="A97" s="1">
        <f>RAW!A96</f>
        <v>42440</v>
      </c>
      <c r="B97">
        <f>RAW!B96</f>
        <v>11.07</v>
      </c>
      <c r="C97">
        <f>RAW!C96</f>
        <v>11.26</v>
      </c>
      <c r="D97">
        <f>RAW!D96</f>
        <v>11.07</v>
      </c>
      <c r="E97">
        <f>RAW!E96</f>
        <v>11.1</v>
      </c>
      <c r="F97" s="3">
        <f>RAW!F96</f>
        <v>-5.1873651020494897E-2</v>
      </c>
      <c r="G97" s="4">
        <f>RAW!G96</f>
        <v>-6.5952974270170495E-2</v>
      </c>
      <c r="H97" s="4">
        <f>RAW!H96</f>
        <v>1.4079323249675601E-2</v>
      </c>
      <c r="I97" s="5" t="str">
        <f t="shared" si="2"/>
        <v/>
      </c>
      <c r="J97" s="4">
        <f>RAW!I96</f>
        <v>-0.14121370486207399</v>
      </c>
      <c r="K97" s="4">
        <f>RAW!J96</f>
        <v>-0.118112719238412</v>
      </c>
      <c r="L97" s="4">
        <f>RAW!K96</f>
        <v>-2.31009856236624E-2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11.13</v>
      </c>
      <c r="C98">
        <f>RAW!C97</f>
        <v>11.36</v>
      </c>
      <c r="D98">
        <f>RAW!D97</f>
        <v>11.12</v>
      </c>
      <c r="E98">
        <f>RAW!E97</f>
        <v>11.28</v>
      </c>
      <c r="F98" s="3">
        <f>RAW!F97</f>
        <v>-3.9212241997807498E-2</v>
      </c>
      <c r="G98" s="4">
        <f>RAW!G97</f>
        <v>-6.0604827815697898E-2</v>
      </c>
      <c r="H98" s="4">
        <f>RAW!H97</f>
        <v>2.1392585817890299E-2</v>
      </c>
      <c r="I98" s="5" t="str">
        <f t="shared" si="2"/>
        <v/>
      </c>
      <c r="J98" s="4">
        <f>RAW!I97</f>
        <v>-9.5443137612438195E-2</v>
      </c>
      <c r="K98" s="4">
        <f>RAW!J97</f>
        <v>-0.110556192029754</v>
      </c>
      <c r="L98" s="4">
        <f>RAW!K97</f>
        <v>1.5113054417316101E-2</v>
      </c>
      <c r="M98" s="5" t="str">
        <f t="shared" si="3"/>
        <v xml:space="preserve"> </v>
      </c>
      <c r="N98">
        <v>0</v>
      </c>
    </row>
    <row r="99" spans="1:14">
      <c r="A99" s="1">
        <f>RAW!A98</f>
        <v>42444</v>
      </c>
      <c r="B99">
        <f>RAW!B98</f>
        <v>11.2</v>
      </c>
      <c r="C99">
        <f>RAW!C98</f>
        <v>11.43</v>
      </c>
      <c r="D99">
        <f>RAW!D98</f>
        <v>11.18</v>
      </c>
      <c r="E99">
        <f>RAW!E98</f>
        <v>11.3</v>
      </c>
      <c r="F99" s="3">
        <f>RAW!F98</f>
        <v>-2.7250029891737498E-2</v>
      </c>
      <c r="G99" s="4">
        <f>RAW!G98</f>
        <v>-5.3933868230905797E-2</v>
      </c>
      <c r="H99" s="4">
        <f>RAW!H98</f>
        <v>2.6683838339168299E-2</v>
      </c>
      <c r="I99" s="5" t="str">
        <f t="shared" si="2"/>
        <v/>
      </c>
      <c r="J99" s="4">
        <f>RAW!I98</f>
        <v>-5.9301611240213603E-2</v>
      </c>
      <c r="K99" s="4">
        <f>RAW!J98</f>
        <v>-9.3471331766574101E-2</v>
      </c>
      <c r="L99" s="4">
        <f>RAW!K98</f>
        <v>3.4169720526360498E-2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11.3</v>
      </c>
      <c r="C100">
        <f>RAW!C99</f>
        <v>11.53</v>
      </c>
      <c r="D100">
        <f>RAW!D99</f>
        <v>11.25</v>
      </c>
      <c r="E100">
        <f>RAW!E99</f>
        <v>11.44</v>
      </c>
      <c r="F100" s="3">
        <f>RAW!F99</f>
        <v>-6.39929357055102E-3</v>
      </c>
      <c r="G100" s="4">
        <f>RAW!G99</f>
        <v>-4.4426953298834802E-2</v>
      </c>
      <c r="H100" s="4">
        <f>RAW!H99</f>
        <v>3.80276597282838E-2</v>
      </c>
      <c r="I100" s="5" t="str">
        <f t="shared" si="2"/>
        <v/>
      </c>
      <c r="J100" s="4">
        <f>RAW!I99</f>
        <v>3.4412314985967601E-3</v>
      </c>
      <c r="K100" s="4">
        <f>RAW!J99</f>
        <v>-6.1167144011517099E-2</v>
      </c>
      <c r="L100" s="4">
        <f>RAW!K99</f>
        <v>6.4608375510113905E-2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11.51</v>
      </c>
      <c r="C101">
        <f>RAW!C100</f>
        <v>11.7</v>
      </c>
      <c r="D101">
        <f>RAW!D100</f>
        <v>11.41</v>
      </c>
      <c r="E101">
        <f>RAW!E100</f>
        <v>11.6</v>
      </c>
      <c r="F101" s="3">
        <f>RAW!F100</f>
        <v>2.2773212590726202E-2</v>
      </c>
      <c r="G101" s="4">
        <f>RAW!G100</f>
        <v>-3.0986920120922599E-2</v>
      </c>
      <c r="H101" s="4">
        <f>RAW!H100</f>
        <v>5.3760132711648902E-2</v>
      </c>
      <c r="I101" s="5" t="str">
        <f t="shared" si="2"/>
        <v/>
      </c>
      <c r="J101" s="4">
        <f>RAW!I100</f>
        <v>8.7326702269356404E-2</v>
      </c>
      <c r="K101" s="4">
        <f>RAW!J100</f>
        <v>-1.16691952512259E-2</v>
      </c>
      <c r="L101" s="4">
        <f>RAW!K100</f>
        <v>9.8995897520582396E-2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11.61</v>
      </c>
      <c r="C102">
        <f>RAW!C101</f>
        <v>11.67</v>
      </c>
      <c r="D102">
        <f>RAW!D101</f>
        <v>11.44</v>
      </c>
      <c r="E102">
        <f>RAW!E101</f>
        <v>11.44</v>
      </c>
      <c r="F102" s="3">
        <f>RAW!F101</f>
        <v>3.2606108157643997E-2</v>
      </c>
      <c r="G102" s="4">
        <f>RAW!G101</f>
        <v>-1.8268314465209299E-2</v>
      </c>
      <c r="H102" s="4">
        <f>RAW!H101</f>
        <v>5.0874422622853299E-2</v>
      </c>
      <c r="I102" s="5" t="str">
        <f t="shared" si="2"/>
        <v/>
      </c>
      <c r="J102" s="4">
        <f>RAW!I101</f>
        <v>9.4081874564476906E-2</v>
      </c>
      <c r="K102" s="4">
        <f>RAW!J101</f>
        <v>2.3581161354008302E-2</v>
      </c>
      <c r="L102" s="4">
        <f>RAW!K101</f>
        <v>7.0500713210468594E-2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11.46</v>
      </c>
      <c r="C103">
        <f>RAW!C102</f>
        <v>11.69</v>
      </c>
      <c r="D103">
        <f>RAW!D102</f>
        <v>11.36</v>
      </c>
      <c r="E103">
        <f>RAW!E102</f>
        <v>11.52</v>
      </c>
      <c r="F103" s="3">
        <f>RAW!F102</f>
        <v>4.6320130517392102E-2</v>
      </c>
      <c r="G103" s="4">
        <f>RAW!G102</f>
        <v>-5.3506254686890098E-3</v>
      </c>
      <c r="H103" s="4">
        <f>RAW!H102</f>
        <v>5.1670755986081097E-2</v>
      </c>
      <c r="I103" s="5" t="str">
        <f t="shared" si="2"/>
        <v/>
      </c>
      <c r="J103" s="4">
        <f>RAW!I102</f>
        <v>0.118815096480581</v>
      </c>
      <c r="K103" s="4">
        <f>RAW!J102</f>
        <v>5.5325806396199301E-2</v>
      </c>
      <c r="L103" s="4">
        <f>RAW!K102</f>
        <v>6.3489290084382005E-2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11.5</v>
      </c>
      <c r="C104">
        <f>RAW!C103</f>
        <v>11.56</v>
      </c>
      <c r="D104">
        <f>RAW!D103</f>
        <v>11.22</v>
      </c>
      <c r="E104">
        <f>RAW!E103</f>
        <v>11.25</v>
      </c>
      <c r="F104" s="3">
        <f>RAW!F103</f>
        <v>3.4998408656598201E-2</v>
      </c>
      <c r="G104" s="4">
        <f>RAW!G103</f>
        <v>2.7191813563684198E-3</v>
      </c>
      <c r="H104" s="4">
        <f>RAW!H103</f>
        <v>3.2279227300229703E-2</v>
      </c>
      <c r="I104" s="5" t="str">
        <f t="shared" si="2"/>
        <v/>
      </c>
      <c r="J104" s="4">
        <f>RAW!I103</f>
        <v>5.7187586270710897E-2</v>
      </c>
      <c r="K104" s="4">
        <f>RAW!J103</f>
        <v>5.5946399687703201E-2</v>
      </c>
      <c r="L104" s="4">
        <f>RAW!K103</f>
        <v>1.24118658300773E-3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11.75</v>
      </c>
      <c r="C105">
        <f>RAW!C104</f>
        <v>12.09</v>
      </c>
      <c r="D105">
        <f>RAW!D104</f>
        <v>11.75</v>
      </c>
      <c r="E105">
        <f>RAW!E104</f>
        <v>11.97</v>
      </c>
      <c r="F105" s="3">
        <f>RAW!F104</f>
        <v>8.3165168923422003E-2</v>
      </c>
      <c r="G105" s="4">
        <f>RAW!G104</f>
        <v>1.88083788697791E-2</v>
      </c>
      <c r="H105" s="4">
        <f>RAW!H104</f>
        <v>6.4356790053642907E-2</v>
      </c>
      <c r="I105" s="5" t="str">
        <f t="shared" si="2"/>
        <v/>
      </c>
      <c r="J105" s="4">
        <f>RAW!I104</f>
        <v>0.21732605046688899</v>
      </c>
      <c r="K105" s="4">
        <f>RAW!J104</f>
        <v>0.10973961661409801</v>
      </c>
      <c r="L105" s="4">
        <f>RAW!K104</f>
        <v>0.10758643385279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11.97</v>
      </c>
      <c r="C106">
        <f>RAW!C105</f>
        <v>12.29</v>
      </c>
      <c r="D106">
        <f>RAW!D105</f>
        <v>11.95</v>
      </c>
      <c r="E106">
        <f>RAW!E105</f>
        <v>12.11</v>
      </c>
      <c r="F106" s="3">
        <f>RAW!F105</f>
        <v>0.13112299911625</v>
      </c>
      <c r="G106" s="4">
        <f>RAW!G105</f>
        <v>4.1271302919073397E-2</v>
      </c>
      <c r="H106" s="4">
        <f>RAW!H105</f>
        <v>8.9851696197177103E-2</v>
      </c>
      <c r="I106" s="5" t="str">
        <f t="shared" si="2"/>
        <v/>
      </c>
      <c r="J106" s="4">
        <f>RAW!I105</f>
        <v>0.35301830476694801</v>
      </c>
      <c r="K106" s="4">
        <f>RAW!J105</f>
        <v>0.190832512665048</v>
      </c>
      <c r="L106" s="4">
        <f>RAW!K105</f>
        <v>0.16218579210189901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12.11</v>
      </c>
      <c r="C107">
        <f>RAW!C106</f>
        <v>12.11</v>
      </c>
      <c r="D107">
        <f>RAW!D106</f>
        <v>12.11</v>
      </c>
      <c r="E107">
        <f>RAW!E106</f>
        <v>12.11</v>
      </c>
      <c r="F107" s="3">
        <f>RAW!F106</f>
        <v>0.167202518508167</v>
      </c>
      <c r="G107" s="4">
        <f>RAW!G106</f>
        <v>6.6457546036892204E-2</v>
      </c>
      <c r="H107" s="4">
        <f>RAW!H106</f>
        <v>0.10074497247127499</v>
      </c>
      <c r="I107" s="5" t="str">
        <f t="shared" si="2"/>
        <v/>
      </c>
      <c r="J107" s="4">
        <f>RAW!I106</f>
        <v>0.431916792571302</v>
      </c>
      <c r="K107" s="4">
        <f>RAW!J106</f>
        <v>0.27119393930046598</v>
      </c>
      <c r="L107" s="4">
        <f>RAW!K106</f>
        <v>0.16072285327083499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12.11</v>
      </c>
      <c r="C108">
        <f>RAW!C107</f>
        <v>12.11</v>
      </c>
      <c r="D108">
        <f>RAW!D107</f>
        <v>12.11</v>
      </c>
      <c r="E108">
        <f>RAW!E107</f>
        <v>12.11</v>
      </c>
      <c r="F108" s="3">
        <f>RAW!F107</f>
        <v>0.19356450642481801</v>
      </c>
      <c r="G108" s="4">
        <f>RAW!G107</f>
        <v>9.1878938114477504E-2</v>
      </c>
      <c r="H108" s="4">
        <f>RAW!H107</f>
        <v>0.10168556831034101</v>
      </c>
      <c r="I108" s="5" t="str">
        <f t="shared" si="2"/>
        <v/>
      </c>
      <c r="J108" s="4">
        <f>RAW!I107</f>
        <v>0.47359515910420302</v>
      </c>
      <c r="K108" s="4">
        <f>RAW!J107</f>
        <v>0.33866101256837799</v>
      </c>
      <c r="L108" s="4">
        <f>RAW!K107</f>
        <v>0.134934146535824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12.27</v>
      </c>
      <c r="C109">
        <f>RAW!C108</f>
        <v>12.27</v>
      </c>
      <c r="D109">
        <f>RAW!D108</f>
        <v>11.99</v>
      </c>
      <c r="E109">
        <f>RAW!E108</f>
        <v>12.09</v>
      </c>
      <c r="F109" s="3">
        <f>RAW!F108</f>
        <v>0.21041718064527401</v>
      </c>
      <c r="G109" s="4">
        <f>RAW!G108</f>
        <v>0.11558658662063601</v>
      </c>
      <c r="H109" s="4">
        <f>RAW!H108</f>
        <v>9.4830594024637394E-2</v>
      </c>
      <c r="I109" s="5" t="str">
        <f t="shared" si="2"/>
        <v/>
      </c>
      <c r="J109" s="4">
        <f>RAW!I108</f>
        <v>0.48551125730817501</v>
      </c>
      <c r="K109" s="4">
        <f>RAW!J108</f>
        <v>0.38761109414831002</v>
      </c>
      <c r="L109" s="4">
        <f>RAW!K108</f>
        <v>9.7900163159864606E-2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12.08</v>
      </c>
      <c r="C110">
        <f>RAW!C109</f>
        <v>12.22</v>
      </c>
      <c r="D110">
        <f>RAW!D109</f>
        <v>12.05</v>
      </c>
      <c r="E110">
        <f>RAW!E109</f>
        <v>12.09</v>
      </c>
      <c r="F110" s="3">
        <f>RAW!F109</f>
        <v>0.22122292619525799</v>
      </c>
      <c r="G110" s="4">
        <f>RAW!G109</f>
        <v>0.13671385453556101</v>
      </c>
      <c r="H110" s="4">
        <f>RAW!H109</f>
        <v>8.4509071659696997E-2</v>
      </c>
      <c r="I110" s="5" t="str">
        <f t="shared" si="2"/>
        <v/>
      </c>
      <c r="J110" s="4">
        <f>RAW!I109</f>
        <v>0.48402303659756102</v>
      </c>
      <c r="K110" s="4">
        <f>RAW!J109</f>
        <v>0.41974840829805998</v>
      </c>
      <c r="L110" s="4">
        <f>RAW!K109</f>
        <v>6.4274628299500106E-2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12.15</v>
      </c>
      <c r="C111">
        <f>RAW!C110</f>
        <v>12.15</v>
      </c>
      <c r="D111">
        <f>RAW!D110</f>
        <v>11.89</v>
      </c>
      <c r="E111">
        <f>RAW!E110</f>
        <v>11.96</v>
      </c>
      <c r="F111" s="3">
        <f>RAW!F110</f>
        <v>0.21679753679772201</v>
      </c>
      <c r="G111" s="4">
        <f>RAW!G110</f>
        <v>0.15273059098799299</v>
      </c>
      <c r="H111" s="4">
        <f>RAW!H110</f>
        <v>6.4066945809728895E-2</v>
      </c>
      <c r="I111" s="5" t="str">
        <f t="shared" si="2"/>
        <v/>
      </c>
      <c r="J111" s="4">
        <f>RAW!I110</f>
        <v>0.438011508064997</v>
      </c>
      <c r="K111" s="4">
        <f>RAW!J110</f>
        <v>0.42583610822037299</v>
      </c>
      <c r="L111" s="4">
        <f>RAW!K110</f>
        <v>1.21753998446244E-2</v>
      </c>
      <c r="M111" s="5" t="str">
        <f t="shared" si="3"/>
        <v/>
      </c>
      <c r="N111">
        <v>0</v>
      </c>
    </row>
    <row r="112" spans="1:14">
      <c r="A112" s="1">
        <f>RAW!A111</f>
        <v>42461</v>
      </c>
      <c r="B112">
        <f>RAW!B111</f>
        <v>11.96</v>
      </c>
      <c r="C112">
        <f>RAW!C111</f>
        <v>12.03</v>
      </c>
      <c r="D112">
        <f>RAW!D111</f>
        <v>11.84</v>
      </c>
      <c r="E112">
        <f>RAW!E111</f>
        <v>11.89</v>
      </c>
      <c r="F112" s="3">
        <f>RAW!F111</f>
        <v>0.205275678588282</v>
      </c>
      <c r="G112" s="4">
        <f>RAW!G111</f>
        <v>0.163239608508051</v>
      </c>
      <c r="H112" s="4">
        <f>RAW!H111</f>
        <v>4.20360700802314E-2</v>
      </c>
      <c r="I112" s="5" t="str">
        <f t="shared" si="2"/>
        <v/>
      </c>
      <c r="J112" s="4">
        <f>RAW!I111</f>
        <v>0.381485517728476</v>
      </c>
      <c r="K112" s="4">
        <f>RAW!J111</f>
        <v>0.41105257805640699</v>
      </c>
      <c r="L112" s="4">
        <f>RAW!K111</f>
        <v>-2.9567060327931001E-2</v>
      </c>
      <c r="M112" s="5" t="str">
        <f t="shared" si="3"/>
        <v xml:space="preserve"> </v>
      </c>
      <c r="N112">
        <v>0</v>
      </c>
    </row>
    <row r="113" spans="1:14">
      <c r="A113" s="1">
        <f>RAW!A112</f>
        <v>42464</v>
      </c>
      <c r="B113">
        <f>RAW!B112</f>
        <v>11.95</v>
      </c>
      <c r="C113">
        <f>RAW!C112</f>
        <v>12</v>
      </c>
      <c r="D113">
        <f>RAW!D112</f>
        <v>11.61</v>
      </c>
      <c r="E113">
        <f>RAW!E112</f>
        <v>11.7</v>
      </c>
      <c r="F113" s="3">
        <f>RAW!F112</f>
        <v>0.17875256257133201</v>
      </c>
      <c r="G113" s="4">
        <f>RAW!G112</f>
        <v>0.16634219932070701</v>
      </c>
      <c r="H113" s="4">
        <f>RAW!H112</f>
        <v>1.24103632506252E-2</v>
      </c>
      <c r="I113" s="5" t="str">
        <f t="shared" si="2"/>
        <v/>
      </c>
      <c r="J113" s="4">
        <f>RAW!I112</f>
        <v>0.28605275496606403</v>
      </c>
      <c r="K113" s="4">
        <f>RAW!J112</f>
        <v>0.369385970359626</v>
      </c>
      <c r="L113" s="4">
        <f>RAW!K112</f>
        <v>-8.3333215393562005E-2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11.65</v>
      </c>
      <c r="C114">
        <f>RAW!C113</f>
        <v>11.67</v>
      </c>
      <c r="D114">
        <f>RAW!D113</f>
        <v>11.41</v>
      </c>
      <c r="E114">
        <f>RAW!E113</f>
        <v>11.5</v>
      </c>
      <c r="F114" s="3">
        <f>RAW!F113</f>
        <v>0.13998086127518899</v>
      </c>
      <c r="G114" s="4">
        <f>RAW!G113</f>
        <v>0.161069931711604</v>
      </c>
      <c r="H114" s="4">
        <f>RAW!H113</f>
        <v>-2.10890704364146E-2</v>
      </c>
      <c r="I114" s="5" t="str">
        <f t="shared" si="2"/>
        <v xml:space="preserve"> </v>
      </c>
      <c r="J114" s="4">
        <f>RAW!I113</f>
        <v>0.165112631097768</v>
      </c>
      <c r="K114" s="4">
        <f>RAW!J113</f>
        <v>0.30129485727234001</v>
      </c>
      <c r="L114" s="4">
        <f>RAW!K113</f>
        <v>-0.13618222617457201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11.64</v>
      </c>
      <c r="C115">
        <f>RAW!C114</f>
        <v>11.64</v>
      </c>
      <c r="D115">
        <f>RAW!D114</f>
        <v>11.44</v>
      </c>
      <c r="E115">
        <f>RAW!E114</f>
        <v>11.51</v>
      </c>
      <c r="F115" s="3">
        <f>RAW!F114</f>
        <v>0.10880666953291</v>
      </c>
      <c r="G115" s="4">
        <f>RAW!G114</f>
        <v>0.15061727927586499</v>
      </c>
      <c r="H115" s="4">
        <f>RAW!H114</f>
        <v>-4.18106097429548E-2</v>
      </c>
      <c r="I115" s="5" t="str">
        <f t="shared" si="2"/>
        <v/>
      </c>
      <c r="J115" s="4">
        <f>RAW!I114</f>
        <v>8.8685282160362505E-2</v>
      </c>
      <c r="K115" s="4">
        <f>RAW!J114</f>
        <v>0.230424998901681</v>
      </c>
      <c r="L115" s="4">
        <f>RAW!K114</f>
        <v>-0.14173971674131799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11.53</v>
      </c>
      <c r="C116">
        <f>RAW!C115</f>
        <v>11.62</v>
      </c>
      <c r="D116">
        <f>RAW!D115</f>
        <v>11.4</v>
      </c>
      <c r="E116">
        <f>RAW!E115</f>
        <v>11.47</v>
      </c>
      <c r="F116" s="3">
        <f>RAW!F115</f>
        <v>7.9951599996560305E-2</v>
      </c>
      <c r="G116" s="4">
        <f>RAW!G115</f>
        <v>0.13648414342000401</v>
      </c>
      <c r="H116" s="4">
        <f>RAW!H115</f>
        <v>-5.6532543423443903E-2</v>
      </c>
      <c r="I116" s="5" t="str">
        <f t="shared" si="2"/>
        <v/>
      </c>
      <c r="J116" s="4">
        <f>RAW!I115</f>
        <v>2.7810927604212599E-2</v>
      </c>
      <c r="K116" s="4">
        <f>RAW!J115</f>
        <v>0.16288697513585801</v>
      </c>
      <c r="L116" s="4">
        <f>RAW!K115</f>
        <v>-0.13507604753164501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11.55</v>
      </c>
      <c r="C117">
        <f>RAW!C116</f>
        <v>11.69</v>
      </c>
      <c r="D117">
        <f>RAW!D116</f>
        <v>11.5</v>
      </c>
      <c r="E117">
        <f>RAW!E116</f>
        <v>11.57</v>
      </c>
      <c r="F117" s="3">
        <f>RAW!F116</f>
        <v>6.4410430416836903E-2</v>
      </c>
      <c r="G117" s="4">
        <f>RAW!G116</f>
        <v>0.12206940081937</v>
      </c>
      <c r="H117" s="4">
        <f>RAW!H116</f>
        <v>-5.7658970402533899E-2</v>
      </c>
      <c r="I117" s="5" t="str">
        <f t="shared" si="2"/>
        <v/>
      </c>
      <c r="J117" s="4">
        <f>RAW!I116</f>
        <v>1.6745390891001501E-2</v>
      </c>
      <c r="K117" s="4">
        <f>RAW!J116</f>
        <v>0.11417311372090599</v>
      </c>
      <c r="L117" s="4">
        <f>RAW!K116</f>
        <v>-9.7427722829904501E-2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11.58</v>
      </c>
      <c r="C118">
        <f>RAW!C117</f>
        <v>11.73</v>
      </c>
      <c r="D118">
        <f>RAW!D117</f>
        <v>11.48</v>
      </c>
      <c r="E118">
        <f>RAW!E117</f>
        <v>11.65</v>
      </c>
      <c r="F118" s="3">
        <f>RAW!F117</f>
        <v>5.78820447869485E-2</v>
      </c>
      <c r="G118" s="4">
        <f>RAW!G117</f>
        <v>0.109231929612886</v>
      </c>
      <c r="H118" s="4">
        <f>RAW!H117</f>
        <v>-5.1349884825937699E-2</v>
      </c>
      <c r="I118" s="5" t="str">
        <f t="shared" si="2"/>
        <v/>
      </c>
      <c r="J118" s="4">
        <f>RAW!I117</f>
        <v>3.1690323499518003E-2</v>
      </c>
      <c r="K118" s="4">
        <f>RAW!J117</f>
        <v>8.6678850313776701E-2</v>
      </c>
      <c r="L118" s="4">
        <f>RAW!K117</f>
        <v>-5.4988526814258698E-2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11.61</v>
      </c>
      <c r="C119">
        <f>RAW!C118</f>
        <v>11.72</v>
      </c>
      <c r="D119">
        <f>RAW!D118</f>
        <v>11.54</v>
      </c>
      <c r="E119">
        <f>RAW!E118</f>
        <v>11.61</v>
      </c>
      <c r="F119" s="3">
        <f>RAW!F118</f>
        <v>4.8916705107840699E-2</v>
      </c>
      <c r="G119" s="4">
        <f>RAW!G118</f>
        <v>9.7168884711877193E-2</v>
      </c>
      <c r="H119" s="4">
        <f>RAW!H118</f>
        <v>-4.8252179604036501E-2</v>
      </c>
      <c r="I119" s="5" t="str">
        <f t="shared" si="2"/>
        <v/>
      </c>
      <c r="J119" s="4">
        <f>RAW!I118</f>
        <v>2.9402126928962598E-2</v>
      </c>
      <c r="K119" s="4">
        <f>RAW!J118</f>
        <v>6.7586609185505298E-2</v>
      </c>
      <c r="L119" s="4">
        <f>RAW!K118</f>
        <v>-3.8184482256542703E-2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11.75</v>
      </c>
      <c r="C120">
        <f>RAW!C119</f>
        <v>11.85</v>
      </c>
      <c r="D120">
        <f>RAW!D119</f>
        <v>11.72</v>
      </c>
      <c r="E120">
        <f>RAW!E119</f>
        <v>11.83</v>
      </c>
      <c r="F120" s="3">
        <f>RAW!F119</f>
        <v>5.8884980799616501E-2</v>
      </c>
      <c r="G120" s="4">
        <f>RAW!G119</f>
        <v>8.9512103929425102E-2</v>
      </c>
      <c r="H120" s="4">
        <f>RAW!H119</f>
        <v>-3.06271231298085E-2</v>
      </c>
      <c r="I120" s="5" t="str">
        <f t="shared" si="2"/>
        <v/>
      </c>
      <c r="J120" s="4">
        <f>RAW!I119</f>
        <v>8.8528037848817506E-2</v>
      </c>
      <c r="K120" s="4">
        <f>RAW!J119</f>
        <v>7.4567085406609404E-2</v>
      </c>
      <c r="L120" s="4">
        <f>RAW!K119</f>
        <v>1.39609524422081E-2</v>
      </c>
      <c r="M120" s="5" t="str">
        <f t="shared" si="3"/>
        <v xml:space="preserve"> </v>
      </c>
      <c r="N120">
        <v>0</v>
      </c>
    </row>
    <row r="121" spans="1:14">
      <c r="A121" s="1">
        <f>RAW!A120</f>
        <v>42474</v>
      </c>
      <c r="B121">
        <f>RAW!B120</f>
        <v>11.79</v>
      </c>
      <c r="C121">
        <f>RAW!C120</f>
        <v>11.9</v>
      </c>
      <c r="D121">
        <f>RAW!D120</f>
        <v>11.75</v>
      </c>
      <c r="E121">
        <f>RAW!E120</f>
        <v>11.9</v>
      </c>
      <c r="F121" s="3">
        <f>RAW!F120</f>
        <v>7.1607875078933902E-2</v>
      </c>
      <c r="G121" s="4">
        <f>RAW!G120</f>
        <v>8.5931258159326798E-2</v>
      </c>
      <c r="H121" s="4">
        <f>RAW!H120</f>
        <v>-1.4323383080392899E-2</v>
      </c>
      <c r="I121" s="5" t="str">
        <f t="shared" si="2"/>
        <v/>
      </c>
      <c r="J121" s="4">
        <f>RAW!I120</f>
        <v>0.14356049957893299</v>
      </c>
      <c r="K121" s="4">
        <f>RAW!J120</f>
        <v>9.7564890130717494E-2</v>
      </c>
      <c r="L121" s="4">
        <f>RAW!K120</f>
        <v>4.5995609448216103E-2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11.85</v>
      </c>
      <c r="C122">
        <f>RAW!C121</f>
        <v>12.1</v>
      </c>
      <c r="D122">
        <f>RAW!D121</f>
        <v>11.73</v>
      </c>
      <c r="E122">
        <f>RAW!E121</f>
        <v>11.77</v>
      </c>
      <c r="F122" s="3">
        <f>RAW!F121</f>
        <v>7.0389540111687396E-2</v>
      </c>
      <c r="G122" s="4">
        <f>RAW!G121</f>
        <v>8.2822914549798898E-2</v>
      </c>
      <c r="H122" s="4">
        <f>RAW!H121</f>
        <v>-1.2433374438111501E-2</v>
      </c>
      <c r="I122" s="5" t="str">
        <f t="shared" si="2"/>
        <v/>
      </c>
      <c r="J122" s="4">
        <f>RAW!I121</f>
        <v>0.13944092919458301</v>
      </c>
      <c r="K122" s="4">
        <f>RAW!J121</f>
        <v>0.11152356981867199</v>
      </c>
      <c r="L122" s="4">
        <f>RAW!K121</f>
        <v>2.7917359375910299E-2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11.71</v>
      </c>
      <c r="C123">
        <f>RAW!C122</f>
        <v>11.78</v>
      </c>
      <c r="D123">
        <f>RAW!D122</f>
        <v>11.61</v>
      </c>
      <c r="E123">
        <f>RAW!E122</f>
        <v>11.71</v>
      </c>
      <c r="F123" s="3">
        <f>RAW!F122</f>
        <v>6.3846519381090802E-2</v>
      </c>
      <c r="G123" s="4">
        <f>RAW!G122</f>
        <v>7.9027635516057307E-2</v>
      </c>
      <c r="H123" s="4">
        <f>RAW!H122</f>
        <v>-1.5181116134966401E-2</v>
      </c>
      <c r="I123" s="5" t="str">
        <f t="shared" si="2"/>
        <v/>
      </c>
      <c r="J123" s="4">
        <f>RAW!I122</f>
        <v>0.11759821952305401</v>
      </c>
      <c r="K123" s="4">
        <f>RAW!J122</f>
        <v>0.113548453053466</v>
      </c>
      <c r="L123" s="4">
        <f>RAW!K122</f>
        <v>4.0497664695881503E-3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11.82</v>
      </c>
      <c r="C124">
        <f>RAW!C123</f>
        <v>11.89</v>
      </c>
      <c r="D124">
        <f>RAW!D123</f>
        <v>11.72</v>
      </c>
      <c r="E124">
        <f>RAW!E123</f>
        <v>11.79</v>
      </c>
      <c r="F124" s="3">
        <f>RAW!F123</f>
        <v>6.43743918071919E-2</v>
      </c>
      <c r="G124" s="4">
        <f>RAW!G123</f>
        <v>7.6096986774284198E-2</v>
      </c>
      <c r="H124" s="4">
        <f>RAW!H123</f>
        <v>-1.17225949670923E-2</v>
      </c>
      <c r="I124" s="5" t="str">
        <f t="shared" si="2"/>
        <v/>
      </c>
      <c r="J124" s="4">
        <f>RAW!I123</f>
        <v>0.123889879738701</v>
      </c>
      <c r="K124" s="4">
        <f>RAW!J123</f>
        <v>0.116995595281878</v>
      </c>
      <c r="L124" s="4">
        <f>RAW!K123</f>
        <v>6.8942844568231996E-3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11.72</v>
      </c>
      <c r="C125">
        <f>RAW!C124</f>
        <v>11.79</v>
      </c>
      <c r="D125">
        <f>RAW!D124</f>
        <v>11.51</v>
      </c>
      <c r="E125">
        <f>RAW!E124</f>
        <v>11.51</v>
      </c>
      <c r="F125" s="3">
        <f>RAW!F124</f>
        <v>4.1718173430979201E-2</v>
      </c>
      <c r="G125" s="4">
        <f>RAW!G124</f>
        <v>6.9221224105623202E-2</v>
      </c>
      <c r="H125" s="4">
        <f>RAW!H124</f>
        <v>-2.7503050674644001E-2</v>
      </c>
      <c r="I125" s="5" t="str">
        <f t="shared" si="2"/>
        <v/>
      </c>
      <c r="J125" s="4">
        <f>RAW!I124</f>
        <v>4.7779260620059098E-2</v>
      </c>
      <c r="K125" s="4">
        <f>RAW!J124</f>
        <v>9.39234837279386E-2</v>
      </c>
      <c r="L125" s="4">
        <f>RAW!K124</f>
        <v>-4.6144223107879502E-2</v>
      </c>
      <c r="M125" s="5" t="str">
        <f t="shared" si="3"/>
        <v xml:space="preserve"> </v>
      </c>
      <c r="N125">
        <v>0</v>
      </c>
    </row>
    <row r="126" spans="1:14">
      <c r="A126" s="1">
        <f>RAW!A125</f>
        <v>42481</v>
      </c>
      <c r="B126">
        <f>RAW!B125</f>
        <v>11.63</v>
      </c>
      <c r="C126">
        <f>RAW!C125</f>
        <v>11.73</v>
      </c>
      <c r="D126">
        <f>RAW!D125</f>
        <v>11.52</v>
      </c>
      <c r="E126">
        <f>RAW!E125</f>
        <v>11.52</v>
      </c>
      <c r="F126" s="3">
        <f>RAW!F125</f>
        <v>2.4289875005957001E-2</v>
      </c>
      <c r="G126" s="4">
        <f>RAW!G125</f>
        <v>6.023495428569E-2</v>
      </c>
      <c r="H126" s="4">
        <f>RAW!H125</f>
        <v>-3.5945079279732998E-2</v>
      </c>
      <c r="I126" s="5" t="str">
        <f t="shared" si="2"/>
        <v/>
      </c>
      <c r="J126" s="4">
        <f>RAW!I125</f>
        <v>1.7507363486899399E-3</v>
      </c>
      <c r="K126" s="4">
        <f>RAW!J125</f>
        <v>6.3199234601522394E-2</v>
      </c>
      <c r="L126" s="4">
        <f>RAW!K125</f>
        <v>-6.1448498252832398E-2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11.55</v>
      </c>
      <c r="C127">
        <f>RAW!C126</f>
        <v>11.78</v>
      </c>
      <c r="D127">
        <f>RAW!D126</f>
        <v>11.52</v>
      </c>
      <c r="E127">
        <f>RAW!E126</f>
        <v>11.52</v>
      </c>
      <c r="F127" s="3">
        <f>RAW!F126</f>
        <v>1.0358417550389E-2</v>
      </c>
      <c r="G127" s="4">
        <f>RAW!G126</f>
        <v>5.0259646938629797E-2</v>
      </c>
      <c r="H127" s="4">
        <f>RAW!H126</f>
        <v>-3.9901229388240797E-2</v>
      </c>
      <c r="I127" s="5" t="str">
        <f t="shared" si="2"/>
        <v/>
      </c>
      <c r="J127" s="4">
        <f>RAW!I126</f>
        <v>-2.7262607384184099E-2</v>
      </c>
      <c r="K127" s="4">
        <f>RAW!J126</f>
        <v>3.30452872729535E-2</v>
      </c>
      <c r="L127" s="4">
        <f>RAW!K126</f>
        <v>-6.0307894657137699E-2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11.62</v>
      </c>
      <c r="C128">
        <f>RAW!C127</f>
        <v>11.62</v>
      </c>
      <c r="D128">
        <f>RAW!D127</f>
        <v>11.24</v>
      </c>
      <c r="E128">
        <f>RAW!E127</f>
        <v>11.24</v>
      </c>
      <c r="F128" s="3">
        <f>RAW!F127</f>
        <v>-2.3010768975202801E-2</v>
      </c>
      <c r="G128" s="4">
        <f>RAW!G127</f>
        <v>3.5605563755863302E-2</v>
      </c>
      <c r="H128" s="4">
        <f>RAW!H127</f>
        <v>-5.8616332731066097E-2</v>
      </c>
      <c r="I128" s="5" t="str">
        <f t="shared" si="2"/>
        <v/>
      </c>
      <c r="J128" s="4">
        <f>RAW!I127</f>
        <v>-0.1228031829311</v>
      </c>
      <c r="K128" s="4">
        <f>RAW!J127</f>
        <v>-1.8904202795064499E-2</v>
      </c>
      <c r="L128" s="4">
        <f>RAW!K127</f>
        <v>-0.103898980136036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11.26</v>
      </c>
      <c r="C129">
        <f>RAW!C128</f>
        <v>11.47</v>
      </c>
      <c r="D129">
        <f>RAW!D128</f>
        <v>11.24</v>
      </c>
      <c r="E129">
        <f>RAW!E128</f>
        <v>11.45</v>
      </c>
      <c r="F129" s="3">
        <f>RAW!F128</f>
        <v>-3.21403507946822E-2</v>
      </c>
      <c r="G129" s="4">
        <f>RAW!G128</f>
        <v>2.2056380845754099E-2</v>
      </c>
      <c r="H129" s="4">
        <f>RAW!H128</f>
        <v>-5.4196731640436403E-2</v>
      </c>
      <c r="I129" s="5" t="str">
        <f t="shared" si="2"/>
        <v/>
      </c>
      <c r="J129" s="4">
        <f>RAW!I128</f>
        <v>-0.122350893776733</v>
      </c>
      <c r="K129" s="4">
        <f>RAW!J128</f>
        <v>-5.3386433122287497E-2</v>
      </c>
      <c r="L129" s="4">
        <f>RAW!K128</f>
        <v>-6.8964460654445905E-2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11.52</v>
      </c>
      <c r="C130">
        <f>RAW!C129</f>
        <v>11.52</v>
      </c>
      <c r="D130">
        <f>RAW!D129</f>
        <v>11.33</v>
      </c>
      <c r="E130">
        <f>RAW!E129</f>
        <v>11.44</v>
      </c>
      <c r="F130" s="3">
        <f>RAW!F129</f>
        <v>-3.9724606057298197E-2</v>
      </c>
      <c r="G130" s="4">
        <f>RAW!G129</f>
        <v>9.7001834651437094E-3</v>
      </c>
      <c r="H130" s="4">
        <f>RAW!H129</f>
        <v>-4.9424789522441899E-2</v>
      </c>
      <c r="I130" s="5" t="str">
        <f t="shared" si="2"/>
        <v/>
      </c>
      <c r="J130" s="4">
        <f>RAW!I129</f>
        <v>-0.122578139609597</v>
      </c>
      <c r="K130" s="4">
        <f>RAW!J129</f>
        <v>-7.64503352847241E-2</v>
      </c>
      <c r="L130" s="4">
        <f>RAW!K129</f>
        <v>-4.6127804324873303E-2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11.36</v>
      </c>
      <c r="C131">
        <f>RAW!C130</f>
        <v>11.44</v>
      </c>
      <c r="D131">
        <f>RAW!D130</f>
        <v>11.26</v>
      </c>
      <c r="E131">
        <f>RAW!E130</f>
        <v>11.41</v>
      </c>
      <c r="F131" s="3">
        <f>RAW!F130</f>
        <v>-4.7607146721087901E-2</v>
      </c>
      <c r="G131" s="4">
        <f>RAW!G130</f>
        <v>-1.7612825721026099E-3</v>
      </c>
      <c r="H131" s="4">
        <f>RAW!H130</f>
        <v>-4.5845864148985199E-2</v>
      </c>
      <c r="I131" s="5" t="str">
        <f t="shared" si="2"/>
        <v/>
      </c>
      <c r="J131" s="4">
        <f>RAW!I130</f>
        <v>-0.128784588104187</v>
      </c>
      <c r="K131" s="4">
        <f>RAW!J130</f>
        <v>-9.3895086224545093E-2</v>
      </c>
      <c r="L131" s="4">
        <f>RAW!K130</f>
        <v>-3.4889501879641897E-2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11.39</v>
      </c>
      <c r="C132">
        <f>RAW!C131</f>
        <v>11.4</v>
      </c>
      <c r="D132">
        <f>RAW!D131</f>
        <v>11.3</v>
      </c>
      <c r="E132">
        <f>RAW!E131</f>
        <v>11.35</v>
      </c>
      <c r="F132" s="3">
        <f>RAW!F131</f>
        <v>-5.8026719643189298E-2</v>
      </c>
      <c r="G132" s="4">
        <f>RAW!G131</f>
        <v>-1.30143699863199E-2</v>
      </c>
      <c r="H132" s="4">
        <f>RAW!H131</f>
        <v>-4.5012349656869399E-2</v>
      </c>
      <c r="I132" s="5" t="str">
        <f t="shared" si="2"/>
        <v/>
      </c>
      <c r="J132" s="4">
        <f>RAW!I131</f>
        <v>-0.14697411885810899</v>
      </c>
      <c r="K132" s="4">
        <f>RAW!J131</f>
        <v>-0.111588097102399</v>
      </c>
      <c r="L132" s="4">
        <f>RAW!K131</f>
        <v>-3.5386021755709401E-2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11.4</v>
      </c>
      <c r="C133">
        <f>RAW!C132</f>
        <v>11.51</v>
      </c>
      <c r="D133">
        <f>RAW!D132</f>
        <v>11.3</v>
      </c>
      <c r="E133">
        <f>RAW!E132</f>
        <v>11.47</v>
      </c>
      <c r="F133" s="3">
        <f>RAW!F132</f>
        <v>-5.5956279970839497E-2</v>
      </c>
      <c r="G133" s="4">
        <f>RAW!G132</f>
        <v>-2.1602751983223801E-2</v>
      </c>
      <c r="H133" s="4">
        <f>RAW!H132</f>
        <v>-3.4353527987615602E-2</v>
      </c>
      <c r="I133" s="5" t="str">
        <f t="shared" ref="I133:I196" si="4">IF(SIGN(H132)&lt;&gt;SIGN(H133)," ","")</f>
        <v/>
      </c>
      <c r="J133" s="4">
        <f>RAW!I132</f>
        <v>-0.122371710094688</v>
      </c>
      <c r="K133" s="4">
        <f>RAW!J132</f>
        <v>-0.115182634766495</v>
      </c>
      <c r="L133" s="4">
        <f>RAW!K132</f>
        <v>-7.1890753281921901E-3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11.51</v>
      </c>
      <c r="C134">
        <f>RAW!C133</f>
        <v>11.51</v>
      </c>
      <c r="D134">
        <f>RAW!D133</f>
        <v>11.3</v>
      </c>
      <c r="E134">
        <f>RAW!E133</f>
        <v>11.36</v>
      </c>
      <c r="F134" s="3">
        <f>RAW!F133</f>
        <v>-6.24713909971088E-2</v>
      </c>
      <c r="G134" s="4">
        <f>RAW!G133</f>
        <v>-2.9776479786000801E-2</v>
      </c>
      <c r="H134" s="4">
        <f>RAW!H133</f>
        <v>-3.2694911211107902E-2</v>
      </c>
      <c r="I134" s="5" t="str">
        <f t="shared" si="4"/>
        <v/>
      </c>
      <c r="J134" s="4">
        <f>RAW!I133</f>
        <v>-0.13517071735300401</v>
      </c>
      <c r="K134" s="4">
        <f>RAW!J133</f>
        <v>-0.121845328961998</v>
      </c>
      <c r="L134" s="4">
        <f>RAW!K133</f>
        <v>-1.33253883910054E-2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11.31</v>
      </c>
      <c r="C135">
        <f>RAW!C134</f>
        <v>11.4</v>
      </c>
      <c r="D135">
        <f>RAW!D134</f>
        <v>11.3</v>
      </c>
      <c r="E135">
        <f>RAW!E134</f>
        <v>11.31</v>
      </c>
      <c r="F135" s="3">
        <f>RAW!F134</f>
        <v>-7.0852502017723695E-2</v>
      </c>
      <c r="G135" s="4">
        <f>RAW!G134</f>
        <v>-3.7991684232345398E-2</v>
      </c>
      <c r="H135" s="4">
        <f>RAW!H134</f>
        <v>-3.2860817785378298E-2</v>
      </c>
      <c r="I135" s="5" t="str">
        <f t="shared" si="4"/>
        <v/>
      </c>
      <c r="J135" s="4">
        <f>RAW!I134</f>
        <v>-0.15461507900911001</v>
      </c>
      <c r="K135" s="4">
        <f>RAW!J134</f>
        <v>-0.132768578977702</v>
      </c>
      <c r="L135" s="4">
        <f>RAW!K134</f>
        <v>-2.1846500031407499E-2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11.43</v>
      </c>
      <c r="C136">
        <f>RAW!C135</f>
        <v>11.46</v>
      </c>
      <c r="D136">
        <f>RAW!D135</f>
        <v>11.33</v>
      </c>
      <c r="E136">
        <f>RAW!E135</f>
        <v>11.46</v>
      </c>
      <c r="F136" s="3">
        <f>RAW!F135</f>
        <v>-6.4645651654753694E-2</v>
      </c>
      <c r="G136" s="4">
        <f>RAW!G135</f>
        <v>-4.3322477716827103E-2</v>
      </c>
      <c r="H136" s="4">
        <f>RAW!H135</f>
        <v>-2.1323173937926598E-2</v>
      </c>
      <c r="I136" s="5" t="str">
        <f t="shared" si="4"/>
        <v/>
      </c>
      <c r="J136" s="4">
        <f>RAW!I135</f>
        <v>-0.122327916366488</v>
      </c>
      <c r="K136" s="4">
        <f>RAW!J135</f>
        <v>-0.129288358107297</v>
      </c>
      <c r="L136" s="4">
        <f>RAW!K135</f>
        <v>6.9604417408091401E-3</v>
      </c>
      <c r="M136" s="5" t="str">
        <f t="shared" si="5"/>
        <v xml:space="preserve"> </v>
      </c>
      <c r="N136">
        <v>0</v>
      </c>
    </row>
    <row r="137" spans="1:14">
      <c r="A137" s="1">
        <f>RAW!A136</f>
        <v>42496</v>
      </c>
      <c r="B137">
        <f>RAW!B136</f>
        <v>11.45</v>
      </c>
      <c r="C137">
        <f>RAW!C136</f>
        <v>11.46</v>
      </c>
      <c r="D137">
        <f>RAW!D136</f>
        <v>11.24</v>
      </c>
      <c r="E137">
        <f>RAW!E136</f>
        <v>11.24</v>
      </c>
      <c r="F137" s="3">
        <f>RAW!F136</f>
        <v>-7.6595889670608402E-2</v>
      </c>
      <c r="G137" s="4">
        <f>RAW!G136</f>
        <v>-4.9977160107583303E-2</v>
      </c>
      <c r="H137" s="4">
        <f>RAW!H136</f>
        <v>-2.6618729563024999E-2</v>
      </c>
      <c r="I137" s="5" t="str">
        <f t="shared" si="4"/>
        <v/>
      </c>
      <c r="J137" s="4">
        <f>RAW!I136</f>
        <v>-0.16084474143656899</v>
      </c>
      <c r="K137" s="4">
        <f>RAW!J136</f>
        <v>-0.139807152550388</v>
      </c>
      <c r="L137" s="4">
        <f>RAW!K136</f>
        <v>-2.1037588886181301E-2</v>
      </c>
      <c r="M137" s="5" t="str">
        <f t="shared" si="5"/>
        <v xml:space="preserve"> </v>
      </c>
      <c r="N137">
        <v>0</v>
      </c>
    </row>
    <row r="138" spans="1:14">
      <c r="A138" s="1">
        <f>RAW!A137</f>
        <v>42499</v>
      </c>
      <c r="B138">
        <f>RAW!B137</f>
        <v>11.29</v>
      </c>
      <c r="C138">
        <f>RAW!C137</f>
        <v>11.37</v>
      </c>
      <c r="D138">
        <f>RAW!D137</f>
        <v>10.96</v>
      </c>
      <c r="E138">
        <f>RAW!E137</f>
        <v>11.18</v>
      </c>
      <c r="F138" s="3">
        <f>RAW!F137</f>
        <v>-8.9872048917552405E-2</v>
      </c>
      <c r="G138" s="4">
        <f>RAW!G137</f>
        <v>-5.7956137869577103E-2</v>
      </c>
      <c r="H138" s="4">
        <f>RAW!H137</f>
        <v>-3.1915911047975198E-2</v>
      </c>
      <c r="I138" s="5" t="str">
        <f t="shared" si="4"/>
        <v/>
      </c>
      <c r="J138" s="4">
        <f>RAW!I137</f>
        <v>-0.198784136083723</v>
      </c>
      <c r="K138" s="4">
        <f>RAW!J137</f>
        <v>-0.1594661470615</v>
      </c>
      <c r="L138" s="4">
        <f>RAW!K137</f>
        <v>-3.9317989022223401E-2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11.18</v>
      </c>
      <c r="C139">
        <f>RAW!C138</f>
        <v>11.36</v>
      </c>
      <c r="D139">
        <f>RAW!D138</f>
        <v>11.03</v>
      </c>
      <c r="E139">
        <f>RAW!E138</f>
        <v>11.32</v>
      </c>
      <c r="F139" s="3">
        <f>RAW!F138</f>
        <v>-8.8081324123361698E-2</v>
      </c>
      <c r="G139" s="4">
        <f>RAW!G138</f>
        <v>-6.3981175120334105E-2</v>
      </c>
      <c r="H139" s="4">
        <f>RAW!H138</f>
        <v>-2.41001490030276E-2</v>
      </c>
      <c r="I139" s="5" t="str">
        <f t="shared" si="4"/>
        <v/>
      </c>
      <c r="J139" s="4">
        <f>RAW!I138</f>
        <v>-0.18010182648963899</v>
      </c>
      <c r="K139" s="4">
        <f>RAW!J138</f>
        <v>-0.16634470687087999</v>
      </c>
      <c r="L139" s="4">
        <f>RAW!K138</f>
        <v>-1.37571196187597E-2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11.35</v>
      </c>
      <c r="C140">
        <f>RAW!C139</f>
        <v>11.35</v>
      </c>
      <c r="D140">
        <f>RAW!D139</f>
        <v>11.05</v>
      </c>
      <c r="E140">
        <f>RAW!E139</f>
        <v>11.24</v>
      </c>
      <c r="F140" s="3">
        <f>RAW!F139</f>
        <v>-9.2056325220525495E-2</v>
      </c>
      <c r="G140" s="4">
        <f>RAW!G139</f>
        <v>-6.9596205140372305E-2</v>
      </c>
      <c r="H140" s="4">
        <f>RAW!H139</f>
        <v>-2.24601200801531E-2</v>
      </c>
      <c r="I140" s="5" t="str">
        <f t="shared" si="4"/>
        <v/>
      </c>
      <c r="J140" s="4">
        <f>RAW!I139</f>
        <v>-0.18722589403244599</v>
      </c>
      <c r="K140" s="4">
        <f>RAW!J139</f>
        <v>-0.173305102591402</v>
      </c>
      <c r="L140" s="4">
        <f>RAW!K139</f>
        <v>-1.3920791441043899E-2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11.3</v>
      </c>
      <c r="C141">
        <f>RAW!C140</f>
        <v>11.33</v>
      </c>
      <c r="D141">
        <f>RAW!D140</f>
        <v>11.13</v>
      </c>
      <c r="E141">
        <f>RAW!E140</f>
        <v>11.13</v>
      </c>
      <c r="F141" s="3">
        <f>RAW!F140</f>
        <v>-0.102896496163083</v>
      </c>
      <c r="G141" s="4">
        <f>RAW!G140</f>
        <v>-7.6256263344914504E-2</v>
      </c>
      <c r="H141" s="4">
        <f>RAW!H140</f>
        <v>-2.6640232818168699E-2</v>
      </c>
      <c r="I141" s="5" t="str">
        <f t="shared" si="4"/>
        <v/>
      </c>
      <c r="J141" s="4">
        <f>RAW!I140</f>
        <v>-0.21879982741064699</v>
      </c>
      <c r="K141" s="4">
        <f>RAW!J140</f>
        <v>-0.18847001086448301</v>
      </c>
      <c r="L141" s="4">
        <f>RAW!K140</f>
        <v>-3.0329816546163402E-2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11.33</v>
      </c>
      <c r="C142">
        <f>RAW!C141</f>
        <v>11.52</v>
      </c>
      <c r="D142">
        <f>RAW!D141</f>
        <v>11.25</v>
      </c>
      <c r="E142">
        <f>RAW!E141</f>
        <v>11.45</v>
      </c>
      <c r="F142" s="3">
        <f>RAW!F141</f>
        <v>-8.4689832415365901E-2</v>
      </c>
      <c r="G142" s="4">
        <f>RAW!G141</f>
        <v>-7.7942977159004806E-2</v>
      </c>
      <c r="H142" s="4">
        <f>RAW!H141</f>
        <v>-6.7468552563611202E-3</v>
      </c>
      <c r="I142" s="5" t="str">
        <f t="shared" si="4"/>
        <v/>
      </c>
      <c r="J142" s="4">
        <f>RAW!I141</f>
        <v>-0.145738973844872</v>
      </c>
      <c r="K142" s="4">
        <f>RAW!J141</f>
        <v>-0.174226331857946</v>
      </c>
      <c r="L142" s="4">
        <f>RAW!K141</f>
        <v>2.84873580130739E-2</v>
      </c>
      <c r="M142" s="5" t="str">
        <f t="shared" si="5"/>
        <v xml:space="preserve"> </v>
      </c>
      <c r="N142">
        <v>0</v>
      </c>
    </row>
    <row r="143" spans="1:14">
      <c r="A143" s="1">
        <f>RAW!A142</f>
        <v>42506</v>
      </c>
      <c r="B143">
        <f>RAW!B142</f>
        <v>11.5</v>
      </c>
      <c r="C143">
        <f>RAW!C142</f>
        <v>11.9</v>
      </c>
      <c r="D143">
        <f>RAW!D142</f>
        <v>11.46</v>
      </c>
      <c r="E143">
        <f>RAW!E142</f>
        <v>11.83</v>
      </c>
      <c r="F143" s="3">
        <f>RAW!F142</f>
        <v>-3.9146835662419797E-2</v>
      </c>
      <c r="G143" s="4">
        <f>RAW!G142</f>
        <v>-7.0183748859687797E-2</v>
      </c>
      <c r="H143" s="4">
        <f>RAW!H142</f>
        <v>3.1036913197268E-2</v>
      </c>
      <c r="I143" s="5" t="str">
        <f t="shared" si="4"/>
        <v xml:space="preserve"> </v>
      </c>
      <c r="J143" s="4">
        <f>RAW!I142</f>
        <v>8.5167297677415307E-3</v>
      </c>
      <c r="K143" s="4">
        <f>RAW!J142</f>
        <v>-0.113311977982717</v>
      </c>
      <c r="L143" s="4">
        <f>RAW!K142</f>
        <v>0.121828707750458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11.88</v>
      </c>
      <c r="C144">
        <f>RAW!C143</f>
        <v>11.9</v>
      </c>
      <c r="D144">
        <f>RAW!D143</f>
        <v>11.64</v>
      </c>
      <c r="E144">
        <f>RAW!E143</f>
        <v>11.75</v>
      </c>
      <c r="F144" s="3">
        <f>RAW!F143</f>
        <v>-9.4006491960101305E-3</v>
      </c>
      <c r="G144" s="4">
        <f>RAW!G143</f>
        <v>-5.8027128926952297E-2</v>
      </c>
      <c r="H144" s="4">
        <f>RAW!H143</f>
        <v>4.8626479730942099E-2</v>
      </c>
      <c r="I144" s="5" t="str">
        <f t="shared" si="4"/>
        <v/>
      </c>
      <c r="J144" s="4">
        <f>RAW!I143</f>
        <v>8.3260751861464699E-2</v>
      </c>
      <c r="K144" s="4">
        <f>RAW!J143</f>
        <v>-4.7787734701323303E-2</v>
      </c>
      <c r="L144" s="4">
        <f>RAW!K143</f>
        <v>0.131048486562788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11.79</v>
      </c>
      <c r="C145">
        <f>RAW!C144</f>
        <v>11.84</v>
      </c>
      <c r="D145">
        <f>RAW!D144</f>
        <v>11.69</v>
      </c>
      <c r="E145">
        <f>RAW!E144</f>
        <v>11.7</v>
      </c>
      <c r="F145" s="3">
        <f>RAW!F144</f>
        <v>1.002329346794E-2</v>
      </c>
      <c r="G145" s="4">
        <f>RAW!G144</f>
        <v>-4.44170444479738E-2</v>
      </c>
      <c r="H145" s="4">
        <f>RAW!H144</f>
        <v>5.4440337915913899E-2</v>
      </c>
      <c r="I145" s="5" t="str">
        <f t="shared" si="4"/>
        <v/>
      </c>
      <c r="J145" s="4">
        <f>RAW!I144</f>
        <v>0.11489104814526301</v>
      </c>
      <c r="K145" s="4">
        <f>RAW!J144</f>
        <v>6.43852624753905E-3</v>
      </c>
      <c r="L145" s="4">
        <f>RAW!K144</f>
        <v>0.108452521897724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11.75</v>
      </c>
      <c r="C146">
        <f>RAW!C145</f>
        <v>11.75</v>
      </c>
      <c r="D146">
        <f>RAW!D145</f>
        <v>11.53</v>
      </c>
      <c r="E146">
        <f>RAW!E145</f>
        <v>11.56</v>
      </c>
      <c r="F146" s="3">
        <f>RAW!F145</f>
        <v>1.3959165430089E-2</v>
      </c>
      <c r="G146" s="4">
        <f>RAW!G145</f>
        <v>-3.2741802472361199E-2</v>
      </c>
      <c r="H146" s="4">
        <f>RAW!H145</f>
        <v>4.6700967902450201E-2</v>
      </c>
      <c r="I146" s="5" t="str">
        <f t="shared" si="4"/>
        <v/>
      </c>
      <c r="J146" s="4">
        <f>RAW!I145</f>
        <v>9.3789918987930307E-2</v>
      </c>
      <c r="K146" s="4">
        <f>RAW!J145</f>
        <v>3.5555657161002799E-2</v>
      </c>
      <c r="L146" s="4">
        <f>RAW!K145</f>
        <v>5.8234261826927501E-2</v>
      </c>
      <c r="M146" s="5" t="str">
        <f t="shared" si="5"/>
        <v/>
      </c>
      <c r="N146">
        <v>0</v>
      </c>
    </row>
    <row r="147" spans="1:14">
      <c r="A147" s="1">
        <f>RAW!A146</f>
        <v>42510</v>
      </c>
      <c r="B147">
        <f>RAW!B146</f>
        <v>11.65</v>
      </c>
      <c r="C147">
        <f>RAW!C146</f>
        <v>11.7</v>
      </c>
      <c r="D147">
        <f>RAW!D146</f>
        <v>11.41</v>
      </c>
      <c r="E147">
        <f>RAW!E146</f>
        <v>11.47</v>
      </c>
      <c r="F147" s="3">
        <f>RAW!F146</f>
        <v>9.7042598114871394E-3</v>
      </c>
      <c r="G147" s="4">
        <f>RAW!G146</f>
        <v>-2.4252590015591501E-2</v>
      </c>
      <c r="H147" s="4">
        <f>RAW!H146</f>
        <v>3.3956849827078701E-2</v>
      </c>
      <c r="I147" s="5" t="str">
        <f t="shared" si="4"/>
        <v/>
      </c>
      <c r="J147" s="4">
        <f>RAW!I146</f>
        <v>5.3767172500203103E-2</v>
      </c>
      <c r="K147" s="4">
        <f>RAW!J146</f>
        <v>4.1626162274069498E-2</v>
      </c>
      <c r="L147" s="4">
        <f>RAW!K146</f>
        <v>1.21410102261335E-2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10.74</v>
      </c>
      <c r="C148">
        <f>RAW!C147</f>
        <v>10.77</v>
      </c>
      <c r="D148">
        <f>RAW!D147</f>
        <v>10.59</v>
      </c>
      <c r="E148">
        <f>RAW!E147</f>
        <v>10.75</v>
      </c>
      <c r="F148" s="3">
        <f>RAW!F147</f>
        <v>-5.11758429929614E-2</v>
      </c>
      <c r="G148" s="4">
        <f>RAW!G147</f>
        <v>-2.9637240611065499E-2</v>
      </c>
      <c r="H148" s="4">
        <f>RAW!H147</f>
        <v>-2.15386023818958E-2</v>
      </c>
      <c r="I148" s="5" t="str">
        <f t="shared" si="4"/>
        <v xml:space="preserve"> </v>
      </c>
      <c r="J148" s="4">
        <f>RAW!I147</f>
        <v>-0.17242802292725801</v>
      </c>
      <c r="K148" s="4">
        <f>RAW!J147</f>
        <v>-2.9725232793039701E-2</v>
      </c>
      <c r="L148" s="4">
        <f>RAW!K147</f>
        <v>-0.14270279013421799</v>
      </c>
      <c r="M148" s="5" t="str">
        <f t="shared" si="5"/>
        <v xml:space="preserve"> </v>
      </c>
      <c r="N148">
        <v>0</v>
      </c>
    </row>
    <row r="149" spans="1:14">
      <c r="A149" s="1">
        <f>RAW!A148</f>
        <v>42514</v>
      </c>
      <c r="B149">
        <f>RAW!B148</f>
        <v>10.76</v>
      </c>
      <c r="C149">
        <f>RAW!C148</f>
        <v>10.78</v>
      </c>
      <c r="D149">
        <f>RAW!D148</f>
        <v>10.59</v>
      </c>
      <c r="E149">
        <f>RAW!E148</f>
        <v>10.72</v>
      </c>
      <c r="F149" s="3">
        <f>RAW!F148</f>
        <v>-0.10068389113897699</v>
      </c>
      <c r="G149" s="4">
        <f>RAW!G148</f>
        <v>-4.3846570716647999E-2</v>
      </c>
      <c r="H149" s="4">
        <f>RAW!H148</f>
        <v>-5.68373204223298E-2</v>
      </c>
      <c r="I149" s="5" t="str">
        <f t="shared" si="4"/>
        <v/>
      </c>
      <c r="J149" s="4">
        <f>RAW!I148</f>
        <v>-0.319987441845896</v>
      </c>
      <c r="K149" s="4">
        <f>RAW!J148</f>
        <v>-0.126479302477325</v>
      </c>
      <c r="L149" s="4">
        <f>RAW!K148</f>
        <v>-0.19350813936857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10.81</v>
      </c>
      <c r="C150">
        <f>RAW!C149</f>
        <v>11.03</v>
      </c>
      <c r="D150">
        <f>RAW!D149</f>
        <v>10.72</v>
      </c>
      <c r="E150">
        <f>RAW!E149</f>
        <v>10.98</v>
      </c>
      <c r="F150" s="3">
        <f>RAW!F149</f>
        <v>-0.117584112436979</v>
      </c>
      <c r="G150" s="4">
        <f>RAW!G149</f>
        <v>-5.8594079060714302E-2</v>
      </c>
      <c r="H150" s="4">
        <f>RAW!H149</f>
        <v>-5.8990033376265301E-2</v>
      </c>
      <c r="I150" s="5" t="str">
        <f t="shared" si="4"/>
        <v/>
      </c>
      <c r="J150" s="4">
        <f>RAW!I149</f>
        <v>-0.33474730853826301</v>
      </c>
      <c r="K150" s="4">
        <f>RAW!J149</f>
        <v>-0.195901971164304</v>
      </c>
      <c r="L150" s="4">
        <f>RAW!K149</f>
        <v>-0.13884533737395799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11.05</v>
      </c>
      <c r="C151">
        <f>RAW!C150</f>
        <v>11.05</v>
      </c>
      <c r="D151">
        <f>RAW!D150</f>
        <v>10.9</v>
      </c>
      <c r="E151">
        <f>RAW!E150</f>
        <v>10.9</v>
      </c>
      <c r="F151" s="3">
        <f>RAW!F150</f>
        <v>-0.13586680305578899</v>
      </c>
      <c r="G151" s="4">
        <f>RAW!G150</f>
        <v>-7.4048623859729198E-2</v>
      </c>
      <c r="H151" s="4">
        <f>RAW!H150</f>
        <v>-6.1818179196059697E-2</v>
      </c>
      <c r="I151" s="5" t="str">
        <f t="shared" si="4"/>
        <v/>
      </c>
      <c r="J151" s="4">
        <f>RAW!I150</f>
        <v>-0.36006375592719297</v>
      </c>
      <c r="K151" s="4">
        <f>RAW!J150</f>
        <v>-0.25062256608526701</v>
      </c>
      <c r="L151" s="4">
        <f>RAW!K150</f>
        <v>-0.109441189841925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10.91</v>
      </c>
      <c r="C152">
        <f>RAW!C151</f>
        <v>11.11</v>
      </c>
      <c r="D152">
        <f>RAW!D151</f>
        <v>10.84</v>
      </c>
      <c r="E152">
        <f>RAW!E151</f>
        <v>11.03</v>
      </c>
      <c r="F152" s="3">
        <f>RAW!F151</f>
        <v>-0.138272138406073</v>
      </c>
      <c r="G152" s="4">
        <f>RAW!G151</f>
        <v>-8.6893326768997997E-2</v>
      </c>
      <c r="H152" s="4">
        <f>RAW!H151</f>
        <v>-5.1378811637074903E-2</v>
      </c>
      <c r="I152" s="5" t="str">
        <f t="shared" si="4"/>
        <v/>
      </c>
      <c r="J152" s="4">
        <f>RAW!I151</f>
        <v>-0.33322478287712598</v>
      </c>
      <c r="K152" s="4">
        <f>RAW!J151</f>
        <v>-0.27815663834922</v>
      </c>
      <c r="L152" s="4">
        <f>RAW!K151</f>
        <v>-5.5068144527905802E-2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11.03</v>
      </c>
      <c r="C153">
        <f>RAW!C152</f>
        <v>11.16</v>
      </c>
      <c r="D153">
        <f>RAW!D152</f>
        <v>11.02</v>
      </c>
      <c r="E153">
        <f>RAW!E152</f>
        <v>11.09</v>
      </c>
      <c r="F153" s="3">
        <f>RAW!F152</f>
        <v>-0.13379458475280701</v>
      </c>
      <c r="G153" s="4">
        <f>RAW!G152</f>
        <v>-9.6273578365759893E-2</v>
      </c>
      <c r="H153" s="4">
        <f>RAW!H152</f>
        <v>-3.7521006387047903E-2</v>
      </c>
      <c r="I153" s="5" t="str">
        <f t="shared" si="4"/>
        <v/>
      </c>
      <c r="J153" s="4">
        <f>RAW!I152</f>
        <v>-0.293488674236767</v>
      </c>
      <c r="K153" s="4">
        <f>RAW!J152</f>
        <v>-0.28326731697840202</v>
      </c>
      <c r="L153" s="4">
        <f>RAW!K152</f>
        <v>-1.02213572583648E-2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11.12</v>
      </c>
      <c r="C154">
        <f>RAW!C153</f>
        <v>11.14</v>
      </c>
      <c r="D154">
        <f>RAW!D153</f>
        <v>10.95</v>
      </c>
      <c r="E154">
        <f>RAW!E153</f>
        <v>10.96</v>
      </c>
      <c r="F154" s="3">
        <f>RAW!F153</f>
        <v>-0.139132175654063</v>
      </c>
      <c r="G154" s="4">
        <f>RAW!G153</f>
        <v>-0.10484529782342</v>
      </c>
      <c r="H154" s="4">
        <f>RAW!H153</f>
        <v>-3.4286877830642999E-2</v>
      </c>
      <c r="I154" s="5" t="str">
        <f t="shared" si="4"/>
        <v/>
      </c>
      <c r="J154" s="4">
        <f>RAW!I153</f>
        <v>-0.29914577853289598</v>
      </c>
      <c r="K154" s="4">
        <f>RAW!J153</f>
        <v>-0.288560137496567</v>
      </c>
      <c r="L154" s="4">
        <f>RAW!K153</f>
        <v>-1.0585641036328799E-2</v>
      </c>
      <c r="M154" s="5" t="str">
        <f t="shared" si="5"/>
        <v/>
      </c>
      <c r="N154">
        <v>0</v>
      </c>
    </row>
    <row r="155" spans="1:14">
      <c r="A155" s="1">
        <f>RAW!A154</f>
        <v>42522</v>
      </c>
      <c r="B155">
        <f>RAW!B154</f>
        <v>11.05</v>
      </c>
      <c r="C155">
        <f>RAW!C154</f>
        <v>11.05</v>
      </c>
      <c r="D155">
        <f>RAW!D154</f>
        <v>10.8</v>
      </c>
      <c r="E155">
        <f>RAW!E154</f>
        <v>10.89</v>
      </c>
      <c r="F155" s="3">
        <f>RAW!F154</f>
        <v>-0.14731254259203799</v>
      </c>
      <c r="G155" s="4">
        <f>RAW!G154</f>
        <v>-0.11333874677714401</v>
      </c>
      <c r="H155" s="4">
        <f>RAW!H154</f>
        <v>-3.3973795814894001E-2</v>
      </c>
      <c r="I155" s="5" t="str">
        <f t="shared" si="4"/>
        <v/>
      </c>
      <c r="J155" s="4">
        <f>RAW!I154</f>
        <v>-0.31661236682059002</v>
      </c>
      <c r="K155" s="4">
        <f>RAW!J154</f>
        <v>-0.29791088060457499</v>
      </c>
      <c r="L155" s="4">
        <f>RAW!K154</f>
        <v>-1.8701486216015702E-2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10.88</v>
      </c>
      <c r="C156">
        <f>RAW!C155</f>
        <v>10.95</v>
      </c>
      <c r="D156">
        <f>RAW!D155</f>
        <v>10.71</v>
      </c>
      <c r="E156">
        <f>RAW!E155</f>
        <v>10.84</v>
      </c>
      <c r="F156" s="3">
        <f>RAW!F155</f>
        <v>-0.15603149056233701</v>
      </c>
      <c r="G156" s="4">
        <f>RAW!G155</f>
        <v>-0.121877295534182</v>
      </c>
      <c r="H156" s="4">
        <f>RAW!H155</f>
        <v>-3.41541950281549E-2</v>
      </c>
      <c r="I156" s="5" t="str">
        <f t="shared" si="4"/>
        <v/>
      </c>
      <c r="J156" s="4">
        <f>RAW!I155</f>
        <v>-0.33563554524579597</v>
      </c>
      <c r="K156" s="4">
        <f>RAW!J155</f>
        <v>-0.31048576881831502</v>
      </c>
      <c r="L156" s="4">
        <f>RAW!K155</f>
        <v>-2.5149776427481101E-2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10.88</v>
      </c>
      <c r="C157">
        <f>RAW!C156</f>
        <v>10.94</v>
      </c>
      <c r="D157">
        <f>RAW!D156</f>
        <v>10.71</v>
      </c>
      <c r="E157">
        <f>RAW!E156</f>
        <v>10.86</v>
      </c>
      <c r="F157" s="3">
        <f>RAW!F156</f>
        <v>-0.159488996914424</v>
      </c>
      <c r="G157" s="4">
        <f>RAW!G156</f>
        <v>-0.12939963581023101</v>
      </c>
      <c r="H157" s="4">
        <f>RAW!H156</f>
        <v>-3.0089361104193101E-2</v>
      </c>
      <c r="I157" s="5" t="str">
        <f t="shared" si="4"/>
        <v/>
      </c>
      <c r="J157" s="4">
        <f>RAW!I156</f>
        <v>-0.33584207341637401</v>
      </c>
      <c r="K157" s="4">
        <f>RAW!J156</f>
        <v>-0.31893787035100202</v>
      </c>
      <c r="L157" s="4">
        <f>RAW!K156</f>
        <v>-1.6904203065372599E-2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10.85</v>
      </c>
      <c r="C158">
        <f>RAW!C157</f>
        <v>10.88</v>
      </c>
      <c r="D158">
        <f>RAW!D157</f>
        <v>10.69</v>
      </c>
      <c r="E158">
        <f>RAW!E157</f>
        <v>10.87</v>
      </c>
      <c r="F158" s="3">
        <f>RAW!F157</f>
        <v>-0.159582610188401</v>
      </c>
      <c r="G158" s="4">
        <f>RAW!G157</f>
        <v>-0.13543623068586499</v>
      </c>
      <c r="H158" s="4">
        <f>RAW!H157</f>
        <v>-2.4146379502536099E-2</v>
      </c>
      <c r="I158" s="5" t="str">
        <f t="shared" si="4"/>
        <v/>
      </c>
      <c r="J158" s="4">
        <f>RAW!I157</f>
        <v>-0.326975034238287</v>
      </c>
      <c r="K158" s="4">
        <f>RAW!J157</f>
        <v>-0.32161692498009697</v>
      </c>
      <c r="L158" s="4">
        <f>RAW!K157</f>
        <v>-5.3581092581904601E-3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10.85</v>
      </c>
      <c r="C159">
        <f>RAW!C158</f>
        <v>11</v>
      </c>
      <c r="D159">
        <f>RAW!D158</f>
        <v>10.78</v>
      </c>
      <c r="E159">
        <f>RAW!E158</f>
        <v>10.93</v>
      </c>
      <c r="F159" s="3">
        <f>RAW!F158</f>
        <v>-0.153051023890938</v>
      </c>
      <c r="G159" s="4">
        <f>RAW!G158</f>
        <v>-0.13895918932687901</v>
      </c>
      <c r="H159" s="4">
        <f>RAW!H158</f>
        <v>-1.4091834564058599E-2</v>
      </c>
      <c r="I159" s="5" t="str">
        <f t="shared" si="4"/>
        <v/>
      </c>
      <c r="J159" s="4">
        <f>RAW!I158</f>
        <v>-0.29867032375137298</v>
      </c>
      <c r="K159" s="4">
        <f>RAW!J158</f>
        <v>-0.31396805790385601</v>
      </c>
      <c r="L159" s="4">
        <f>RAW!K158</f>
        <v>1.52977341524824E-2</v>
      </c>
      <c r="M159" s="5" t="str">
        <f t="shared" si="5"/>
        <v xml:space="preserve"> </v>
      </c>
      <c r="N159">
        <v>0</v>
      </c>
    </row>
    <row r="160" spans="1:14">
      <c r="A160" s="1">
        <f>RAW!A159</f>
        <v>42529</v>
      </c>
      <c r="B160">
        <f>RAW!B159</f>
        <v>10.87</v>
      </c>
      <c r="C160">
        <f>RAW!C159</f>
        <v>11.01</v>
      </c>
      <c r="D160">
        <f>RAW!D159</f>
        <v>10.77</v>
      </c>
      <c r="E160">
        <f>RAW!E159</f>
        <v>10.85</v>
      </c>
      <c r="F160" s="3">
        <f>RAW!F159</f>
        <v>-0.15257127936852799</v>
      </c>
      <c r="G160" s="4">
        <f>RAW!G159</f>
        <v>-0.14168160733520899</v>
      </c>
      <c r="H160" s="4">
        <f>RAW!H159</f>
        <v>-1.0889672033318599E-2</v>
      </c>
      <c r="I160" s="5" t="str">
        <f t="shared" si="4"/>
        <v/>
      </c>
      <c r="J160" s="4">
        <f>RAW!I159</f>
        <v>-0.29754012967162602</v>
      </c>
      <c r="K160" s="4">
        <f>RAW!J159</f>
        <v>-0.308492081826446</v>
      </c>
      <c r="L160" s="4">
        <f>RAW!K159</f>
        <v>1.095195215482E-2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10.89</v>
      </c>
      <c r="C161">
        <f>RAW!C160</f>
        <v>10.89</v>
      </c>
      <c r="D161">
        <f>RAW!D160</f>
        <v>10.7</v>
      </c>
      <c r="E161">
        <f>RAW!E160</f>
        <v>10.84</v>
      </c>
      <c r="F161" s="3">
        <f>RAW!F160</f>
        <v>-0.15125442791229901</v>
      </c>
      <c r="G161" s="4">
        <f>RAW!G160</f>
        <v>-0.143596171450627</v>
      </c>
      <c r="H161" s="4">
        <f>RAW!H160</f>
        <v>-7.6582564616715903E-3</v>
      </c>
      <c r="I161" s="5" t="str">
        <f t="shared" si="4"/>
        <v/>
      </c>
      <c r="J161" s="4">
        <f>RAW!I160</f>
        <v>-0.294096301368234</v>
      </c>
      <c r="K161" s="4">
        <f>RAW!J160</f>
        <v>-0.30369348834037502</v>
      </c>
      <c r="L161" s="4">
        <f>RAW!K160</f>
        <v>9.5971869721407903E-3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10.84</v>
      </c>
      <c r="C162">
        <f>RAW!C161</f>
        <v>10.85</v>
      </c>
      <c r="D162">
        <f>RAW!D161</f>
        <v>10.58</v>
      </c>
      <c r="E162">
        <f>RAW!E161</f>
        <v>10.67</v>
      </c>
      <c r="F162" s="3">
        <f>RAW!F161</f>
        <v>-0.162060263062976</v>
      </c>
      <c r="G162" s="4">
        <f>RAW!G161</f>
        <v>-0.14728898977309701</v>
      </c>
      <c r="H162" s="4">
        <f>RAW!H161</f>
        <v>-1.4771273289878799E-2</v>
      </c>
      <c r="I162" s="5" t="str">
        <f t="shared" si="4"/>
        <v/>
      </c>
      <c r="J162" s="4">
        <f>RAW!I161</f>
        <v>-0.33370395944817</v>
      </c>
      <c r="K162" s="4">
        <f>RAW!J161</f>
        <v>-0.31369697870963997</v>
      </c>
      <c r="L162" s="4">
        <f>RAW!K161</f>
        <v>-2.00069807385298E-2</v>
      </c>
      <c r="M162" s="5" t="str">
        <f t="shared" si="5"/>
        <v xml:space="preserve"> </v>
      </c>
      <c r="N162">
        <v>0</v>
      </c>
    </row>
    <row r="163" spans="1:14">
      <c r="A163" s="1">
        <f>RAW!A162</f>
        <v>42534</v>
      </c>
      <c r="B163">
        <f>RAW!B162</f>
        <v>10.56</v>
      </c>
      <c r="C163">
        <f>RAW!C162</f>
        <v>10.59</v>
      </c>
      <c r="D163">
        <f>RAW!D162</f>
        <v>10.220000000000001</v>
      </c>
      <c r="E163">
        <f>RAW!E162</f>
        <v>10.3</v>
      </c>
      <c r="F163" s="3">
        <f>RAW!F162</f>
        <v>-0.198195202134725</v>
      </c>
      <c r="G163" s="4">
        <f>RAW!G162</f>
        <v>-0.157470232245422</v>
      </c>
      <c r="H163" s="4">
        <f>RAW!H162</f>
        <v>-4.0724969889302201E-2</v>
      </c>
      <c r="I163" s="5" t="str">
        <f t="shared" si="4"/>
        <v/>
      </c>
      <c r="J163" s="4">
        <f>RAW!I162</f>
        <v>-0.45524018936056898</v>
      </c>
      <c r="K163" s="4">
        <f>RAW!J162</f>
        <v>-0.36087804892661701</v>
      </c>
      <c r="L163" s="4">
        <f>RAW!K162</f>
        <v>-9.4362140433952593E-2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10.14</v>
      </c>
      <c r="C164">
        <f>RAW!C163</f>
        <v>10.25</v>
      </c>
      <c r="D164">
        <f>RAW!D163</f>
        <v>9.9350000000000005</v>
      </c>
      <c r="E164">
        <f>RAW!E163</f>
        <v>10</v>
      </c>
      <c r="F164" s="3">
        <f>RAW!F163</f>
        <v>-0.24817904098427501</v>
      </c>
      <c r="G164" s="4">
        <f>RAW!G163</f>
        <v>-0.17561199399319299</v>
      </c>
      <c r="H164" s="4">
        <f>RAW!H163</f>
        <v>-7.2567046991082407E-2</v>
      </c>
      <c r="I164" s="5" t="str">
        <f t="shared" si="4"/>
        <v/>
      </c>
      <c r="J164" s="4">
        <f>RAW!I163</f>
        <v>-0.60666596024318198</v>
      </c>
      <c r="K164" s="4">
        <f>RAW!J163</f>
        <v>-0.442807352698805</v>
      </c>
      <c r="L164" s="4">
        <f>RAW!K163</f>
        <v>-0.16385860754437601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10</v>
      </c>
      <c r="C165">
        <f>RAW!C164</f>
        <v>10.17</v>
      </c>
      <c r="D165">
        <f>RAW!D164</f>
        <v>9.9149999999999991</v>
      </c>
      <c r="E165">
        <f>RAW!E164</f>
        <v>9.92</v>
      </c>
      <c r="F165" s="3">
        <f>RAW!F164</f>
        <v>-0.29089368349051198</v>
      </c>
      <c r="G165" s="4">
        <f>RAW!G164</f>
        <v>-0.19866833189265701</v>
      </c>
      <c r="H165" s="4">
        <f>RAW!H164</f>
        <v>-9.2225351597855401E-2</v>
      </c>
      <c r="I165" s="5" t="str">
        <f t="shared" si="4"/>
        <v/>
      </c>
      <c r="J165" s="4">
        <f>RAW!I164</f>
        <v>-0.71299577968328598</v>
      </c>
      <c r="K165" s="4">
        <f>RAW!J164</f>
        <v>-0.53287016169363199</v>
      </c>
      <c r="L165" s="4">
        <f>RAW!K164</f>
        <v>-0.18012561798965299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9.92</v>
      </c>
      <c r="C166">
        <f>RAW!C165</f>
        <v>9.9350000000000005</v>
      </c>
      <c r="D166">
        <f>RAW!D165</f>
        <v>9.6549999999999994</v>
      </c>
      <c r="E166">
        <f>RAW!E165</f>
        <v>9.7249999999999996</v>
      </c>
      <c r="F166" s="3">
        <f>RAW!F165</f>
        <v>-0.336600099317445</v>
      </c>
      <c r="G166" s="4">
        <f>RAW!G165</f>
        <v>-0.22625468537761401</v>
      </c>
      <c r="H166" s="4">
        <f>RAW!H165</f>
        <v>-0.11034541393982999</v>
      </c>
      <c r="I166" s="5" t="str">
        <f t="shared" si="4"/>
        <v/>
      </c>
      <c r="J166" s="4">
        <f>RAW!I165</f>
        <v>-0.82090722563291996</v>
      </c>
      <c r="K166" s="4">
        <f>RAW!J165</f>
        <v>-0.62888251634006098</v>
      </c>
      <c r="L166" s="4">
        <f>RAW!K165</f>
        <v>-0.192024709292858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9.93</v>
      </c>
      <c r="C167">
        <f>RAW!C166</f>
        <v>9.93</v>
      </c>
      <c r="D167">
        <f>RAW!D166</f>
        <v>9.7249999999999996</v>
      </c>
      <c r="E167">
        <f>RAW!E166</f>
        <v>9.7750000000000004</v>
      </c>
      <c r="F167" s="3">
        <f>RAW!F166</f>
        <v>-0.36458546671099601</v>
      </c>
      <c r="G167" s="4">
        <f>RAW!G166</f>
        <v>-0.25392084164429102</v>
      </c>
      <c r="H167" s="4">
        <f>RAW!H166</f>
        <v>-0.11066462506670501</v>
      </c>
      <c r="I167" s="5" t="str">
        <f t="shared" si="4"/>
        <v/>
      </c>
      <c r="J167" s="4">
        <f>RAW!I166</f>
        <v>-0.85976059483022904</v>
      </c>
      <c r="K167" s="4">
        <f>RAW!J166</f>
        <v>-0.70584187583678404</v>
      </c>
      <c r="L167" s="4">
        <f>RAW!K166</f>
        <v>-0.153918718993445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9.9550000000000001</v>
      </c>
      <c r="C168">
        <f>RAW!C167</f>
        <v>10.45</v>
      </c>
      <c r="D168">
        <f>RAW!D167</f>
        <v>9.9049999999999994</v>
      </c>
      <c r="E168">
        <f>RAW!E167</f>
        <v>10.45</v>
      </c>
      <c r="F168" s="3">
        <f>RAW!F167</f>
        <v>-0.32851035037590298</v>
      </c>
      <c r="G168" s="4">
        <f>RAW!G167</f>
        <v>-0.26883874339061298</v>
      </c>
      <c r="H168" s="4">
        <f>RAW!H167</f>
        <v>-5.9671606985289997E-2</v>
      </c>
      <c r="I168" s="5" t="str">
        <f t="shared" si="4"/>
        <v/>
      </c>
      <c r="J168" s="4">
        <f>RAW!I167</f>
        <v>-0.68080233479093799</v>
      </c>
      <c r="K168" s="4">
        <f>RAW!J167</f>
        <v>-0.69749536215483499</v>
      </c>
      <c r="L168" s="4">
        <f>RAW!K167</f>
        <v>1.6693027363897401E-2</v>
      </c>
      <c r="M168" s="5" t="str">
        <f t="shared" si="5"/>
        <v xml:space="preserve"> </v>
      </c>
      <c r="N168">
        <v>0</v>
      </c>
    </row>
    <row r="169" spans="1:14">
      <c r="A169" s="1">
        <f>RAW!A168</f>
        <v>42542</v>
      </c>
      <c r="B169">
        <f>RAW!B168</f>
        <v>10.46</v>
      </c>
      <c r="C169">
        <f>RAW!C168</f>
        <v>10.46</v>
      </c>
      <c r="D169">
        <f>RAW!D168</f>
        <v>10.16</v>
      </c>
      <c r="E169">
        <f>RAW!E168</f>
        <v>10.42</v>
      </c>
      <c r="F169" s="3">
        <f>RAW!F168</f>
        <v>-0.298895825037858</v>
      </c>
      <c r="G169" s="4">
        <f>RAW!G168</f>
        <v>-0.27485015972006199</v>
      </c>
      <c r="H169" s="4">
        <f>RAW!H168</f>
        <v>-2.40456653177956E-2</v>
      </c>
      <c r="I169" s="5" t="str">
        <f t="shared" si="4"/>
        <v/>
      </c>
      <c r="J169" s="4">
        <f>RAW!I168</f>
        <v>-0.56385079449229103</v>
      </c>
      <c r="K169" s="4">
        <f>RAW!J168</f>
        <v>-0.65294717293398696</v>
      </c>
      <c r="L169" s="4">
        <f>RAW!K168</f>
        <v>8.9096378441696197E-2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10.4</v>
      </c>
      <c r="C170">
        <f>RAW!C169</f>
        <v>10.4</v>
      </c>
      <c r="D170">
        <f>RAW!D169</f>
        <v>10.199999999999999</v>
      </c>
      <c r="E170">
        <f>RAW!E169</f>
        <v>10.25</v>
      </c>
      <c r="F170" s="3">
        <f>RAW!F169</f>
        <v>-0.285848594929271</v>
      </c>
      <c r="G170" s="4">
        <f>RAW!G169</f>
        <v>-0.27704984676190397</v>
      </c>
      <c r="H170" s="4">
        <f>RAW!H169</f>
        <v>-8.7987481673671396E-3</v>
      </c>
      <c r="I170" s="5" t="str">
        <f t="shared" si="4"/>
        <v/>
      </c>
      <c r="J170" s="4">
        <f>RAW!I169</f>
        <v>-0.52699518033217496</v>
      </c>
      <c r="K170" s="4">
        <f>RAW!J169</f>
        <v>-0.61096317540004996</v>
      </c>
      <c r="L170" s="4">
        <f>RAW!K169</f>
        <v>8.3967995067874598E-2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10.28</v>
      </c>
      <c r="C171">
        <f>RAW!C170</f>
        <v>10.35</v>
      </c>
      <c r="D171">
        <f>RAW!D170</f>
        <v>10.15</v>
      </c>
      <c r="E171">
        <f>RAW!E170</f>
        <v>10.34</v>
      </c>
      <c r="F171" s="3">
        <f>RAW!F170</f>
        <v>-0.265189385072924</v>
      </c>
      <c r="G171" s="4">
        <f>RAW!G170</f>
        <v>-0.27467775442410802</v>
      </c>
      <c r="H171" s="4">
        <f>RAW!H170</f>
        <v>9.4883693511843507E-3</v>
      </c>
      <c r="I171" s="5" t="str">
        <f t="shared" si="4"/>
        <v xml:space="preserve"> </v>
      </c>
      <c r="J171" s="4">
        <f>RAW!I170</f>
        <v>-0.46903062363261899</v>
      </c>
      <c r="K171" s="4">
        <f>RAW!J170</f>
        <v>-0.56365232481090599</v>
      </c>
      <c r="L171" s="4">
        <f>RAW!K170</f>
        <v>9.4621701178286999E-2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9.65</v>
      </c>
      <c r="C172">
        <f>RAW!C171</f>
        <v>9.7750000000000004</v>
      </c>
      <c r="D172">
        <f>RAW!D171</f>
        <v>9.5350000000000001</v>
      </c>
      <c r="E172">
        <f>RAW!E171</f>
        <v>9.73</v>
      </c>
      <c r="F172" s="3">
        <f>RAW!F171</f>
        <v>-0.29464226185130798</v>
      </c>
      <c r="G172" s="4">
        <f>RAW!G171</f>
        <v>-0.27867065590954798</v>
      </c>
      <c r="H172" s="4">
        <f>RAW!H171</f>
        <v>-1.5971605941759798E-2</v>
      </c>
      <c r="I172" s="5" t="str">
        <f t="shared" si="4"/>
        <v xml:space="preserve"> </v>
      </c>
      <c r="J172" s="4">
        <f>RAW!I171</f>
        <v>-0.59329311342118196</v>
      </c>
      <c r="K172" s="4">
        <f>RAW!J171</f>
        <v>-0.57353258768099802</v>
      </c>
      <c r="L172" s="4">
        <f>RAW!K171</f>
        <v>-1.9760525740184099E-2</v>
      </c>
      <c r="M172" s="5" t="str">
        <f t="shared" si="5"/>
        <v xml:space="preserve"> </v>
      </c>
      <c r="N172">
        <v>0</v>
      </c>
    </row>
    <row r="173" spans="1:14">
      <c r="A173" s="1">
        <f>RAW!A172</f>
        <v>42548</v>
      </c>
      <c r="B173">
        <f>RAW!B172</f>
        <v>9.8000000000000007</v>
      </c>
      <c r="C173">
        <f>RAW!C172</f>
        <v>9.89</v>
      </c>
      <c r="D173">
        <f>RAW!D172</f>
        <v>9.4949999999999992</v>
      </c>
      <c r="E173">
        <f>RAW!E172</f>
        <v>9.4949999999999992</v>
      </c>
      <c r="F173" s="3">
        <f>RAW!F172</f>
        <v>-0.3331065697335</v>
      </c>
      <c r="G173" s="4">
        <f>RAW!G172</f>
        <v>-0.28955783867433799</v>
      </c>
      <c r="H173" s="4">
        <f>RAW!H172</f>
        <v>-4.3548731059161398E-2</v>
      </c>
      <c r="I173" s="5" t="str">
        <f t="shared" si="4"/>
        <v/>
      </c>
      <c r="J173" s="4">
        <f>RAW!I172</f>
        <v>-0.72582332711359099</v>
      </c>
      <c r="K173" s="4">
        <f>RAW!J172</f>
        <v>-0.62429616749186201</v>
      </c>
      <c r="L173" s="4">
        <f>RAW!K172</f>
        <v>-0.10152715962172799</v>
      </c>
      <c r="M173" s="5" t="str">
        <f t="shared" si="5"/>
        <v/>
      </c>
      <c r="N173">
        <v>0</v>
      </c>
    </row>
    <row r="174" spans="1:14">
      <c r="A174" s="1">
        <f>RAW!A173</f>
        <v>42549</v>
      </c>
      <c r="B174">
        <f>RAW!B173</f>
        <v>9.8000000000000007</v>
      </c>
      <c r="C174">
        <f>RAW!C173</f>
        <v>9.8650000000000002</v>
      </c>
      <c r="D174">
        <f>RAW!D173</f>
        <v>9.625</v>
      </c>
      <c r="E174">
        <f>RAW!E173</f>
        <v>9.8550000000000004</v>
      </c>
      <c r="F174" s="3">
        <f>RAW!F173</f>
        <v>-0.33072838850463698</v>
      </c>
      <c r="G174" s="4">
        <f>RAW!G173</f>
        <v>-0.29779194864039799</v>
      </c>
      <c r="H174" s="4">
        <f>RAW!H173</f>
        <v>-3.2936439864238498E-2</v>
      </c>
      <c r="I174" s="5" t="str">
        <f t="shared" si="4"/>
        <v/>
      </c>
      <c r="J174" s="4">
        <f>RAW!I173</f>
        <v>-0.69582710375115098</v>
      </c>
      <c r="K174" s="4">
        <f>RAW!J173</f>
        <v>-0.64813981291162504</v>
      </c>
      <c r="L174" s="4">
        <f>RAW!K173</f>
        <v>-4.7687290839525498E-2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9.8699999999999992</v>
      </c>
      <c r="C175">
        <f>RAW!C174</f>
        <v>10.07</v>
      </c>
      <c r="D175">
        <f>RAW!D174</f>
        <v>9.8350000000000009</v>
      </c>
      <c r="E175">
        <f>RAW!E174</f>
        <v>10.050000000000001</v>
      </c>
      <c r="F175" s="3">
        <f>RAW!F174</f>
        <v>-0.309540601063167</v>
      </c>
      <c r="G175" s="4">
        <f>RAW!G174</f>
        <v>-0.30014167912495199</v>
      </c>
      <c r="H175" s="4">
        <f>RAW!H174</f>
        <v>-9.3989219382151195E-3</v>
      </c>
      <c r="I175" s="5" t="str">
        <f t="shared" si="4"/>
        <v/>
      </c>
      <c r="J175" s="4">
        <f>RAW!I174</f>
        <v>-0.60988823897200095</v>
      </c>
      <c r="K175" s="4">
        <f>RAW!J174</f>
        <v>-0.63538928826508401</v>
      </c>
      <c r="L175" s="4">
        <f>RAW!K174</f>
        <v>2.5501049293083E-2</v>
      </c>
      <c r="M175" s="5" t="str">
        <f t="shared" si="5"/>
        <v xml:space="preserve"> </v>
      </c>
      <c r="N175">
        <v>0</v>
      </c>
    </row>
    <row r="176" spans="1:14">
      <c r="A176" s="1">
        <f>RAW!A175</f>
        <v>42551</v>
      </c>
      <c r="B176">
        <f>RAW!B175</f>
        <v>10.050000000000001</v>
      </c>
      <c r="C176">
        <f>RAW!C175</f>
        <v>10.24</v>
      </c>
      <c r="D176">
        <f>RAW!D175</f>
        <v>9.94</v>
      </c>
      <c r="E176">
        <f>RAW!E175</f>
        <v>10.24</v>
      </c>
      <c r="F176" s="3">
        <f>RAW!F175</f>
        <v>-0.27425625932340397</v>
      </c>
      <c r="G176" s="4">
        <f>RAW!G175</f>
        <v>-0.29496459516464202</v>
      </c>
      <c r="H176" s="4">
        <f>RAW!H175</f>
        <v>2.07083358412379E-2</v>
      </c>
      <c r="I176" s="5" t="str">
        <f t="shared" si="4"/>
        <v xml:space="preserve"> </v>
      </c>
      <c r="J176" s="4">
        <f>RAW!I175</f>
        <v>-0.49170657894490599</v>
      </c>
      <c r="K176" s="4">
        <f>RAW!J175</f>
        <v>-0.58749505182502504</v>
      </c>
      <c r="L176" s="4">
        <f>RAW!K175</f>
        <v>9.5788472880118103E-2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10.3</v>
      </c>
      <c r="C177">
        <f>RAW!C176</f>
        <v>10.42</v>
      </c>
      <c r="D177">
        <f>RAW!D176</f>
        <v>10.11</v>
      </c>
      <c r="E177">
        <f>RAW!E176</f>
        <v>10.39</v>
      </c>
      <c r="F177" s="3">
        <f>RAW!F176</f>
        <v>-0.23152059261192701</v>
      </c>
      <c r="G177" s="4">
        <f>RAW!G176</f>
        <v>-0.28227579465409902</v>
      </c>
      <c r="H177" s="4">
        <f>RAW!H176</f>
        <v>5.0755202042172397E-2</v>
      </c>
      <c r="I177" s="5" t="str">
        <f t="shared" si="4"/>
        <v/>
      </c>
      <c r="J177" s="4">
        <f>RAW!I176</f>
        <v>-0.36652356005849601</v>
      </c>
      <c r="K177" s="4">
        <f>RAW!J176</f>
        <v>-0.51383788790284801</v>
      </c>
      <c r="L177" s="4">
        <f>RAW!K176</f>
        <v>0.147314327844352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10.34</v>
      </c>
      <c r="C178">
        <f>RAW!C177</f>
        <v>10.58</v>
      </c>
      <c r="D178">
        <f>RAW!D177</f>
        <v>10.34</v>
      </c>
      <c r="E178">
        <f>RAW!E177</f>
        <v>10.57</v>
      </c>
      <c r="F178" s="3">
        <f>RAW!F177</f>
        <v>-0.18104084698200201</v>
      </c>
      <c r="G178" s="4">
        <f>RAW!G177</f>
        <v>-0.26202880511968002</v>
      </c>
      <c r="H178" s="4">
        <f>RAW!H177</f>
        <v>8.0987958137678007E-2</v>
      </c>
      <c r="I178" s="5" t="str">
        <f t="shared" si="4"/>
        <v/>
      </c>
      <c r="J178" s="4">
        <f>RAW!I177</f>
        <v>-0.23091714890671</v>
      </c>
      <c r="K178" s="4">
        <f>RAW!J177</f>
        <v>-0.41953097490413599</v>
      </c>
      <c r="L178" s="4">
        <f>RAW!K177</f>
        <v>0.18861382599742499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10.5</v>
      </c>
      <c r="C179">
        <f>RAW!C178</f>
        <v>10.51</v>
      </c>
      <c r="D179">
        <f>RAW!D178</f>
        <v>10.15</v>
      </c>
      <c r="E179">
        <f>RAW!E178</f>
        <v>10.19</v>
      </c>
      <c r="F179" s="3">
        <f>RAW!F178</f>
        <v>-0.16974143548297699</v>
      </c>
      <c r="G179" s="4">
        <f>RAW!G178</f>
        <v>-0.24357133119233901</v>
      </c>
      <c r="H179" s="4">
        <f>RAW!H178</f>
        <v>7.3829895709361798E-2</v>
      </c>
      <c r="I179" s="5" t="str">
        <f t="shared" si="4"/>
        <v/>
      </c>
      <c r="J179" s="4">
        <f>RAW!I178</f>
        <v>-0.24681464653509</v>
      </c>
      <c r="K179" s="4">
        <f>RAW!J178</f>
        <v>-0.36195886544778699</v>
      </c>
      <c r="L179" s="4">
        <f>RAW!K178</f>
        <v>0.11514421891269599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10.16</v>
      </c>
      <c r="C180">
        <f>RAW!C179</f>
        <v>10.16</v>
      </c>
      <c r="D180">
        <f>RAW!D179</f>
        <v>9.73</v>
      </c>
      <c r="E180">
        <f>RAW!E179</f>
        <v>9.77</v>
      </c>
      <c r="F180" s="3">
        <f>RAW!F179</f>
        <v>-0.19245851837709699</v>
      </c>
      <c r="G180" s="4">
        <f>RAW!G179</f>
        <v>-0.23334876862929099</v>
      </c>
      <c r="H180" s="4">
        <f>RAW!H179</f>
        <v>4.0890250252193401E-2</v>
      </c>
      <c r="I180" s="5" t="str">
        <f t="shared" si="4"/>
        <v/>
      </c>
      <c r="J180" s="4">
        <f>RAW!I179</f>
        <v>-0.36892020714305002</v>
      </c>
      <c r="K180" s="4">
        <f>RAW!J179</f>
        <v>-0.364279312679541</v>
      </c>
      <c r="L180" s="4">
        <f>RAW!K179</f>
        <v>-4.6408944635084604E-3</v>
      </c>
      <c r="M180" s="5" t="str">
        <f t="shared" si="5"/>
        <v xml:space="preserve"> </v>
      </c>
      <c r="N180">
        <v>0</v>
      </c>
    </row>
    <row r="181" spans="1:14">
      <c r="A181" s="1">
        <f>RAW!A180</f>
        <v>42558</v>
      </c>
      <c r="B181">
        <f>RAW!B180</f>
        <v>9.8000000000000007</v>
      </c>
      <c r="C181">
        <f>RAW!C180</f>
        <v>9.9849999999999994</v>
      </c>
      <c r="D181">
        <f>RAW!D180</f>
        <v>9.8000000000000007</v>
      </c>
      <c r="E181">
        <f>RAW!E180</f>
        <v>9.94</v>
      </c>
      <c r="F181" s="3">
        <f>RAW!F180</f>
        <v>-0.19450228966591601</v>
      </c>
      <c r="G181" s="4">
        <f>RAW!G180</f>
        <v>-0.225579472836616</v>
      </c>
      <c r="H181" s="4">
        <f>RAW!H180</f>
        <v>3.1077183170700198E-2</v>
      </c>
      <c r="I181" s="5" t="str">
        <f t="shared" si="4"/>
        <v/>
      </c>
      <c r="J181" s="4">
        <f>RAW!I180</f>
        <v>-0.39174740813430198</v>
      </c>
      <c r="K181" s="4">
        <f>RAW!J180</f>
        <v>-0.37343534449779497</v>
      </c>
      <c r="L181" s="4">
        <f>RAW!K180</f>
        <v>-1.8312063636506601E-2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9.94</v>
      </c>
      <c r="C182">
        <f>RAW!C181</f>
        <v>10.1</v>
      </c>
      <c r="D182">
        <f>RAW!D181</f>
        <v>9.83</v>
      </c>
      <c r="E182">
        <f>RAW!E181</f>
        <v>10.09</v>
      </c>
      <c r="F182" s="3">
        <f>RAW!F181</f>
        <v>-0.18192117270227201</v>
      </c>
      <c r="G182" s="4">
        <f>RAW!G181</f>
        <v>-0.21684781280974699</v>
      </c>
      <c r="H182" s="4">
        <f>RAW!H181</f>
        <v>3.4926640107474698E-2</v>
      </c>
      <c r="I182" s="5" t="str">
        <f t="shared" si="4"/>
        <v/>
      </c>
      <c r="J182" s="4">
        <f>RAW!I181</f>
        <v>-0.357198841941121</v>
      </c>
      <c r="K182" s="4">
        <f>RAW!J181</f>
        <v>-0.36802317697890402</v>
      </c>
      <c r="L182" s="4">
        <f>RAW!K181</f>
        <v>1.08243350377824E-2</v>
      </c>
      <c r="M182" s="5" t="str">
        <f t="shared" si="5"/>
        <v xml:space="preserve"> </v>
      </c>
      <c r="N182">
        <v>0</v>
      </c>
    </row>
    <row r="183" spans="1:14">
      <c r="A183" s="1">
        <f>RAW!A182</f>
        <v>42562</v>
      </c>
      <c r="B183">
        <f>RAW!B182</f>
        <v>10.199999999999999</v>
      </c>
      <c r="C183">
        <f>RAW!C182</f>
        <v>10.199999999999999</v>
      </c>
      <c r="D183">
        <f>RAW!D182</f>
        <v>9.93</v>
      </c>
      <c r="E183">
        <f>RAW!E182</f>
        <v>10.039999999999999</v>
      </c>
      <c r="F183" s="3">
        <f>RAW!F182</f>
        <v>-0.173979600463495</v>
      </c>
      <c r="G183" s="4">
        <f>RAW!G182</f>
        <v>-0.208274170340497</v>
      </c>
      <c r="H183" s="4">
        <f>RAW!H182</f>
        <v>3.4294569877002003E-2</v>
      </c>
      <c r="I183" s="5" t="str">
        <f t="shared" si="4"/>
        <v/>
      </c>
      <c r="J183" s="4">
        <f>RAW!I182</f>
        <v>-0.34272013652428301</v>
      </c>
      <c r="K183" s="4">
        <f>RAW!J182</f>
        <v>-0.35958883016069698</v>
      </c>
      <c r="L183" s="4">
        <f>RAW!K182</f>
        <v>1.6868693636413801E-2</v>
      </c>
      <c r="M183" s="5" t="str">
        <f t="shared" si="5"/>
        <v/>
      </c>
      <c r="N183">
        <v>0</v>
      </c>
    </row>
    <row r="184" spans="1:14">
      <c r="A184" s="1">
        <f>RAW!A183</f>
        <v>42563</v>
      </c>
      <c r="B184">
        <f>RAW!B183</f>
        <v>10.01</v>
      </c>
      <c r="C184">
        <f>RAW!C183</f>
        <v>10.27</v>
      </c>
      <c r="D184">
        <f>RAW!D183</f>
        <v>9.9499999999999993</v>
      </c>
      <c r="E184">
        <f>RAW!E183</f>
        <v>10.119999999999999</v>
      </c>
      <c r="F184" s="3">
        <f>RAW!F183</f>
        <v>-0.15939313104036701</v>
      </c>
      <c r="G184" s="4">
        <f>RAW!G183</f>
        <v>-0.198497962480471</v>
      </c>
      <c r="H184" s="4">
        <f>RAW!H183</f>
        <v>3.9104831440103599E-2</v>
      </c>
      <c r="I184" s="5" t="str">
        <f t="shared" si="4"/>
        <v/>
      </c>
      <c r="J184" s="4">
        <f>RAW!I183</f>
        <v>-0.30503502317804598</v>
      </c>
      <c r="K184" s="4">
        <f>RAW!J183</f>
        <v>-0.341404227833146</v>
      </c>
      <c r="L184" s="4">
        <f>RAW!K183</f>
        <v>3.6369204655100497E-2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10.18</v>
      </c>
      <c r="C185">
        <f>RAW!C184</f>
        <v>10.27</v>
      </c>
      <c r="D185">
        <f>RAW!D184</f>
        <v>10.06</v>
      </c>
      <c r="E185">
        <f>RAW!E184</f>
        <v>10.25</v>
      </c>
      <c r="F185" s="3">
        <f>RAW!F184</f>
        <v>-0.13577816917278401</v>
      </c>
      <c r="G185" s="4">
        <f>RAW!G184</f>
        <v>-0.18595400381893301</v>
      </c>
      <c r="H185" s="4">
        <f>RAW!H184</f>
        <v>5.01758346461494E-2</v>
      </c>
      <c r="I185" s="5" t="str">
        <f t="shared" si="4"/>
        <v/>
      </c>
      <c r="J185" s="4">
        <f>RAW!I184</f>
        <v>-0.239547451382675</v>
      </c>
      <c r="K185" s="4">
        <f>RAW!J184</f>
        <v>-0.30745196901632299</v>
      </c>
      <c r="L185" s="4">
        <f>RAW!K184</f>
        <v>6.7904517633647798E-2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10.11</v>
      </c>
      <c r="C186">
        <f>RAW!C185</f>
        <v>10.38</v>
      </c>
      <c r="D186">
        <f>RAW!D185</f>
        <v>10.11</v>
      </c>
      <c r="E186">
        <f>RAW!E185</f>
        <v>10.33</v>
      </c>
      <c r="F186" s="3">
        <f>RAW!F185</f>
        <v>-0.109347322476839</v>
      </c>
      <c r="G186" s="4">
        <f>RAW!G185</f>
        <v>-0.17063266755051401</v>
      </c>
      <c r="H186" s="4">
        <f>RAW!H185</f>
        <v>6.1285345073675397E-2</v>
      </c>
      <c r="I186" s="5" t="str">
        <f t="shared" si="4"/>
        <v/>
      </c>
      <c r="J186" s="4">
        <f>RAW!I185</f>
        <v>-0.171656249671094</v>
      </c>
      <c r="K186" s="4">
        <f>RAW!J185</f>
        <v>-0.26218672923457997</v>
      </c>
      <c r="L186" s="4">
        <f>RAW!K185</f>
        <v>9.0530479563485297E-2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10.25</v>
      </c>
      <c r="C187">
        <f>RAW!C186</f>
        <v>10.37</v>
      </c>
      <c r="D187">
        <f>RAW!D186</f>
        <v>10.23</v>
      </c>
      <c r="E187">
        <f>RAW!E186</f>
        <v>10.23</v>
      </c>
      <c r="F187" s="3">
        <f>RAW!F186</f>
        <v>-9.5370478797944302E-2</v>
      </c>
      <c r="G187" s="4">
        <f>RAW!G186</f>
        <v>-0.1555802298</v>
      </c>
      <c r="H187" s="4">
        <f>RAW!H186</f>
        <v>6.02097510020565E-2</v>
      </c>
      <c r="I187" s="5" t="str">
        <f t="shared" si="4"/>
        <v/>
      </c>
      <c r="J187" s="4">
        <f>RAW!I186</f>
        <v>-0.15350889582174601</v>
      </c>
      <c r="K187" s="4">
        <f>RAW!J186</f>
        <v>-0.22596078476363499</v>
      </c>
      <c r="L187" s="4">
        <f>RAW!K186</f>
        <v>7.2451888941889406E-2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10.220000000000001</v>
      </c>
      <c r="C188">
        <f>RAW!C187</f>
        <v>10.36</v>
      </c>
      <c r="D188">
        <f>RAW!D187</f>
        <v>10.210000000000001</v>
      </c>
      <c r="E188">
        <f>RAW!E187</f>
        <v>10.23</v>
      </c>
      <c r="F188" s="3">
        <f>RAW!F187</f>
        <v>-8.3333117182879904E-2</v>
      </c>
      <c r="G188" s="4">
        <f>RAW!G187</f>
        <v>-0.14113080727657601</v>
      </c>
      <c r="H188" s="4">
        <f>RAW!H187</f>
        <v>5.7797690093696702E-2</v>
      </c>
      <c r="I188" s="5" t="str">
        <f t="shared" si="4"/>
        <v/>
      </c>
      <c r="J188" s="4">
        <f>RAW!I187</f>
        <v>-0.13924002680879</v>
      </c>
      <c r="K188" s="4">
        <f>RAW!J187</f>
        <v>-0.197053865445353</v>
      </c>
      <c r="L188" s="4">
        <f>RAW!K187</f>
        <v>5.7813838636563197E-2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10.199999999999999</v>
      </c>
      <c r="C189">
        <f>RAW!C188</f>
        <v>10.26</v>
      </c>
      <c r="D189">
        <f>RAW!D188</f>
        <v>10.11</v>
      </c>
      <c r="E189">
        <f>RAW!E188</f>
        <v>10.119999999999999</v>
      </c>
      <c r="F189" s="3">
        <f>RAW!F188</f>
        <v>-8.1727399482383903E-2</v>
      </c>
      <c r="G189" s="4">
        <f>RAW!G188</f>
        <v>-0.129250125717738</v>
      </c>
      <c r="H189" s="4">
        <f>RAW!H188</f>
        <v>4.7522726235354099E-2</v>
      </c>
      <c r="I189" s="5" t="str">
        <f t="shared" si="4"/>
        <v/>
      </c>
      <c r="J189" s="4">
        <f>RAW!I188</f>
        <v>-0.158232960637507</v>
      </c>
      <c r="K189" s="4">
        <f>RAW!J188</f>
        <v>-0.184113563842738</v>
      </c>
      <c r="L189" s="4">
        <f>RAW!K188</f>
        <v>2.5880603205231101E-2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10.25</v>
      </c>
      <c r="C190">
        <f>RAW!C189</f>
        <v>10.28</v>
      </c>
      <c r="D190">
        <f>RAW!D189</f>
        <v>10.119999999999999</v>
      </c>
      <c r="E190">
        <f>RAW!E189</f>
        <v>10.14</v>
      </c>
      <c r="F190" s="3">
        <f>RAW!F189</f>
        <v>-7.7942550577636993E-2</v>
      </c>
      <c r="G190" s="4">
        <f>RAW!G189</f>
        <v>-0.118988610689717</v>
      </c>
      <c r="H190" s="4">
        <f>RAW!H189</f>
        <v>4.1046060112080902E-2</v>
      </c>
      <c r="I190" s="5" t="str">
        <f t="shared" si="4"/>
        <v/>
      </c>
      <c r="J190" s="4">
        <f>RAW!I189</f>
        <v>-0.16170567896230101</v>
      </c>
      <c r="K190" s="4">
        <f>RAW!J189</f>
        <v>-0.17664426888259199</v>
      </c>
      <c r="L190" s="4">
        <f>RAW!K189</f>
        <v>1.49385899202915E-2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10.23</v>
      </c>
      <c r="C191">
        <f>RAW!C190</f>
        <v>10.24</v>
      </c>
      <c r="D191">
        <f>RAW!D190</f>
        <v>10.07</v>
      </c>
      <c r="E191">
        <f>RAW!E190</f>
        <v>10.19</v>
      </c>
      <c r="F191" s="3">
        <f>RAW!F190</f>
        <v>-7.0100374933431894E-2</v>
      </c>
      <c r="G191" s="4">
        <f>RAW!G190</f>
        <v>-0.10921096353846001</v>
      </c>
      <c r="H191" s="4">
        <f>RAW!H190</f>
        <v>3.91105886050288E-2</v>
      </c>
      <c r="I191" s="5" t="str">
        <f t="shared" si="4"/>
        <v/>
      </c>
      <c r="J191" s="4">
        <f>RAW!I190</f>
        <v>-0.14700876681564701</v>
      </c>
      <c r="K191" s="4">
        <f>RAW!J190</f>
        <v>-0.16676576819361</v>
      </c>
      <c r="L191" s="4">
        <f>RAW!K190</f>
        <v>1.9757001377963702E-2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10.06</v>
      </c>
      <c r="C192">
        <f>RAW!C191</f>
        <v>10.31</v>
      </c>
      <c r="D192">
        <f>RAW!D191</f>
        <v>10.06</v>
      </c>
      <c r="E192">
        <f>RAW!E191</f>
        <v>10.23</v>
      </c>
      <c r="F192" s="3">
        <f>RAW!F191</f>
        <v>-5.9966472363944499E-2</v>
      </c>
      <c r="G192" s="4">
        <f>RAW!G191</f>
        <v>-9.9362065303557401E-2</v>
      </c>
      <c r="H192" s="4">
        <f>RAW!H191</f>
        <v>3.9395592939612797E-2</v>
      </c>
      <c r="I192" s="5" t="str">
        <f t="shared" si="4"/>
        <v/>
      </c>
      <c r="J192" s="4">
        <f>RAW!I191</f>
        <v>-0.123921659782279</v>
      </c>
      <c r="K192" s="4">
        <f>RAW!J191</f>
        <v>-0.15248439872316699</v>
      </c>
      <c r="L192" s="4">
        <f>RAW!K191</f>
        <v>2.85627389408874E-2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10.19</v>
      </c>
      <c r="C193">
        <f>RAW!C192</f>
        <v>10.25</v>
      </c>
      <c r="D193">
        <f>RAW!D192</f>
        <v>10.130000000000001</v>
      </c>
      <c r="E193">
        <f>RAW!E192</f>
        <v>10.199999999999999</v>
      </c>
      <c r="F193" s="3">
        <f>RAW!F192</f>
        <v>-5.3736588899370802E-2</v>
      </c>
      <c r="G193" s="4">
        <f>RAW!G192</f>
        <v>-9.0236970022720103E-2</v>
      </c>
      <c r="H193" s="4">
        <f>RAW!H192</f>
        <v>3.6500381123349301E-2</v>
      </c>
      <c r="I193" s="5" t="str">
        <f t="shared" si="4"/>
        <v/>
      </c>
      <c r="J193" s="4">
        <f>RAW!I192</f>
        <v>-0.11542382091345001</v>
      </c>
      <c r="K193" s="4">
        <f>RAW!J192</f>
        <v>-0.140130872786594</v>
      </c>
      <c r="L193" s="4">
        <f>RAW!K192</f>
        <v>2.4707051873144099E-2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10.220000000000001</v>
      </c>
      <c r="C194">
        <f>RAW!C193</f>
        <v>10.28</v>
      </c>
      <c r="D194">
        <f>RAW!D193</f>
        <v>10.119999999999999</v>
      </c>
      <c r="E194">
        <f>RAW!E193</f>
        <v>10.16</v>
      </c>
      <c r="F194" s="3">
        <f>RAW!F193</f>
        <v>-5.1434126482405397E-2</v>
      </c>
      <c r="G194" s="4">
        <f>RAW!G193</f>
        <v>-8.2476401314657194E-2</v>
      </c>
      <c r="H194" s="4">
        <f>RAW!H193</f>
        <v>3.10422748322517E-2</v>
      </c>
      <c r="I194" s="5" t="str">
        <f t="shared" si="4"/>
        <v/>
      </c>
      <c r="J194" s="4">
        <f>RAW!I193</f>
        <v>-0.11904696271986499</v>
      </c>
      <c r="K194" s="4">
        <f>RAW!J193</f>
        <v>-0.13310290276435099</v>
      </c>
      <c r="L194" s="4">
        <f>RAW!K193</f>
        <v>1.4055940044486201E-2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10.16</v>
      </c>
      <c r="C195">
        <f>RAW!C194</f>
        <v>10.37</v>
      </c>
      <c r="D195">
        <f>RAW!D194</f>
        <v>10.14</v>
      </c>
      <c r="E195">
        <f>RAW!E194</f>
        <v>10.31</v>
      </c>
      <c r="F195" s="3">
        <f>RAW!F194</f>
        <v>-3.7078247079000003E-2</v>
      </c>
      <c r="G195" s="4">
        <f>RAW!G194</f>
        <v>-7.3396770467525699E-2</v>
      </c>
      <c r="H195" s="4">
        <f>RAW!H194</f>
        <v>3.6318523388525599E-2</v>
      </c>
      <c r="I195" s="5" t="str">
        <f t="shared" si="4"/>
        <v/>
      </c>
      <c r="J195" s="4">
        <f>RAW!I194</f>
        <v>-7.7456960103164704E-2</v>
      </c>
      <c r="K195" s="4">
        <f>RAW!J194</f>
        <v>-0.114554255210622</v>
      </c>
      <c r="L195" s="4">
        <f>RAW!K194</f>
        <v>3.70972951074581E-2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10.28</v>
      </c>
      <c r="C196">
        <f>RAW!C195</f>
        <v>10.33</v>
      </c>
      <c r="D196">
        <f>RAW!D195</f>
        <v>10.17</v>
      </c>
      <c r="E196">
        <f>RAW!E195</f>
        <v>10.17</v>
      </c>
      <c r="F196" s="3">
        <f>RAW!F195</f>
        <v>-3.6576310257768002E-2</v>
      </c>
      <c r="G196" s="4">
        <f>RAW!G195</f>
        <v>-6.6032678425574198E-2</v>
      </c>
      <c r="H196" s="4">
        <f>RAW!H195</f>
        <v>2.9456368167806099E-2</v>
      </c>
      <c r="I196" s="5" t="str">
        <f t="shared" si="4"/>
        <v/>
      </c>
      <c r="J196" s="4">
        <f>RAW!I195</f>
        <v>-8.8725162898146595E-2</v>
      </c>
      <c r="K196" s="4">
        <f>RAW!J195</f>
        <v>-0.10594455777313</v>
      </c>
      <c r="L196" s="4">
        <f>RAW!K195</f>
        <v>1.7219394874984001E-2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10.18</v>
      </c>
      <c r="C197">
        <f>RAW!C196</f>
        <v>10.35</v>
      </c>
      <c r="D197">
        <f>RAW!D196</f>
        <v>10.14</v>
      </c>
      <c r="E197">
        <f>RAW!E196</f>
        <v>10.35</v>
      </c>
      <c r="F197" s="3">
        <f>RAW!F196</f>
        <v>-2.1407256506002101E-2</v>
      </c>
      <c r="G197" s="4">
        <f>RAW!G196</f>
        <v>-5.7107594041659798E-2</v>
      </c>
      <c r="H197" s="4">
        <f>RAW!H196</f>
        <v>3.57003375356576E-2</v>
      </c>
      <c r="I197" s="5" t="str">
        <f t="shared" ref="I197:I260" si="6">IF(SIGN(H196)&lt;&gt;SIGN(H197)," ","")</f>
        <v/>
      </c>
      <c r="J197" s="4">
        <f>RAW!I196</f>
        <v>-4.4176898678355003E-2</v>
      </c>
      <c r="K197" s="4">
        <f>RAW!J196</f>
        <v>-8.5355338074872195E-2</v>
      </c>
      <c r="L197" s="4">
        <f>RAW!K196</f>
        <v>4.1178439396517101E-2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10.37</v>
      </c>
      <c r="C198">
        <f>RAW!C197</f>
        <v>10.4</v>
      </c>
      <c r="D198">
        <f>RAW!D197</f>
        <v>10.11</v>
      </c>
      <c r="E198">
        <f>RAW!E197</f>
        <v>10.11</v>
      </c>
      <c r="F198" s="3">
        <f>RAW!F197</f>
        <v>-2.8424012039451399E-2</v>
      </c>
      <c r="G198" s="4">
        <f>RAW!G197</f>
        <v>-5.1370877641218102E-2</v>
      </c>
      <c r="H198" s="4">
        <f>RAW!H197</f>
        <v>2.2946865601766699E-2</v>
      </c>
      <c r="I198" s="5" t="str">
        <f t="shared" si="6"/>
        <v/>
      </c>
      <c r="J198" s="4">
        <f>RAW!I197</f>
        <v>-8.1976567527405494E-2</v>
      </c>
      <c r="K198" s="4">
        <f>RAW!J197</f>
        <v>-8.4229081225716596E-2</v>
      </c>
      <c r="L198" s="4">
        <f>RAW!K197</f>
        <v>2.2525136983111002E-3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10.19</v>
      </c>
      <c r="C199">
        <f>RAW!C198</f>
        <v>10.19</v>
      </c>
      <c r="D199">
        <f>RAW!D198</f>
        <v>9.9350000000000005</v>
      </c>
      <c r="E199">
        <f>RAW!E198</f>
        <v>9.98</v>
      </c>
      <c r="F199" s="3">
        <f>RAW!F198</f>
        <v>-4.3967920083726797E-2</v>
      </c>
      <c r="G199" s="4">
        <f>RAW!G198</f>
        <v>-4.9890286129719803E-2</v>
      </c>
      <c r="H199" s="4">
        <f>RAW!H198</f>
        <v>5.9223660459930402E-3</v>
      </c>
      <c r="I199" s="5" t="str">
        <f t="shared" si="6"/>
        <v/>
      </c>
      <c r="J199" s="4">
        <f>RAW!I198</f>
        <v>-0.140369385552224</v>
      </c>
      <c r="K199" s="4">
        <f>RAW!J198</f>
        <v>-0.10294251600121899</v>
      </c>
      <c r="L199" s="4">
        <f>RAW!K198</f>
        <v>-3.7426869551005201E-2</v>
      </c>
      <c r="M199" s="5" t="str">
        <f t="shared" si="7"/>
        <v xml:space="preserve"> </v>
      </c>
      <c r="N199">
        <v>0</v>
      </c>
    </row>
    <row r="200" spans="1:14">
      <c r="A200" s="1">
        <f>RAW!A199</f>
        <v>42585</v>
      </c>
      <c r="B200">
        <f>RAW!B199</f>
        <v>10.08</v>
      </c>
      <c r="C200">
        <f>RAW!C199</f>
        <v>10.08</v>
      </c>
      <c r="D200">
        <f>RAW!D199</f>
        <v>9.93</v>
      </c>
      <c r="E200">
        <f>RAW!E199</f>
        <v>9.9700000000000006</v>
      </c>
      <c r="F200" s="3">
        <f>RAW!F199</f>
        <v>-5.6442857496378403E-2</v>
      </c>
      <c r="G200" s="4">
        <f>RAW!G199</f>
        <v>-5.1200800403051597E-2</v>
      </c>
      <c r="H200" s="4">
        <f>RAW!H199</f>
        <v>-5.2420570933268398E-3</v>
      </c>
      <c r="I200" s="5" t="str">
        <f t="shared" si="6"/>
        <v xml:space="preserve"> </v>
      </c>
      <c r="J200" s="4">
        <f>RAW!I199</f>
        <v>-0.17731357865021899</v>
      </c>
      <c r="K200" s="4">
        <f>RAW!J199</f>
        <v>-0.127732870217552</v>
      </c>
      <c r="L200" s="4">
        <f>RAW!K199</f>
        <v>-4.9580708432666501E-2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9.9700000000000006</v>
      </c>
      <c r="C201">
        <f>RAW!C200</f>
        <v>10.220000000000001</v>
      </c>
      <c r="D201">
        <f>RAW!D200</f>
        <v>9.9700000000000006</v>
      </c>
      <c r="E201">
        <f>RAW!E200</f>
        <v>10.15</v>
      </c>
      <c r="F201" s="3">
        <f>RAW!F200</f>
        <v>-5.1214471053341898E-2</v>
      </c>
      <c r="G201" s="4">
        <f>RAW!G200</f>
        <v>-5.12035345331096E-2</v>
      </c>
      <c r="H201" s="4">
        <f>RAW!H200</f>
        <v>-1.0936520232304701E-5</v>
      </c>
      <c r="I201" s="5" t="str">
        <f t="shared" si="6"/>
        <v/>
      </c>
      <c r="J201" s="4">
        <f>RAW!I200</f>
        <v>-0.14729115247765401</v>
      </c>
      <c r="K201" s="4">
        <f>RAW!J200</f>
        <v>-0.134252297637586</v>
      </c>
      <c r="L201" s="4">
        <f>RAW!K200</f>
        <v>-1.3038854840068E-2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10.220000000000001</v>
      </c>
      <c r="C202">
        <f>RAW!C201</f>
        <v>10.32</v>
      </c>
      <c r="D202">
        <f>RAW!D201</f>
        <v>10.130000000000001</v>
      </c>
      <c r="E202">
        <f>RAW!E201</f>
        <v>10.26</v>
      </c>
      <c r="F202" s="3">
        <f>RAW!F201</f>
        <v>-3.7759587417875502E-2</v>
      </c>
      <c r="G202" s="4">
        <f>RAW!G201</f>
        <v>-4.8514745110062797E-2</v>
      </c>
      <c r="H202" s="4">
        <f>RAW!H201</f>
        <v>1.07551576921873E-2</v>
      </c>
      <c r="I202" s="5" t="str">
        <f t="shared" si="6"/>
        <v xml:space="preserve"> </v>
      </c>
      <c r="J202" s="4">
        <f>RAW!I201</f>
        <v>-9.5104973915713403E-2</v>
      </c>
      <c r="K202" s="4">
        <f>RAW!J201</f>
        <v>-0.12120318973029499</v>
      </c>
      <c r="L202" s="4">
        <f>RAW!K201</f>
        <v>2.6098215814582E-2</v>
      </c>
      <c r="M202" s="5" t="str">
        <f t="shared" si="7"/>
        <v xml:space="preserve"> </v>
      </c>
      <c r="N202">
        <v>0</v>
      </c>
    </row>
    <row r="203" spans="1:14">
      <c r="A203" s="1">
        <f>RAW!A202</f>
        <v>42590</v>
      </c>
      <c r="B203">
        <f>RAW!B202</f>
        <v>10.39</v>
      </c>
      <c r="C203">
        <f>RAW!C202</f>
        <v>10.43</v>
      </c>
      <c r="D203">
        <f>RAW!D202</f>
        <v>10.220000000000001</v>
      </c>
      <c r="E203">
        <f>RAW!E202</f>
        <v>10.220000000000001</v>
      </c>
      <c r="F203" s="3">
        <f>RAW!F202</f>
        <v>-2.99785864223629E-2</v>
      </c>
      <c r="G203" s="4">
        <f>RAW!G202</f>
        <v>-4.4807513372522798E-2</v>
      </c>
      <c r="H203" s="4">
        <f>RAW!H202</f>
        <v>1.48289269501599E-2</v>
      </c>
      <c r="I203" s="5" t="str">
        <f t="shared" si="6"/>
        <v/>
      </c>
      <c r="J203" s="4">
        <f>RAW!I202</f>
        <v>-7.1596917526422305E-2</v>
      </c>
      <c r="K203" s="4">
        <f>RAW!J202</f>
        <v>-0.104667765662337</v>
      </c>
      <c r="L203" s="4">
        <f>RAW!K202</f>
        <v>3.3070848135915397E-2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10.25</v>
      </c>
      <c r="C204">
        <f>RAW!C203</f>
        <v>10.34</v>
      </c>
      <c r="D204">
        <f>RAW!D203</f>
        <v>10.210000000000001</v>
      </c>
      <c r="E204">
        <f>RAW!E203</f>
        <v>10.26</v>
      </c>
      <c r="F204" s="3">
        <f>RAW!F203</f>
        <v>-2.0349841067789101E-2</v>
      </c>
      <c r="G204" s="4">
        <f>RAW!G203</f>
        <v>-3.9915978911576097E-2</v>
      </c>
      <c r="H204" s="4">
        <f>RAW!H203</f>
        <v>1.9566137843786899E-2</v>
      </c>
      <c r="I204" s="5" t="str">
        <f t="shared" si="6"/>
        <v/>
      </c>
      <c r="J204" s="4">
        <f>RAW!I203</f>
        <v>-4.4358568734526899E-2</v>
      </c>
      <c r="K204" s="4">
        <f>RAW!J203</f>
        <v>-8.4564700019734096E-2</v>
      </c>
      <c r="L204" s="4">
        <f>RAW!K203</f>
        <v>4.0206131285207197E-2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10.26</v>
      </c>
      <c r="C205">
        <f>RAW!C204</f>
        <v>10.37</v>
      </c>
      <c r="D205">
        <f>RAW!D204</f>
        <v>10.23</v>
      </c>
      <c r="E205">
        <f>RAW!E204</f>
        <v>10.25</v>
      </c>
      <c r="F205" s="3">
        <f>RAW!F204</f>
        <v>-1.33717660342309E-2</v>
      </c>
      <c r="G205" s="4">
        <f>RAW!G204</f>
        <v>-3.4607136336107E-2</v>
      </c>
      <c r="H205" s="4">
        <f>RAW!H204</f>
        <v>2.12353703018761E-2</v>
      </c>
      <c r="I205" s="5" t="str">
        <f t="shared" si="6"/>
        <v/>
      </c>
      <c r="J205" s="4">
        <f>RAW!I204</f>
        <v>-2.9164820074175399E-2</v>
      </c>
      <c r="K205" s="4">
        <f>RAW!J204</f>
        <v>-6.6098073371214594E-2</v>
      </c>
      <c r="L205" s="4">
        <f>RAW!K204</f>
        <v>3.6933253297039101E-2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10.32</v>
      </c>
      <c r="C206">
        <f>RAW!C205</f>
        <v>10.41</v>
      </c>
      <c r="D206">
        <f>RAW!D205</f>
        <v>10.25</v>
      </c>
      <c r="E206">
        <f>RAW!E205</f>
        <v>10.41</v>
      </c>
      <c r="F206" s="3">
        <f>RAW!F205</f>
        <v>5.0113043314823297E-3</v>
      </c>
      <c r="G206" s="4">
        <f>RAW!G205</f>
        <v>-2.6683448202589201E-2</v>
      </c>
      <c r="H206" s="4">
        <f>RAW!H205</f>
        <v>3.1694752534071502E-2</v>
      </c>
      <c r="I206" s="5" t="str">
        <f t="shared" si="6"/>
        <v/>
      </c>
      <c r="J206" s="4">
        <f>RAW!I205</f>
        <v>2.5386147972602299E-2</v>
      </c>
      <c r="K206" s="4">
        <f>RAW!J205</f>
        <v>-3.5603332923275603E-2</v>
      </c>
      <c r="L206" s="4">
        <f>RAW!K205</f>
        <v>6.0989480895877898E-2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10.38</v>
      </c>
      <c r="C207">
        <f>RAW!C206</f>
        <v>10.46</v>
      </c>
      <c r="D207">
        <f>RAW!D206</f>
        <v>10.31</v>
      </c>
      <c r="E207">
        <f>RAW!E206</f>
        <v>10.46</v>
      </c>
      <c r="F207" s="3">
        <f>RAW!F206</f>
        <v>2.3345489896284301E-2</v>
      </c>
      <c r="G207" s="4">
        <f>RAW!G206</f>
        <v>-1.6677660582814401E-2</v>
      </c>
      <c r="H207" s="4">
        <f>RAW!H206</f>
        <v>4.0023150479098803E-2</v>
      </c>
      <c r="I207" s="5" t="str">
        <f t="shared" si="6"/>
        <v/>
      </c>
      <c r="J207" s="4">
        <f>RAW!I206</f>
        <v>7.3151828817378403E-2</v>
      </c>
      <c r="K207" s="4">
        <f>RAW!J206</f>
        <v>6.4838765694239604E-4</v>
      </c>
      <c r="L207" s="4">
        <f>RAW!K206</f>
        <v>7.2503441160436E-2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10.46</v>
      </c>
      <c r="C208">
        <f>RAW!C207</f>
        <v>10.46</v>
      </c>
      <c r="D208">
        <f>RAW!D207</f>
        <v>10.46</v>
      </c>
      <c r="E208">
        <f>RAW!E207</f>
        <v>10.46</v>
      </c>
      <c r="F208" s="3">
        <f>RAW!F207</f>
        <v>3.74438348271528E-2</v>
      </c>
      <c r="G208" s="4">
        <f>RAW!G207</f>
        <v>-5.8533615008210102E-3</v>
      </c>
      <c r="H208" s="4">
        <f>RAW!H207</f>
        <v>4.3297196327973797E-2</v>
      </c>
      <c r="I208" s="5" t="str">
        <f t="shared" si="6"/>
        <v/>
      </c>
      <c r="J208" s="4">
        <f>RAW!I207</f>
        <v>0.101871853260062</v>
      </c>
      <c r="K208" s="4">
        <f>RAW!J207</f>
        <v>3.4389542857982403E-2</v>
      </c>
      <c r="L208" s="4">
        <f>RAW!K207</f>
        <v>6.7482310402080095E-2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10.45</v>
      </c>
      <c r="C209">
        <f>RAW!C208</f>
        <v>10.46</v>
      </c>
      <c r="D209">
        <f>RAW!D208</f>
        <v>10.26</v>
      </c>
      <c r="E209">
        <f>RAW!E208</f>
        <v>10.41</v>
      </c>
      <c r="F209" s="3">
        <f>RAW!F208</f>
        <v>4.4074232310572697E-2</v>
      </c>
      <c r="G209" s="4">
        <f>RAW!G208</f>
        <v>4.1321572614577296E-3</v>
      </c>
      <c r="H209" s="4">
        <f>RAW!H208</f>
        <v>3.9942075049114997E-2</v>
      </c>
      <c r="I209" s="5" t="str">
        <f t="shared" si="6"/>
        <v/>
      </c>
      <c r="J209" s="4">
        <f>RAW!I208</f>
        <v>0.104179426922863</v>
      </c>
      <c r="K209" s="4">
        <f>RAW!J208</f>
        <v>5.7652837546276099E-2</v>
      </c>
      <c r="L209" s="4">
        <f>RAW!K208</f>
        <v>4.6526589376587303E-2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10.3</v>
      </c>
      <c r="C210">
        <f>RAW!C209</f>
        <v>10.35</v>
      </c>
      <c r="D210">
        <f>RAW!D209</f>
        <v>10.210000000000001</v>
      </c>
      <c r="E210">
        <f>RAW!E209</f>
        <v>10.220000000000001</v>
      </c>
      <c r="F210" s="3">
        <f>RAW!F209</f>
        <v>3.3610022563275103E-2</v>
      </c>
      <c r="G210" s="4">
        <f>RAW!G209</f>
        <v>1.00277303218212E-2</v>
      </c>
      <c r="H210" s="4">
        <f>RAW!H209</f>
        <v>2.35822922414539E-2</v>
      </c>
      <c r="I210" s="5" t="str">
        <f t="shared" si="6"/>
        <v/>
      </c>
      <c r="J210" s="4">
        <f>RAW!I209</f>
        <v>5.0925317249019303E-2</v>
      </c>
      <c r="K210" s="4">
        <f>RAW!J209</f>
        <v>5.5410330780523903E-2</v>
      </c>
      <c r="L210" s="4">
        <f>RAW!K209</f>
        <v>-4.48501353150451E-3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10.23</v>
      </c>
      <c r="C211">
        <f>RAW!C210</f>
        <v>10.31</v>
      </c>
      <c r="D211">
        <f>RAW!D210</f>
        <v>10.14</v>
      </c>
      <c r="E211">
        <f>RAW!E210</f>
        <v>10.23</v>
      </c>
      <c r="F211" s="3">
        <f>RAW!F210</f>
        <v>2.5826268230625601E-2</v>
      </c>
      <c r="G211" s="4">
        <f>RAW!G210</f>
        <v>1.3187437903582001E-2</v>
      </c>
      <c r="H211" s="4">
        <f>RAW!H210</f>
        <v>1.26388303270435E-2</v>
      </c>
      <c r="I211" s="5" t="str">
        <f t="shared" si="6"/>
        <v/>
      </c>
      <c r="J211" s="4">
        <f>RAW!I210</f>
        <v>1.92296682460622E-2</v>
      </c>
      <c r="K211" s="4">
        <f>RAW!J210</f>
        <v>4.3350109935703297E-2</v>
      </c>
      <c r="L211" s="4">
        <f>RAW!K210</f>
        <v>-2.4120441689641101E-2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10.23</v>
      </c>
      <c r="C212">
        <f>RAW!C211</f>
        <v>10.23</v>
      </c>
      <c r="D212">
        <f>RAW!D211</f>
        <v>10.06</v>
      </c>
      <c r="E212">
        <f>RAW!E211</f>
        <v>10.130000000000001</v>
      </c>
      <c r="F212" s="3">
        <f>RAW!F211</f>
        <v>1.1456360782188899E-2</v>
      </c>
      <c r="G212" s="4">
        <f>RAW!G211</f>
        <v>1.28412224793034E-2</v>
      </c>
      <c r="H212" s="4">
        <f>RAW!H211</f>
        <v>-1.38486169711453E-3</v>
      </c>
      <c r="I212" s="5" t="str">
        <f t="shared" si="6"/>
        <v xml:space="preserve"> </v>
      </c>
      <c r="J212" s="4">
        <f>RAW!I211</f>
        <v>-2.8860734241838701E-2</v>
      </c>
      <c r="K212" s="4">
        <f>RAW!J211</f>
        <v>1.9279828543189301E-2</v>
      </c>
      <c r="L212" s="4">
        <f>RAW!K211</f>
        <v>-4.8140562785027999E-2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10.07</v>
      </c>
      <c r="C213">
        <f>RAW!C212</f>
        <v>10.15</v>
      </c>
      <c r="D213">
        <f>RAW!D212</f>
        <v>10.07</v>
      </c>
      <c r="E213">
        <f>RAW!E212</f>
        <v>10.08</v>
      </c>
      <c r="F213" s="3">
        <f>RAW!F212</f>
        <v>-3.9212745210850299E-3</v>
      </c>
      <c r="G213" s="4">
        <f>RAW!G212</f>
        <v>9.4887230792257606E-3</v>
      </c>
      <c r="H213" s="4">
        <f>RAW!H212</f>
        <v>-1.3409997600310799E-2</v>
      </c>
      <c r="I213" s="5" t="str">
        <f t="shared" si="6"/>
        <v/>
      </c>
      <c r="J213" s="4">
        <f>RAW!I212</f>
        <v>-7.2494307396409496E-2</v>
      </c>
      <c r="K213" s="4">
        <f>RAW!J212</f>
        <v>-1.1311550103343599E-2</v>
      </c>
      <c r="L213" s="4">
        <f>RAW!K212</f>
        <v>-6.1182757293065798E-2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10.08</v>
      </c>
      <c r="C214">
        <f>RAW!C213</f>
        <v>10.29</v>
      </c>
      <c r="D214">
        <f>RAW!D213</f>
        <v>10.08</v>
      </c>
      <c r="E214">
        <f>RAW!E213</f>
        <v>10.19</v>
      </c>
      <c r="F214" s="3">
        <f>RAW!F213</f>
        <v>-7.1496637242631699E-3</v>
      </c>
      <c r="G214" s="4">
        <f>RAW!G213</f>
        <v>6.1610457185279702E-3</v>
      </c>
      <c r="H214" s="4">
        <f>RAW!H213</f>
        <v>-1.3310709442791099E-2</v>
      </c>
      <c r="I214" s="5" t="str">
        <f t="shared" si="6"/>
        <v/>
      </c>
      <c r="J214" s="4">
        <f>RAW!I213</f>
        <v>-6.8069255171575804E-2</v>
      </c>
      <c r="K214" s="4">
        <f>RAW!J213</f>
        <v>-3.0230785126087598E-2</v>
      </c>
      <c r="L214" s="4">
        <f>RAW!K213</f>
        <v>-3.7838470045488098E-2</v>
      </c>
      <c r="M214" s="5" t="str">
        <f t="shared" si="7"/>
        <v/>
      </c>
      <c r="N214">
        <v>0</v>
      </c>
    </row>
    <row r="215" spans="1:14">
      <c r="A215" s="1">
        <f>RAW!A214</f>
        <v>42606</v>
      </c>
      <c r="B215">
        <f>RAW!B214</f>
        <v>10.199999999999999</v>
      </c>
      <c r="C215">
        <f>RAW!C214</f>
        <v>10.220000000000001</v>
      </c>
      <c r="D215">
        <f>RAW!D214</f>
        <v>10.039999999999999</v>
      </c>
      <c r="E215">
        <f>RAW!E214</f>
        <v>10.09</v>
      </c>
      <c r="F215" s="3">
        <f>RAW!F214</f>
        <v>-1.7574758812516501E-2</v>
      </c>
      <c r="G215" s="4">
        <f>RAW!G214</f>
        <v>1.4138848123190599E-3</v>
      </c>
      <c r="H215" s="4">
        <f>RAW!H214</f>
        <v>-1.8988643624835599E-2</v>
      </c>
      <c r="I215" s="5" t="str">
        <f t="shared" si="6"/>
        <v/>
      </c>
      <c r="J215" s="4">
        <f>RAW!I214</f>
        <v>-9.1800347193503301E-2</v>
      </c>
      <c r="K215" s="4">
        <f>RAW!J214</f>
        <v>-5.0753972481892902E-2</v>
      </c>
      <c r="L215" s="4">
        <f>RAW!K214</f>
        <v>-4.1046374711610399E-2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10.130000000000001</v>
      </c>
      <c r="C216">
        <f>RAW!C215</f>
        <v>10.130000000000001</v>
      </c>
      <c r="D216">
        <f>RAW!D215</f>
        <v>9.9550000000000001</v>
      </c>
      <c r="E216">
        <f>RAW!E215</f>
        <v>9.99</v>
      </c>
      <c r="F216" s="3">
        <f>RAW!F215</f>
        <v>-3.3519494180092403E-2</v>
      </c>
      <c r="G216" s="4">
        <f>RAW!G215</f>
        <v>-5.5727909861632398E-3</v>
      </c>
      <c r="H216" s="4">
        <f>RAW!H215</f>
        <v>-2.7946703193929199E-2</v>
      </c>
      <c r="I216" s="5" t="str">
        <f t="shared" si="6"/>
        <v/>
      </c>
      <c r="J216" s="4">
        <f>RAW!I215</f>
        <v>-0.13281991722224401</v>
      </c>
      <c r="K216" s="4">
        <f>RAW!J215</f>
        <v>-7.8109287395343396E-2</v>
      </c>
      <c r="L216" s="4">
        <f>RAW!K215</f>
        <v>-5.4710629826900899E-2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10.07</v>
      </c>
      <c r="C217">
        <f>RAW!C216</f>
        <v>10.07</v>
      </c>
      <c r="D217">
        <f>RAW!D216</f>
        <v>9.8249999999999993</v>
      </c>
      <c r="E217">
        <f>RAW!E216</f>
        <v>9.9550000000000001</v>
      </c>
      <c r="F217" s="3">
        <f>RAW!F216</f>
        <v>-4.8421842468876201E-2</v>
      </c>
      <c r="G217" s="4">
        <f>RAW!G216</f>
        <v>-1.4142601282705799E-2</v>
      </c>
      <c r="H217" s="4">
        <f>RAW!H216</f>
        <v>-3.4279241186170401E-2</v>
      </c>
      <c r="I217" s="5" t="str">
        <f t="shared" si="6"/>
        <v/>
      </c>
      <c r="J217" s="4">
        <f>RAW!I216</f>
        <v>-0.16590964803252101</v>
      </c>
      <c r="K217" s="4">
        <f>RAW!J216</f>
        <v>-0.107376074274402</v>
      </c>
      <c r="L217" s="4">
        <f>RAW!K216</f>
        <v>-5.85335737581184E-2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9.9600000000000009</v>
      </c>
      <c r="C218">
        <f>RAW!C217</f>
        <v>10.06</v>
      </c>
      <c r="D218">
        <f>RAW!D217</f>
        <v>9.875</v>
      </c>
      <c r="E218">
        <f>RAW!E217</f>
        <v>9.9749999999999996</v>
      </c>
      <c r="F218" s="3">
        <f>RAW!F217</f>
        <v>-5.7950214006026998E-2</v>
      </c>
      <c r="G218" s="4">
        <f>RAW!G217</f>
        <v>-2.2904123827370001E-2</v>
      </c>
      <c r="H218" s="4">
        <f>RAW!H217</f>
        <v>-3.5046090178656897E-2</v>
      </c>
      <c r="I218" s="5" t="str">
        <f t="shared" si="6"/>
        <v/>
      </c>
      <c r="J218" s="4">
        <f>RAW!I217</f>
        <v>-0.178115966542094</v>
      </c>
      <c r="K218" s="4">
        <f>RAW!J217</f>
        <v>-0.13095603836363301</v>
      </c>
      <c r="L218" s="4">
        <f>RAW!K217</f>
        <v>-4.7159928178461097E-2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9.98</v>
      </c>
      <c r="C219">
        <f>RAW!C218</f>
        <v>10.06</v>
      </c>
      <c r="D219">
        <f>RAW!D218</f>
        <v>9.8949999999999996</v>
      </c>
      <c r="E219">
        <f>RAW!E218</f>
        <v>9.9450000000000003</v>
      </c>
      <c r="F219" s="3">
        <f>RAW!F218</f>
        <v>-6.7148223455294698E-2</v>
      </c>
      <c r="G219" s="4">
        <f>RAW!G218</f>
        <v>-3.1752943752955003E-2</v>
      </c>
      <c r="H219" s="4">
        <f>RAW!H218</f>
        <v>-3.5395279702339598E-2</v>
      </c>
      <c r="I219" s="5" t="str">
        <f t="shared" si="6"/>
        <v/>
      </c>
      <c r="J219" s="4">
        <f>RAW!I218</f>
        <v>-0.19083631585289601</v>
      </c>
      <c r="K219" s="4">
        <f>RAW!J218</f>
        <v>-0.15091613086005401</v>
      </c>
      <c r="L219" s="4">
        <f>RAW!K218</f>
        <v>-3.9920184992842299E-2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9.9700000000000006</v>
      </c>
      <c r="C220">
        <f>RAW!C219</f>
        <v>10</v>
      </c>
      <c r="D220">
        <f>RAW!D219</f>
        <v>9.83</v>
      </c>
      <c r="E220">
        <f>RAW!E219</f>
        <v>10</v>
      </c>
      <c r="F220" s="3">
        <f>RAW!F219</f>
        <v>-6.9201954807793301E-2</v>
      </c>
      <c r="G220" s="4">
        <f>RAW!G219</f>
        <v>-3.9242745963922597E-2</v>
      </c>
      <c r="H220" s="4">
        <f>RAW!H219</f>
        <v>-2.9959208843870599E-2</v>
      </c>
      <c r="I220" s="5" t="str">
        <f t="shared" si="6"/>
        <v/>
      </c>
      <c r="J220" s="4">
        <f>RAW!I219</f>
        <v>-0.18003364105131101</v>
      </c>
      <c r="K220" s="4">
        <f>RAW!J219</f>
        <v>-0.16062196759047301</v>
      </c>
      <c r="L220" s="4">
        <f>RAW!K219</f>
        <v>-1.9411673460838001E-2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10</v>
      </c>
      <c r="C221">
        <f>RAW!C220</f>
        <v>10.45</v>
      </c>
      <c r="D221">
        <f>RAW!D220</f>
        <v>10</v>
      </c>
      <c r="E221">
        <f>RAW!E220</f>
        <v>10.45</v>
      </c>
      <c r="F221" s="3">
        <f>RAW!F220</f>
        <v>-3.41249414251905E-2</v>
      </c>
      <c r="G221" s="4">
        <f>RAW!G220</f>
        <v>-3.8219185056176198E-2</v>
      </c>
      <c r="H221" s="4">
        <f>RAW!H220</f>
        <v>4.0942436309857298E-3</v>
      </c>
      <c r="I221" s="5" t="str">
        <f t="shared" si="6"/>
        <v xml:space="preserve"> </v>
      </c>
      <c r="J221" s="4">
        <f>RAW!I220</f>
        <v>-4.4898000601214898E-2</v>
      </c>
      <c r="K221" s="4">
        <f>RAW!J220</f>
        <v>-0.12204731192738701</v>
      </c>
      <c r="L221" s="4">
        <f>RAW!K220</f>
        <v>7.7149311326172296E-2</v>
      </c>
      <c r="M221" s="5" t="str">
        <f t="shared" si="7"/>
        <v xml:space="preserve"> </v>
      </c>
      <c r="N221">
        <v>0</v>
      </c>
    </row>
    <row r="222" spans="1:14">
      <c r="A222" s="1">
        <f>RAW!A221</f>
        <v>42615</v>
      </c>
      <c r="B222">
        <f>RAW!B221</f>
        <v>10.45</v>
      </c>
      <c r="C222">
        <f>RAW!C221</f>
        <v>10.59</v>
      </c>
      <c r="D222">
        <f>RAW!D221</f>
        <v>10.37</v>
      </c>
      <c r="E222">
        <f>RAW!E221</f>
        <v>10.54</v>
      </c>
      <c r="F222" s="3">
        <f>RAW!F221</f>
        <v>9.2542451759314304E-4</v>
      </c>
      <c r="G222" s="4">
        <f>RAW!G221</f>
        <v>-3.0390263141422302E-2</v>
      </c>
      <c r="H222" s="4">
        <f>RAW!H221</f>
        <v>3.1315687659015497E-2</v>
      </c>
      <c r="I222" s="5" t="str">
        <f t="shared" si="6"/>
        <v/>
      </c>
      <c r="J222" s="4">
        <f>RAW!I221</f>
        <v>6.6018847100719896E-2</v>
      </c>
      <c r="K222" s="4">
        <f>RAW!J221</f>
        <v>-5.9358592251351497E-2</v>
      </c>
      <c r="L222" s="4">
        <f>RAW!K221</f>
        <v>0.12537743935207099</v>
      </c>
      <c r="M222" s="5" t="str">
        <f t="shared" si="7"/>
        <v/>
      </c>
      <c r="N222">
        <v>0</v>
      </c>
    </row>
    <row r="223" spans="1:14">
      <c r="A223" s="1">
        <f>RAW!A222</f>
        <v>42618</v>
      </c>
      <c r="B223">
        <f>RAW!B222</f>
        <v>10.54</v>
      </c>
      <c r="C223">
        <f>RAW!C222</f>
        <v>10.66</v>
      </c>
      <c r="D223">
        <f>RAW!D222</f>
        <v>10.49</v>
      </c>
      <c r="E223">
        <f>RAW!E222</f>
        <v>10.57</v>
      </c>
      <c r="F223" s="3">
        <f>RAW!F222</f>
        <v>3.0769153680541401E-2</v>
      </c>
      <c r="G223" s="4">
        <f>RAW!G222</f>
        <v>-1.8158379777029599E-2</v>
      </c>
      <c r="H223" s="4">
        <f>RAW!H222</f>
        <v>4.8927533457570997E-2</v>
      </c>
      <c r="I223" s="5" t="str">
        <f t="shared" si="6"/>
        <v/>
      </c>
      <c r="J223" s="4">
        <f>RAW!I222</f>
        <v>0.142966142929703</v>
      </c>
      <c r="K223" s="4">
        <f>RAW!J222</f>
        <v>8.0829861423333503E-3</v>
      </c>
      <c r="L223" s="4">
        <f>RAW!K222</f>
        <v>0.13488315678736901</v>
      </c>
      <c r="M223" s="5" t="str">
        <f t="shared" si="7"/>
        <v/>
      </c>
      <c r="N223">
        <v>0</v>
      </c>
    </row>
    <row r="224" spans="1:14">
      <c r="A224" s="1">
        <f>RAW!A223</f>
        <v>42619</v>
      </c>
      <c r="B224">
        <f>RAW!B223</f>
        <v>10.58</v>
      </c>
      <c r="C224">
        <f>RAW!C223</f>
        <v>10.58</v>
      </c>
      <c r="D224">
        <f>RAW!D223</f>
        <v>10.48</v>
      </c>
      <c r="E224">
        <f>RAW!E223</f>
        <v>10.49</v>
      </c>
      <c r="F224" s="3">
        <f>RAW!F223</f>
        <v>4.74185807605653E-2</v>
      </c>
      <c r="G224" s="4">
        <f>RAW!G223</f>
        <v>-5.0429876695106002E-3</v>
      </c>
      <c r="H224" s="4">
        <f>RAW!H223</f>
        <v>5.2461568430075899E-2</v>
      </c>
      <c r="I224" s="5" t="str">
        <f t="shared" si="6"/>
        <v/>
      </c>
      <c r="J224" s="4">
        <f>RAW!I223</f>
        <v>0.16654469691592</v>
      </c>
      <c r="K224" s="4">
        <f>RAW!J223</f>
        <v>6.0903556400195701E-2</v>
      </c>
      <c r="L224" s="4">
        <f>RAW!K223</f>
        <v>0.105641140515724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10.49</v>
      </c>
      <c r="C225">
        <f>RAW!C224</f>
        <v>10.55</v>
      </c>
      <c r="D225">
        <f>RAW!D224</f>
        <v>10.46</v>
      </c>
      <c r="E225">
        <f>RAW!E224</f>
        <v>10.53</v>
      </c>
      <c r="F225" s="3">
        <f>RAW!F224</f>
        <v>6.3113504190663805E-2</v>
      </c>
      <c r="G225" s="4">
        <f>RAW!G224</f>
        <v>8.5883107025242905E-3</v>
      </c>
      <c r="H225" s="4">
        <f>RAW!H224</f>
        <v>5.4525193488139501E-2</v>
      </c>
      <c r="I225" s="5" t="str">
        <f t="shared" si="6"/>
        <v/>
      </c>
      <c r="J225" s="4">
        <f>RAW!I224</f>
        <v>0.18941740318657799</v>
      </c>
      <c r="K225" s="4">
        <f>RAW!J224</f>
        <v>0.103741505328989</v>
      </c>
      <c r="L225" s="4">
        <f>RAW!K224</f>
        <v>8.5675897857588196E-2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10.48</v>
      </c>
      <c r="C226">
        <f>RAW!C225</f>
        <v>10.63</v>
      </c>
      <c r="D226">
        <f>RAW!D225</f>
        <v>10.48</v>
      </c>
      <c r="E226">
        <f>RAW!E225</f>
        <v>10.58</v>
      </c>
      <c r="F226" s="3">
        <f>RAW!F225</f>
        <v>7.8679458397257193E-2</v>
      </c>
      <c r="G226" s="4">
        <f>RAW!G225</f>
        <v>2.26065402414708E-2</v>
      </c>
      <c r="H226" s="4">
        <f>RAW!H225</f>
        <v>5.60729181557863E-2</v>
      </c>
      <c r="I226" s="5" t="str">
        <f t="shared" si="6"/>
        <v/>
      </c>
      <c r="J226" s="4">
        <f>RAW!I225</f>
        <v>0.214199895964647</v>
      </c>
      <c r="K226" s="4">
        <f>RAW!J225</f>
        <v>0.14056096887420799</v>
      </c>
      <c r="L226" s="4">
        <f>RAW!K225</f>
        <v>7.3638927090438205E-2</v>
      </c>
      <c r="M226" s="5" t="str">
        <f t="shared" si="7"/>
        <v/>
      </c>
      <c r="N226">
        <v>0</v>
      </c>
    </row>
    <row r="227" spans="1:14">
      <c r="A227" s="1">
        <f>RAW!A226</f>
        <v>42622</v>
      </c>
      <c r="B227">
        <f>RAW!B226</f>
        <v>10.63</v>
      </c>
      <c r="C227">
        <f>RAW!C226</f>
        <v>10.78</v>
      </c>
      <c r="D227">
        <f>RAW!D226</f>
        <v>10.6</v>
      </c>
      <c r="E227">
        <f>RAW!E226</f>
        <v>10.77</v>
      </c>
      <c r="F227" s="3">
        <f>RAW!F226</f>
        <v>0.105135069716984</v>
      </c>
      <c r="G227" s="4">
        <f>RAW!G226</f>
        <v>3.9112246136573603E-2</v>
      </c>
      <c r="H227" s="4">
        <f>RAW!H226</f>
        <v>6.6022823580411102E-2</v>
      </c>
      <c r="I227" s="5" t="str">
        <f t="shared" si="6"/>
        <v/>
      </c>
      <c r="J227" s="4">
        <f>RAW!I226</f>
        <v>0.27861480075149198</v>
      </c>
      <c r="K227" s="4">
        <f>RAW!J226</f>
        <v>0.186578912833303</v>
      </c>
      <c r="L227" s="4">
        <f>RAW!K226</f>
        <v>9.2035887918189202E-2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10.65</v>
      </c>
      <c r="C228">
        <f>RAW!C227</f>
        <v>10.69</v>
      </c>
      <c r="D228">
        <f>RAW!D227</f>
        <v>10.35</v>
      </c>
      <c r="E228">
        <f>RAW!E227</f>
        <v>10.39</v>
      </c>
      <c r="F228" s="3">
        <f>RAW!F227</f>
        <v>9.4350889757032805E-2</v>
      </c>
      <c r="G228" s="4">
        <f>RAW!G227</f>
        <v>5.01599748606655E-2</v>
      </c>
      <c r="H228" s="4">
        <f>RAW!H227</f>
        <v>4.4190914896367298E-2</v>
      </c>
      <c r="I228" s="5" t="str">
        <f t="shared" si="6"/>
        <v/>
      </c>
      <c r="J228" s="4">
        <f>RAW!I227</f>
        <v>0.208457244492258</v>
      </c>
      <c r="K228" s="4">
        <f>RAW!J227</f>
        <v>0.19387169005295499</v>
      </c>
      <c r="L228" s="4">
        <f>RAW!K227</f>
        <v>1.4585554439303299E-2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10.43</v>
      </c>
      <c r="C229">
        <f>RAW!C228</f>
        <v>10.49</v>
      </c>
      <c r="D229">
        <f>RAW!D228</f>
        <v>10.23</v>
      </c>
      <c r="E229">
        <f>RAW!E228</f>
        <v>10.32</v>
      </c>
      <c r="F229" s="3">
        <f>RAW!F228</f>
        <v>7.9242476514824703E-2</v>
      </c>
      <c r="G229" s="4">
        <f>RAW!G228</f>
        <v>5.5976475191497302E-2</v>
      </c>
      <c r="H229" s="4">
        <f>RAW!H228</f>
        <v>2.32660013233273E-2</v>
      </c>
      <c r="I229" s="5" t="str">
        <f t="shared" si="6"/>
        <v/>
      </c>
      <c r="J229" s="4">
        <f>RAW!I228</f>
        <v>0.140979204542141</v>
      </c>
      <c r="K229" s="4">
        <f>RAW!J228</f>
        <v>0.17624086154935001</v>
      </c>
      <c r="L229" s="4">
        <f>RAW!K228</f>
        <v>-3.5261657007209297E-2</v>
      </c>
      <c r="M229" s="5" t="str">
        <f t="shared" si="7"/>
        <v xml:space="preserve"> </v>
      </c>
      <c r="N229">
        <v>0</v>
      </c>
    </row>
    <row r="230" spans="1:14">
      <c r="A230" s="1">
        <f>RAW!A229</f>
        <v>42627</v>
      </c>
      <c r="B230">
        <f>RAW!B229</f>
        <v>10.29</v>
      </c>
      <c r="C230">
        <f>RAW!C229</f>
        <v>10.48</v>
      </c>
      <c r="D230">
        <f>RAW!D229</f>
        <v>10.29</v>
      </c>
      <c r="E230">
        <f>RAW!E229</f>
        <v>10.4</v>
      </c>
      <c r="F230" s="3">
        <f>RAW!F229</f>
        <v>7.2884118829165304E-2</v>
      </c>
      <c r="G230" s="4">
        <f>RAW!G229</f>
        <v>5.9358003919030899E-2</v>
      </c>
      <c r="H230" s="4">
        <f>RAW!H229</f>
        <v>1.35261149101343E-2</v>
      </c>
      <c r="I230" s="5" t="str">
        <f t="shared" si="6"/>
        <v/>
      </c>
      <c r="J230" s="4">
        <f>RAW!I229</f>
        <v>0.11810452745239799</v>
      </c>
      <c r="K230" s="4">
        <f>RAW!J229</f>
        <v>0.15686208351703301</v>
      </c>
      <c r="L230" s="4">
        <f>RAW!K229</f>
        <v>-3.8757556064634401E-2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10.4</v>
      </c>
      <c r="C231">
        <f>RAW!C230</f>
        <v>10.49</v>
      </c>
      <c r="D231">
        <f>RAW!D230</f>
        <v>10.25</v>
      </c>
      <c r="E231">
        <f>RAW!E230</f>
        <v>10.48</v>
      </c>
      <c r="F231" s="3">
        <f>RAW!F230</f>
        <v>7.3453677692775401E-2</v>
      </c>
      <c r="G231" s="4">
        <f>RAW!G230</f>
        <v>6.2177138673779803E-2</v>
      </c>
      <c r="H231" s="4">
        <f>RAW!H230</f>
        <v>1.12765390189955E-2</v>
      </c>
      <c r="I231" s="5" t="str">
        <f t="shared" si="6"/>
        <v/>
      </c>
      <c r="J231" s="4">
        <f>RAW!I230</f>
        <v>0.123737054331961</v>
      </c>
      <c r="K231" s="4">
        <f>RAW!J230</f>
        <v>0.145820407122009</v>
      </c>
      <c r="L231" s="4">
        <f>RAW!K230</f>
        <v>-2.2083352790047899E-2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10.48</v>
      </c>
      <c r="C232">
        <f>RAW!C231</f>
        <v>10.48</v>
      </c>
      <c r="D232">
        <f>RAW!D231</f>
        <v>10.199999999999999</v>
      </c>
      <c r="E232">
        <f>RAW!E231</f>
        <v>10.27</v>
      </c>
      <c r="F232" s="3">
        <f>RAW!F231</f>
        <v>5.63106975694758E-2</v>
      </c>
      <c r="G232" s="4">
        <f>RAW!G231</f>
        <v>6.1003850452918999E-2</v>
      </c>
      <c r="H232" s="4">
        <f>RAW!H231</f>
        <v>-4.6931528834432204E-3</v>
      </c>
      <c r="I232" s="5" t="str">
        <f t="shared" si="6"/>
        <v xml:space="preserve"> </v>
      </c>
      <c r="J232" s="4">
        <f>RAW!I231</f>
        <v>6.6658699879612301E-2</v>
      </c>
      <c r="K232" s="4">
        <f>RAW!J231</f>
        <v>0.119433171374543</v>
      </c>
      <c r="L232" s="4">
        <f>RAW!K231</f>
        <v>-5.2774471494931301E-2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10.27</v>
      </c>
      <c r="C233">
        <f>RAW!C232</f>
        <v>10.37</v>
      </c>
      <c r="D233">
        <f>RAW!D232</f>
        <v>10.220000000000001</v>
      </c>
      <c r="E233">
        <f>RAW!E232</f>
        <v>10.220000000000001</v>
      </c>
      <c r="F233" s="3">
        <f>RAW!F232</f>
        <v>3.8249266446440403E-2</v>
      </c>
      <c r="G233" s="4">
        <f>RAW!G232</f>
        <v>5.6452933651623301E-2</v>
      </c>
      <c r="H233" s="4">
        <f>RAW!H232</f>
        <v>-1.8203667205182801E-2</v>
      </c>
      <c r="I233" s="5" t="str">
        <f t="shared" si="6"/>
        <v/>
      </c>
      <c r="J233" s="4">
        <f>RAW!I232</f>
        <v>1.5597167448881E-2</v>
      </c>
      <c r="K233" s="4">
        <f>RAW!J232</f>
        <v>8.4821170065989396E-2</v>
      </c>
      <c r="L233" s="4">
        <f>RAW!K232</f>
        <v>-6.9224002617108399E-2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10.210000000000001</v>
      </c>
      <c r="C234">
        <f>RAW!C233</f>
        <v>10.24</v>
      </c>
      <c r="D234">
        <f>RAW!D233</f>
        <v>10.11</v>
      </c>
      <c r="E234">
        <f>RAW!E233</f>
        <v>10.220000000000001</v>
      </c>
      <c r="F234" s="3">
        <f>RAW!F233</f>
        <v>2.3662683470313001E-2</v>
      </c>
      <c r="G234" s="4">
        <f>RAW!G233</f>
        <v>4.98948836153612E-2</v>
      </c>
      <c r="H234" s="4">
        <f>RAW!H233</f>
        <v>-2.6232200145048099E-2</v>
      </c>
      <c r="I234" s="5" t="str">
        <f t="shared" si="6"/>
        <v/>
      </c>
      <c r="J234" s="4">
        <f>RAW!I233</f>
        <v>-1.6841522738038898E-2</v>
      </c>
      <c r="K234" s="4">
        <f>RAW!J233</f>
        <v>5.0933605797980001E-2</v>
      </c>
      <c r="L234" s="4">
        <f>RAW!K233</f>
        <v>-6.77751285360189E-2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10.31</v>
      </c>
      <c r="C235">
        <f>RAW!C234</f>
        <v>10.31</v>
      </c>
      <c r="D235">
        <f>RAW!D234</f>
        <v>10.119999999999999</v>
      </c>
      <c r="E235">
        <f>RAW!E234</f>
        <v>10.17</v>
      </c>
      <c r="F235" s="3">
        <f>RAW!F234</f>
        <v>7.9761847457664407E-3</v>
      </c>
      <c r="G235" s="4">
        <f>RAW!G234</f>
        <v>4.1511143841442298E-2</v>
      </c>
      <c r="H235" s="4">
        <f>RAW!H234</f>
        <v>-3.3534959095675797E-2</v>
      </c>
      <c r="I235" s="5" t="str">
        <f t="shared" si="6"/>
        <v/>
      </c>
      <c r="J235" s="4">
        <f>RAW!I234</f>
        <v>-5.0842892064284897E-2</v>
      </c>
      <c r="K235" s="4">
        <f>RAW!J234</f>
        <v>1.7008106510558299E-2</v>
      </c>
      <c r="L235" s="4">
        <f>RAW!K234</f>
        <v>-6.7850998574843294E-2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10.25</v>
      </c>
      <c r="C236">
        <f>RAW!C235</f>
        <v>10.34</v>
      </c>
      <c r="D236">
        <f>RAW!D235</f>
        <v>10.15</v>
      </c>
      <c r="E236">
        <f>RAW!E235</f>
        <v>10.28</v>
      </c>
      <c r="F236" s="3">
        <f>RAW!F235</f>
        <v>4.3702249502288702E-3</v>
      </c>
      <c r="G236" s="4">
        <f>RAW!G235</f>
        <v>3.4082960063199601E-2</v>
      </c>
      <c r="H236" s="4">
        <f>RAW!H235</f>
        <v>-2.9712735112970699E-2</v>
      </c>
      <c r="I236" s="5" t="str">
        <f t="shared" si="6"/>
        <v/>
      </c>
      <c r="J236" s="4">
        <f>RAW!I235</f>
        <v>-4.0754071046286797E-2</v>
      </c>
      <c r="K236" s="4">
        <f>RAW!J235</f>
        <v>-2.2459526750567001E-3</v>
      </c>
      <c r="L236" s="4">
        <f>RAW!K235</f>
        <v>-3.8508118371230103E-2</v>
      </c>
      <c r="M236" s="5" t="str">
        <f t="shared" si="7"/>
        <v/>
      </c>
      <c r="N236">
        <v>0</v>
      </c>
    </row>
    <row r="237" spans="1:14">
      <c r="A237" s="1">
        <f>RAW!A236</f>
        <v>42636</v>
      </c>
      <c r="B237">
        <f>RAW!B236</f>
        <v>10.25</v>
      </c>
      <c r="C237">
        <f>RAW!C236</f>
        <v>10.37</v>
      </c>
      <c r="D237">
        <f>RAW!D236</f>
        <v>10.17</v>
      </c>
      <c r="E237">
        <f>RAW!E236</f>
        <v>10.34</v>
      </c>
      <c r="F237" s="3">
        <f>RAW!F236</f>
        <v>6.2815644272262699E-3</v>
      </c>
      <c r="G237" s="4">
        <f>RAW!G236</f>
        <v>2.85226809360049E-2</v>
      </c>
      <c r="H237" s="4">
        <f>RAW!H236</f>
        <v>-2.2241116508778601E-2</v>
      </c>
      <c r="I237" s="5" t="str">
        <f t="shared" si="6"/>
        <v/>
      </c>
      <c r="J237" s="4">
        <f>RAW!I236</f>
        <v>-1.6980478719281301E-2</v>
      </c>
      <c r="K237" s="4">
        <f>RAW!J236</f>
        <v>-7.1574613564648996E-3</v>
      </c>
      <c r="L237" s="4">
        <f>RAW!K236</f>
        <v>-9.8230173628164105E-3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10.27</v>
      </c>
      <c r="C238">
        <f>RAW!C237</f>
        <v>10.33</v>
      </c>
      <c r="D238">
        <f>RAW!D237</f>
        <v>10.16</v>
      </c>
      <c r="E238">
        <f>RAW!E237</f>
        <v>10.3</v>
      </c>
      <c r="F238" s="3">
        <f>RAW!F237</f>
        <v>4.5165846507746396E-3</v>
      </c>
      <c r="G238" s="4">
        <f>RAW!G237</f>
        <v>2.3721461678958802E-2</v>
      </c>
      <c r="H238" s="4">
        <f>RAW!H237</f>
        <v>-1.92048770281842E-2</v>
      </c>
      <c r="I238" s="5" t="str">
        <f t="shared" si="6"/>
        <v/>
      </c>
      <c r="J238" s="4">
        <f>RAW!I237</f>
        <v>-1.2808578388959499E-2</v>
      </c>
      <c r="K238" s="4">
        <f>RAW!J237</f>
        <v>-9.0411670339631198E-3</v>
      </c>
      <c r="L238" s="4">
        <f>RAW!K237</f>
        <v>-3.7674113549964199E-3</v>
      </c>
      <c r="M238" s="5" t="str">
        <f t="shared" si="7"/>
        <v/>
      </c>
      <c r="N238">
        <v>0</v>
      </c>
    </row>
    <row r="239" spans="1:14">
      <c r="A239" s="1">
        <f>RAW!A238</f>
        <v>42640</v>
      </c>
      <c r="B239">
        <f>RAW!B238</f>
        <v>10.33</v>
      </c>
      <c r="C239">
        <f>RAW!C238</f>
        <v>10.33</v>
      </c>
      <c r="D239">
        <f>RAW!D238</f>
        <v>10.029999999999999</v>
      </c>
      <c r="E239">
        <f>RAW!E238</f>
        <v>10.11</v>
      </c>
      <c r="F239" s="3">
        <f>RAW!F238</f>
        <v>-1.2074400469247199E-2</v>
      </c>
      <c r="G239" s="4">
        <f>RAW!G238</f>
        <v>1.6562289249317599E-2</v>
      </c>
      <c r="H239" s="4">
        <f>RAW!H238</f>
        <v>-2.8636689718564898E-2</v>
      </c>
      <c r="I239" s="5" t="str">
        <f t="shared" si="6"/>
        <v/>
      </c>
      <c r="J239" s="4">
        <f>RAW!I238</f>
        <v>-6.2722408210813499E-2</v>
      </c>
      <c r="K239" s="4">
        <f>RAW!J238</f>
        <v>-2.6934914092913199E-2</v>
      </c>
      <c r="L239" s="4">
        <f>RAW!K238</f>
        <v>-3.57874941179002E-2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10.119999999999999</v>
      </c>
      <c r="C240">
        <f>RAW!C239</f>
        <v>10.220000000000001</v>
      </c>
      <c r="D240">
        <f>RAW!D239</f>
        <v>10.02</v>
      </c>
      <c r="E240">
        <f>RAW!E239</f>
        <v>10.19</v>
      </c>
      <c r="F240" s="3">
        <f>RAW!F239</f>
        <v>-1.8553669147676598E-2</v>
      </c>
      <c r="G240" s="4">
        <f>RAW!G239</f>
        <v>9.5390975699187995E-3</v>
      </c>
      <c r="H240" s="4">
        <f>RAW!H239</f>
        <v>-2.8092766717595401E-2</v>
      </c>
      <c r="I240" s="5" t="str">
        <f t="shared" si="6"/>
        <v/>
      </c>
      <c r="J240" s="4">
        <f>RAW!I239</f>
        <v>-7.07658860947422E-2</v>
      </c>
      <c r="K240" s="4">
        <f>RAW!J239</f>
        <v>-4.1545238093522903E-2</v>
      </c>
      <c r="L240" s="4">
        <f>RAW!K239</f>
        <v>-2.9220648001219301E-2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10.220000000000001</v>
      </c>
      <c r="C241">
        <f>RAW!C240</f>
        <v>10.31</v>
      </c>
      <c r="D241">
        <f>RAW!D240</f>
        <v>10.16</v>
      </c>
      <c r="E241">
        <f>RAW!E240</f>
        <v>10.25</v>
      </c>
      <c r="F241" s="3">
        <f>RAW!F240</f>
        <v>-1.8632256640488599E-2</v>
      </c>
      <c r="G241" s="4">
        <f>RAW!G240</f>
        <v>3.9048267278373101E-3</v>
      </c>
      <c r="H241" s="4">
        <f>RAW!H240</f>
        <v>-2.25370833683259E-2</v>
      </c>
      <c r="I241" s="5" t="str">
        <f t="shared" si="6"/>
        <v/>
      </c>
      <c r="J241" s="4">
        <f>RAW!I240</f>
        <v>-5.7853152056942699E-2</v>
      </c>
      <c r="K241" s="4">
        <f>RAW!J240</f>
        <v>-4.69812094146628E-2</v>
      </c>
      <c r="L241" s="4">
        <f>RAW!K240</f>
        <v>-1.08719426422798E-2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10.1</v>
      </c>
      <c r="C242">
        <f>RAW!C241</f>
        <v>10.25</v>
      </c>
      <c r="D242">
        <f>RAW!D241</f>
        <v>10.050000000000001</v>
      </c>
      <c r="E242">
        <f>RAW!E241</f>
        <v>10.210000000000001</v>
      </c>
      <c r="F242" s="3">
        <f>RAW!F241</f>
        <v>-2.1672377819866601E-2</v>
      </c>
      <c r="G242" s="4">
        <f>RAW!G241</f>
        <v>-1.21061418170347E-3</v>
      </c>
      <c r="H242" s="4">
        <f>RAW!H241</f>
        <v>-2.04617636381631E-2</v>
      </c>
      <c r="I242" s="5" t="str">
        <f t="shared" si="6"/>
        <v/>
      </c>
      <c r="J242" s="4">
        <f>RAW!I241</f>
        <v>-5.97626685506078E-2</v>
      </c>
      <c r="K242" s="4">
        <f>RAW!J241</f>
        <v>-5.1241695793311101E-2</v>
      </c>
      <c r="L242" s="4">
        <f>RAW!K241</f>
        <v>-8.5209727572966593E-3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10.210000000000001</v>
      </c>
      <c r="C243">
        <f>RAW!C242</f>
        <v>10.28</v>
      </c>
      <c r="D243">
        <f>RAW!D242</f>
        <v>10.15</v>
      </c>
      <c r="E243">
        <f>RAW!E242</f>
        <v>10.18</v>
      </c>
      <c r="F243" s="3">
        <f>RAW!F242</f>
        <v>-2.6200422871289299E-2</v>
      </c>
      <c r="G243" s="4">
        <f>RAW!G242</f>
        <v>-6.2085759196206401E-3</v>
      </c>
      <c r="H243" s="4">
        <f>RAW!H242</f>
        <v>-1.9991846951668599E-2</v>
      </c>
      <c r="I243" s="5" t="str">
        <f t="shared" si="6"/>
        <v/>
      </c>
      <c r="J243" s="4">
        <f>RAW!I242</f>
        <v>-6.8191573962348401E-2</v>
      </c>
      <c r="K243" s="4">
        <f>RAW!J242</f>
        <v>-5.6891655182990199E-2</v>
      </c>
      <c r="L243" s="4">
        <f>RAW!K242</f>
        <v>-1.12999187793581E-2</v>
      </c>
      <c r="M243" s="5" t="str">
        <f t="shared" si="7"/>
        <v/>
      </c>
      <c r="N243">
        <v>0</v>
      </c>
    </row>
    <row r="244" spans="1:14">
      <c r="A244" s="1">
        <f>RAW!A243</f>
        <v>42647</v>
      </c>
      <c r="B244">
        <f>RAW!B243</f>
        <v>10.130000000000001</v>
      </c>
      <c r="C244">
        <f>RAW!C243</f>
        <v>10.27</v>
      </c>
      <c r="D244">
        <f>RAW!D243</f>
        <v>10</v>
      </c>
      <c r="E244">
        <f>RAW!E243</f>
        <v>10.17</v>
      </c>
      <c r="F244" s="3">
        <f>RAW!F243</f>
        <v>-3.0247176995665301E-2</v>
      </c>
      <c r="G244" s="4">
        <f>RAW!G243</f>
        <v>-1.10162961348295E-2</v>
      </c>
      <c r="H244" s="4">
        <f>RAW!H243</f>
        <v>-1.92308808608357E-2</v>
      </c>
      <c r="I244" s="5" t="str">
        <f t="shared" si="6"/>
        <v/>
      </c>
      <c r="J244" s="4">
        <f>RAW!I243</f>
        <v>-7.5013633407474203E-2</v>
      </c>
      <c r="K244" s="4">
        <f>RAW!J243</f>
        <v>-6.2932314591151506E-2</v>
      </c>
      <c r="L244" s="4">
        <f>RAW!K243</f>
        <v>-1.20813188163226E-2</v>
      </c>
      <c r="M244" s="5" t="str">
        <f t="shared" si="7"/>
        <v/>
      </c>
      <c r="N244">
        <v>0</v>
      </c>
    </row>
    <row r="245" spans="1:14">
      <c r="A245" s="1">
        <f>RAW!A244</f>
        <v>42648</v>
      </c>
      <c r="B245">
        <f>RAW!B244</f>
        <v>10.1</v>
      </c>
      <c r="C245">
        <f>RAW!C244</f>
        <v>10.199999999999999</v>
      </c>
      <c r="D245">
        <f>RAW!D244</f>
        <v>10.029999999999999</v>
      </c>
      <c r="E245">
        <f>RAW!E244</f>
        <v>10.18</v>
      </c>
      <c r="F245" s="3">
        <f>RAW!F244</f>
        <v>-3.22752928823355E-2</v>
      </c>
      <c r="G245" s="4">
        <f>RAW!G244</f>
        <v>-1.5268095484330699E-2</v>
      </c>
      <c r="H245" s="4">
        <f>RAW!H244</f>
        <v>-1.70071973980047E-2</v>
      </c>
      <c r="I245" s="5" t="str">
        <f t="shared" si="6"/>
        <v/>
      </c>
      <c r="J245" s="4">
        <f>RAW!I244</f>
        <v>-7.5142085032045003E-2</v>
      </c>
      <c r="K245" s="4">
        <f>RAW!J244</f>
        <v>-6.7002238071449394E-2</v>
      </c>
      <c r="L245" s="4">
        <f>RAW!K244</f>
        <v>-8.1398469605956092E-3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10.130000000000001</v>
      </c>
      <c r="C246">
        <f>RAW!C245</f>
        <v>10.19</v>
      </c>
      <c r="D246">
        <f>RAW!D245</f>
        <v>10.029999999999999</v>
      </c>
      <c r="E246">
        <f>RAW!E245</f>
        <v>10.119999999999999</v>
      </c>
      <c r="F246" s="3">
        <f>RAW!F245</f>
        <v>-3.8282787746451698E-2</v>
      </c>
      <c r="G246" s="4">
        <f>RAW!G245</f>
        <v>-1.9871033936754899E-2</v>
      </c>
      <c r="H246" s="4">
        <f>RAW!H245</f>
        <v>-1.8411753809696702E-2</v>
      </c>
      <c r="I246" s="5" t="str">
        <f t="shared" si="6"/>
        <v/>
      </c>
      <c r="J246" s="4">
        <f>RAW!I245</f>
        <v>-9.0498108554330103E-2</v>
      </c>
      <c r="K246" s="4">
        <f>RAW!J245</f>
        <v>-7.4834194899076306E-2</v>
      </c>
      <c r="L246" s="4">
        <f>RAW!K245</f>
        <v>-1.5663913655253801E-2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10.130000000000001</v>
      </c>
      <c r="C247">
        <f>RAW!C246</f>
        <v>10.130000000000001</v>
      </c>
      <c r="D247">
        <f>RAW!D246</f>
        <v>9.9250000000000007</v>
      </c>
      <c r="E247">
        <f>RAW!E246</f>
        <v>10</v>
      </c>
      <c r="F247" s="3">
        <f>RAW!F246</f>
        <v>-5.2125892979061499E-2</v>
      </c>
      <c r="G247" s="4">
        <f>RAW!G246</f>
        <v>-2.63220057452162E-2</v>
      </c>
      <c r="H247" s="4">
        <f>RAW!H246</f>
        <v>-2.5803887233845201E-2</v>
      </c>
      <c r="I247" s="5" t="str">
        <f t="shared" si="6"/>
        <v/>
      </c>
      <c r="J247" s="4">
        <f>RAW!I246</f>
        <v>-0.131824158391429</v>
      </c>
      <c r="K247" s="4">
        <f>RAW!J246</f>
        <v>-9.3830849396527402E-2</v>
      </c>
      <c r="L247" s="4">
        <f>RAW!K246</f>
        <v>-3.7993308994902199E-2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10.02</v>
      </c>
      <c r="C248">
        <f>RAW!C247</f>
        <v>10.02</v>
      </c>
      <c r="D248">
        <f>RAW!D247</f>
        <v>9.84</v>
      </c>
      <c r="E248">
        <f>RAW!E247</f>
        <v>9.9450000000000003</v>
      </c>
      <c r="F248" s="3">
        <f>RAW!F247</f>
        <v>-6.67650678139661E-2</v>
      </c>
      <c r="G248" s="4">
        <f>RAW!G247</f>
        <v>-3.4410618158966198E-2</v>
      </c>
      <c r="H248" s="4">
        <f>RAW!H247</f>
        <v>-3.2354449654999902E-2</v>
      </c>
      <c r="I248" s="5" t="str">
        <f t="shared" si="6"/>
        <v/>
      </c>
      <c r="J248" s="4">
        <f>RAW!I247</f>
        <v>-0.17068085350383499</v>
      </c>
      <c r="K248" s="4">
        <f>RAW!J247</f>
        <v>-0.11944751743229599</v>
      </c>
      <c r="L248" s="4">
        <f>RAW!K247</f>
        <v>-5.1233336071538703E-2</v>
      </c>
      <c r="M248" s="5" t="str">
        <f t="shared" si="7"/>
        <v/>
      </c>
      <c r="N248">
        <v>0</v>
      </c>
    </row>
    <row r="249" spans="1:14">
      <c r="A249" s="1">
        <f>RAW!A248</f>
        <v>42654</v>
      </c>
      <c r="B249">
        <f>RAW!B248</f>
        <v>9.98</v>
      </c>
      <c r="C249">
        <f>RAW!C248</f>
        <v>10.06</v>
      </c>
      <c r="D249">
        <f>RAW!D248</f>
        <v>9.8800000000000008</v>
      </c>
      <c r="E249">
        <f>RAW!E248</f>
        <v>9.91</v>
      </c>
      <c r="F249" s="3">
        <f>RAW!F248</f>
        <v>-8.0265674105541807E-2</v>
      </c>
      <c r="G249" s="4">
        <f>RAW!G248</f>
        <v>-4.3581629348281303E-2</v>
      </c>
      <c r="H249" s="4">
        <f>RAW!H248</f>
        <v>-3.6684044757260399E-2</v>
      </c>
      <c r="I249" s="5" t="str">
        <f t="shared" si="6"/>
        <v/>
      </c>
      <c r="J249" s="4">
        <f>RAW!I248</f>
        <v>-0.20170764573194599</v>
      </c>
      <c r="K249" s="4">
        <f>RAW!J248</f>
        <v>-0.146867560198846</v>
      </c>
      <c r="L249" s="4">
        <f>RAW!K248</f>
        <v>-5.4840085533099998E-2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9.9499999999999993</v>
      </c>
      <c r="C250">
        <f>RAW!C249</f>
        <v>10</v>
      </c>
      <c r="D250">
        <f>RAW!D249</f>
        <v>9.84</v>
      </c>
      <c r="E250">
        <f>RAW!E249</f>
        <v>9.84</v>
      </c>
      <c r="F250" s="3">
        <f>RAW!F249</f>
        <v>-9.5512409244461693E-2</v>
      </c>
      <c r="G250" s="4">
        <f>RAW!G249</f>
        <v>-5.3967785327517399E-2</v>
      </c>
      <c r="H250" s="4">
        <f>RAW!H249</f>
        <v>-4.1544623916944197E-2</v>
      </c>
      <c r="I250" s="5" t="str">
        <f t="shared" si="6"/>
        <v/>
      </c>
      <c r="J250" s="4">
        <f>RAW!I249</f>
        <v>-0.236952151102759</v>
      </c>
      <c r="K250" s="4">
        <f>RAW!J249</f>
        <v>-0.17689575716681699</v>
      </c>
      <c r="L250" s="4">
        <f>RAW!K249</f>
        <v>-6.0056393935941602E-2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9.8550000000000004</v>
      </c>
      <c r="C251">
        <f>RAW!C250</f>
        <v>10.02</v>
      </c>
      <c r="D251">
        <f>RAW!D250</f>
        <v>9.76</v>
      </c>
      <c r="E251">
        <f>RAW!E250</f>
        <v>10</v>
      </c>
      <c r="F251" s="3">
        <f>RAW!F250</f>
        <v>-9.3605863735131495E-2</v>
      </c>
      <c r="G251" s="4">
        <f>RAW!G250</f>
        <v>-6.1895401009040202E-2</v>
      </c>
      <c r="H251" s="4">
        <f>RAW!H250</f>
        <v>-3.17104627260913E-2</v>
      </c>
      <c r="I251" s="5" t="str">
        <f t="shared" si="6"/>
        <v/>
      </c>
      <c r="J251" s="4">
        <f>RAW!I250</f>
        <v>-0.21031068872321801</v>
      </c>
      <c r="K251" s="4">
        <f>RAW!J250</f>
        <v>-0.18803406768561701</v>
      </c>
      <c r="L251" s="4">
        <f>RAW!K250</f>
        <v>-2.22766210376006E-2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10.08</v>
      </c>
      <c r="C252">
        <f>RAW!C251</f>
        <v>10.11</v>
      </c>
      <c r="D252">
        <f>RAW!D251</f>
        <v>10</v>
      </c>
      <c r="E252">
        <f>RAW!E251</f>
        <v>10.1</v>
      </c>
      <c r="F252" s="3">
        <f>RAW!F251</f>
        <v>-8.306819003141E-2</v>
      </c>
      <c r="G252" s="4">
        <f>RAW!G251</f>
        <v>-6.6129958813514203E-2</v>
      </c>
      <c r="H252" s="4">
        <f>RAW!H251</f>
        <v>-1.69382312178958E-2</v>
      </c>
      <c r="I252" s="5" t="str">
        <f t="shared" si="6"/>
        <v/>
      </c>
      <c r="J252" s="4">
        <f>RAW!I251</f>
        <v>-0.16186401447085599</v>
      </c>
      <c r="K252" s="4">
        <f>RAW!J251</f>
        <v>-0.17931071661403</v>
      </c>
      <c r="L252" s="4">
        <f>RAW!K251</f>
        <v>1.7446702143174501E-2</v>
      </c>
      <c r="M252" s="5" t="str">
        <f t="shared" si="7"/>
        <v xml:space="preserve"> </v>
      </c>
      <c r="N252">
        <v>0</v>
      </c>
    </row>
    <row r="253" spans="1:14">
      <c r="A253" s="1">
        <f>RAW!A252</f>
        <v>42660</v>
      </c>
      <c r="B253">
        <f>RAW!B252</f>
        <v>10.1</v>
      </c>
      <c r="C253">
        <f>RAW!C252</f>
        <v>10.119999999999999</v>
      </c>
      <c r="D253">
        <f>RAW!D252</f>
        <v>9.99</v>
      </c>
      <c r="E253">
        <f>RAW!E252</f>
        <v>10.02</v>
      </c>
      <c r="F253" s="3">
        <f>RAW!F252</f>
        <v>-8.0247298211895995E-2</v>
      </c>
      <c r="G253" s="4">
        <f>RAW!G252</f>
        <v>-6.89534266931906E-2</v>
      </c>
      <c r="H253" s="4">
        <f>RAW!H252</f>
        <v>-1.12938715187054E-2</v>
      </c>
      <c r="I253" s="5" t="str">
        <f t="shared" si="6"/>
        <v/>
      </c>
      <c r="J253" s="4">
        <f>RAW!I252</f>
        <v>-0.15058529337731399</v>
      </c>
      <c r="K253" s="4">
        <f>RAW!J252</f>
        <v>-0.169735575535125</v>
      </c>
      <c r="L253" s="4">
        <f>RAW!K252</f>
        <v>1.9150282157810498E-2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10.01</v>
      </c>
      <c r="C254">
        <f>RAW!C253</f>
        <v>10.119999999999999</v>
      </c>
      <c r="D254">
        <f>RAW!D253</f>
        <v>10.01</v>
      </c>
      <c r="E254">
        <f>RAW!E253</f>
        <v>10.01</v>
      </c>
      <c r="F254" s="3">
        <f>RAW!F253</f>
        <v>-7.7920419456301404E-2</v>
      </c>
      <c r="G254" s="4">
        <f>RAW!G253</f>
        <v>-7.0746825245812703E-2</v>
      </c>
      <c r="H254" s="4">
        <f>RAW!H253</f>
        <v>-7.1735942104886796E-3</v>
      </c>
      <c r="I254" s="5" t="str">
        <f t="shared" si="6"/>
        <v/>
      </c>
      <c r="J254" s="4">
        <f>RAW!I253</f>
        <v>-0.143473037626247</v>
      </c>
      <c r="K254" s="4">
        <f>RAW!J253</f>
        <v>-0.16098139623216501</v>
      </c>
      <c r="L254" s="4">
        <f>RAW!K253</f>
        <v>1.7508358605918699E-2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10.11</v>
      </c>
      <c r="C255">
        <f>RAW!C254</f>
        <v>10.23</v>
      </c>
      <c r="D255">
        <f>RAW!D254</f>
        <v>10.06</v>
      </c>
      <c r="E255">
        <f>RAW!E254</f>
        <v>10.23</v>
      </c>
      <c r="F255" s="3">
        <f>RAW!F254</f>
        <v>-5.7659526762245498E-2</v>
      </c>
      <c r="G255" s="4">
        <f>RAW!G254</f>
        <v>-6.8129365549099305E-2</v>
      </c>
      <c r="H255" s="4">
        <f>RAW!H254</f>
        <v>1.04698387868538E-2</v>
      </c>
      <c r="I255" s="5" t="str">
        <f t="shared" si="6"/>
        <v xml:space="preserve"> </v>
      </c>
      <c r="J255" s="4">
        <f>RAW!I254</f>
        <v>-7.5226931456569404E-2</v>
      </c>
      <c r="K255" s="4">
        <f>RAW!J254</f>
        <v>-0.1323965746403</v>
      </c>
      <c r="L255" s="4">
        <f>RAW!K254</f>
        <v>5.7169643183731002E-2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10.220000000000001</v>
      </c>
      <c r="C256">
        <f>RAW!C255</f>
        <v>10.34</v>
      </c>
      <c r="D256">
        <f>RAW!D255</f>
        <v>10.210000000000001</v>
      </c>
      <c r="E256">
        <f>RAW!E255</f>
        <v>10.34</v>
      </c>
      <c r="F256" s="3">
        <f>RAW!F255</f>
        <v>-3.2353590585850897E-2</v>
      </c>
      <c r="G256" s="4">
        <f>RAW!G255</f>
        <v>-6.0974210556449603E-2</v>
      </c>
      <c r="H256" s="4">
        <f>RAW!H255</f>
        <v>2.8620619970598601E-2</v>
      </c>
      <c r="I256" s="5" t="str">
        <f t="shared" si="6"/>
        <v/>
      </c>
      <c r="J256" s="4">
        <f>RAW!I255</f>
        <v>-3.0851402646625499E-4</v>
      </c>
      <c r="K256" s="4">
        <f>RAW!J255</f>
        <v>-8.8367221102355703E-2</v>
      </c>
      <c r="L256" s="4">
        <f>RAW!K255</f>
        <v>8.8058707075889406E-2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10.34</v>
      </c>
      <c r="C257">
        <f>RAW!C256</f>
        <v>10.35</v>
      </c>
      <c r="D257">
        <f>RAW!D256</f>
        <v>10.26</v>
      </c>
      <c r="E257">
        <f>RAW!E256</f>
        <v>10.35</v>
      </c>
      <c r="F257" s="3">
        <f>RAW!F256</f>
        <v>-1.1360579728723501E-2</v>
      </c>
      <c r="G257" s="4">
        <f>RAW!G256</f>
        <v>-5.10514843909044E-2</v>
      </c>
      <c r="H257" s="4">
        <f>RAW!H256</f>
        <v>3.9690904662180899E-2</v>
      </c>
      <c r="I257" s="5" t="str">
        <f t="shared" si="6"/>
        <v/>
      </c>
      <c r="J257" s="4">
        <f>RAW!I256</f>
        <v>4.9645832392979303E-2</v>
      </c>
      <c r="K257" s="4">
        <f>RAW!J256</f>
        <v>-4.2362869937244002E-2</v>
      </c>
      <c r="L257" s="4">
        <f>RAW!K256</f>
        <v>9.2008702330223402E-2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10.35</v>
      </c>
      <c r="C258">
        <f>RAW!C257</f>
        <v>10.4</v>
      </c>
      <c r="D258">
        <f>RAW!D257</f>
        <v>10.19</v>
      </c>
      <c r="E258">
        <f>RAW!E257</f>
        <v>10.199999999999999</v>
      </c>
      <c r="F258" s="3">
        <f>RAW!F257</f>
        <v>-6.7494107696788302E-3</v>
      </c>
      <c r="G258" s="4">
        <f>RAW!G257</f>
        <v>-4.2191069666659302E-2</v>
      </c>
      <c r="H258" s="4">
        <f>RAW!H257</f>
        <v>3.5441658896980401E-2</v>
      </c>
      <c r="I258" s="5" t="str">
        <f t="shared" si="6"/>
        <v/>
      </c>
      <c r="J258" s="4">
        <f>RAW!I257</f>
        <v>3.8512535094239901E-2</v>
      </c>
      <c r="K258" s="4">
        <f>RAW!J257</f>
        <v>-1.5404401593416E-2</v>
      </c>
      <c r="L258" s="4">
        <f>RAW!K257</f>
        <v>5.3916936687655903E-2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10.220000000000001</v>
      </c>
      <c r="C259">
        <f>RAW!C258</f>
        <v>10.27</v>
      </c>
      <c r="D259">
        <f>RAW!D258</f>
        <v>10.119999999999999</v>
      </c>
      <c r="E259">
        <f>RAW!E258</f>
        <v>10.119999999999999</v>
      </c>
      <c r="F259" s="3">
        <f>RAW!F258</f>
        <v>-9.4415215764698194E-3</v>
      </c>
      <c r="G259" s="4">
        <f>RAW!G258</f>
        <v>-3.5641160048621397E-2</v>
      </c>
      <c r="H259" s="4">
        <f>RAW!H258</f>
        <v>2.6199638472151499E-2</v>
      </c>
      <c r="I259" s="5" t="str">
        <f t="shared" si="6"/>
        <v/>
      </c>
      <c r="J259" s="4">
        <f>RAW!I258</f>
        <v>8.5672639229184E-3</v>
      </c>
      <c r="K259" s="4">
        <f>RAW!J258</f>
        <v>-7.4138464213045598E-3</v>
      </c>
      <c r="L259" s="4">
        <f>RAW!K258</f>
        <v>1.59811103442229E-2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10.15</v>
      </c>
      <c r="C260">
        <f>RAW!C259</f>
        <v>10.27</v>
      </c>
      <c r="D260">
        <f>RAW!D259</f>
        <v>10.09</v>
      </c>
      <c r="E260">
        <f>RAW!E259</f>
        <v>10.24</v>
      </c>
      <c r="F260" s="3">
        <f>RAW!F259</f>
        <v>-1.8704799398925301E-3</v>
      </c>
      <c r="G260" s="4">
        <f>RAW!G259</f>
        <v>-2.88870240268756E-2</v>
      </c>
      <c r="H260" s="4">
        <f>RAW!H259</f>
        <v>2.7016544086983001E-2</v>
      </c>
      <c r="I260" s="5" t="str">
        <f t="shared" si="6"/>
        <v/>
      </c>
      <c r="J260" s="4">
        <f>RAW!I259</f>
        <v>2.2887514223883701E-2</v>
      </c>
      <c r="K260" s="4">
        <f>RAW!J259</f>
        <v>2.6866071270915501E-3</v>
      </c>
      <c r="L260" s="4">
        <f>RAW!K259</f>
        <v>2.02009070967922E-2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10.24</v>
      </c>
      <c r="C261">
        <f>RAW!C260</f>
        <v>10.28</v>
      </c>
      <c r="D261">
        <f>RAW!D260</f>
        <v>10.19</v>
      </c>
      <c r="E261">
        <f>RAW!E260</f>
        <v>10.24</v>
      </c>
      <c r="F261" s="3">
        <f>RAW!F260</f>
        <v>4.0825638487618204E-3</v>
      </c>
      <c r="G261" s="4">
        <f>RAW!G260</f>
        <v>-2.2293106451748101E-2</v>
      </c>
      <c r="H261" s="4">
        <f>RAW!H260</f>
        <v>2.6375670300509899E-2</v>
      </c>
      <c r="I261" s="5" t="str">
        <f t="shared" ref="I261:I263" si="8">IF(SIGN(H260)&lt;&gt;SIGN(H261)," ","")</f>
        <v/>
      </c>
      <c r="J261" s="4">
        <f>RAW!I260</f>
        <v>3.1480125261086997E-2</v>
      </c>
      <c r="K261" s="4">
        <f>RAW!J260</f>
        <v>1.228444650509E-2</v>
      </c>
      <c r="L261" s="4">
        <f>RAW!K260</f>
        <v>1.9195678755996901E-2</v>
      </c>
      <c r="M261" s="5" t="str">
        <f t="shared" ref="M261:M263" si="9">IF(SIGN(L260)&lt;&gt;SIGN(L261)," ","")</f>
        <v/>
      </c>
      <c r="N261">
        <v>0</v>
      </c>
    </row>
    <row r="262" spans="1:14">
      <c r="A262" s="1">
        <f>RAW!A261</f>
        <v>42671</v>
      </c>
      <c r="B262">
        <f>RAW!B261</f>
        <v>10.23</v>
      </c>
      <c r="C262">
        <f>RAW!C261</f>
        <v>10.26</v>
      </c>
      <c r="D262">
        <f>RAW!D261</f>
        <v>10.130000000000001</v>
      </c>
      <c r="E262">
        <f>RAW!E261</f>
        <v>10.15</v>
      </c>
      <c r="F262" s="3">
        <f>RAW!F261</f>
        <v>1.5206173715114301E-3</v>
      </c>
      <c r="G262" s="4">
        <f>RAW!G261</f>
        <v>-1.7530361687096201E-2</v>
      </c>
      <c r="H262" s="4">
        <f>RAW!H261</f>
        <v>1.9050979058607601E-2</v>
      </c>
      <c r="I262" s="5" t="str">
        <f t="shared" si="8"/>
        <v/>
      </c>
      <c r="J262" s="4">
        <f>RAW!I261</f>
        <v>1.1307322483379E-2</v>
      </c>
      <c r="K262" s="4">
        <f>RAW!J261</f>
        <v>1.1958738497853E-2</v>
      </c>
      <c r="L262" s="4">
        <f>RAW!K261</f>
        <v>-6.5141601447398097E-4</v>
      </c>
      <c r="M262" s="5" t="str">
        <f t="shared" si="9"/>
        <v xml:space="preserve"> </v>
      </c>
      <c r="N262">
        <v>0</v>
      </c>
    </row>
    <row r="263" spans="1:14">
      <c r="A263" s="1">
        <f>RAW!A262</f>
        <v>42674</v>
      </c>
      <c r="B263">
        <f>RAW!B262</f>
        <v>10.130000000000001</v>
      </c>
      <c r="C263">
        <f>RAW!C262</f>
        <v>10.15</v>
      </c>
      <c r="D263">
        <f>RAW!D262</f>
        <v>10.07</v>
      </c>
      <c r="E263">
        <f>RAW!E262</f>
        <v>10.119999999999999</v>
      </c>
      <c r="F263" s="3">
        <f>RAW!F262</f>
        <v>-2.8970970180335299E-3</v>
      </c>
      <c r="G263" s="4">
        <f>RAW!G262</f>
        <v>-1.46037087532836E-2</v>
      </c>
      <c r="H263" s="4">
        <f>RAW!H262</f>
        <v>1.1706611735250101E-2</v>
      </c>
      <c r="I263" s="5" t="str">
        <f t="shared" si="8"/>
        <v/>
      </c>
      <c r="J263" s="4">
        <f>RAW!I262</f>
        <v>-9.9368000522765901E-3</v>
      </c>
      <c r="K263" s="4">
        <f>RAW!J262</f>
        <v>4.6602256478098297E-3</v>
      </c>
      <c r="L263" s="4">
        <f>RAW!K262</f>
        <v>-1.45970257000864E-2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zoomScale="90" zoomScaleNormal="90" workbookViewId="0">
      <selection activeCell="L17" sqref="L17"/>
    </sheetView>
  </sheetViews>
  <sheetFormatPr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1" t="s">
        <v>54</v>
      </c>
      <c r="G4" s="182"/>
    </row>
    <row r="5" spans="2:11">
      <c r="F5" s="136" t="s">
        <v>109</v>
      </c>
      <c r="G5" s="128">
        <v>23</v>
      </c>
    </row>
    <row r="6" spans="2:11" ht="15.75" thickBot="1">
      <c r="F6" s="137" t="s">
        <v>110</v>
      </c>
      <c r="G6" s="127">
        <v>35</v>
      </c>
    </row>
    <row r="9" spans="2:11" ht="15.75" thickBot="1"/>
    <row r="10" spans="2:11">
      <c r="B10" s="166" t="s">
        <v>100</v>
      </c>
      <c r="C10" s="167"/>
      <c r="D10" s="167"/>
      <c r="E10" s="167"/>
      <c r="F10" s="167"/>
      <c r="G10" s="167"/>
      <c r="H10" s="167"/>
      <c r="I10" s="167"/>
      <c r="J10" s="167"/>
      <c r="K10" s="168"/>
    </row>
    <row r="11" spans="2:11">
      <c r="B11" s="169"/>
      <c r="C11" s="170"/>
      <c r="D11" s="170"/>
      <c r="E11" s="170"/>
      <c r="F11" s="170"/>
      <c r="G11" s="170"/>
      <c r="H11" s="170"/>
      <c r="I11" s="170"/>
      <c r="J11" s="170"/>
      <c r="K11" s="171"/>
    </row>
    <row r="12" spans="2:11">
      <c r="B12" s="79"/>
      <c r="C12" s="80"/>
      <c r="D12" s="172" t="s">
        <v>89</v>
      </c>
      <c r="E12" s="172"/>
      <c r="F12" s="173" t="s">
        <v>92</v>
      </c>
      <c r="G12" s="174"/>
      <c r="H12" s="174"/>
      <c r="I12" s="174"/>
      <c r="J12" s="175"/>
      <c r="K12" s="81"/>
    </row>
    <row r="13" spans="2:11">
      <c r="B13" s="79"/>
      <c r="C13" s="80"/>
      <c r="D13" s="172"/>
      <c r="E13" s="172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2"/>
      <c r="E14" s="172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3"/>
      <c r="I16" s="183"/>
      <c r="J16" s="80"/>
      <c r="K16" s="81"/>
    </row>
    <row r="17" spans="2:11">
      <c r="B17" s="79"/>
      <c r="C17" s="80"/>
      <c r="D17" s="80"/>
      <c r="E17" s="132"/>
      <c r="F17" s="80"/>
      <c r="G17" s="131" t="s">
        <v>109</v>
      </c>
      <c r="H17" s="76">
        <f ca="1">MACD!AA3</f>
        <v>22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110</v>
      </c>
      <c r="H18" s="76">
        <f ca="1">MACD!AA4</f>
        <v>39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X262"/>
  <sheetViews>
    <sheetView zoomScaleNormal="100" workbookViewId="0">
      <selection activeCell="AW31" sqref="AW31"/>
    </sheetView>
  </sheetViews>
  <sheetFormatPr defaultRowHeight="15"/>
  <cols>
    <col min="1" max="1" width="12.5703125" bestFit="1" customWidth="1"/>
    <col min="2" max="5" width="6.140625" bestFit="1" customWidth="1"/>
    <col min="6" max="7" width="12.85546875" bestFit="1" customWidth="1"/>
    <col min="8" max="8" width="13.5703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4" width="10.42578125" hidden="1" customWidth="1"/>
    <col min="25" max="25" width="9.140625" hidden="1" customWidth="1"/>
    <col min="26" max="26" width="10.42578125" hidden="1" customWidth="1"/>
    <col min="27" max="27" width="18.140625" hidden="1" customWidth="1"/>
    <col min="28" max="28" width="24.5703125" hidden="1" customWidth="1"/>
    <col min="29" max="29" width="27" hidden="1" customWidth="1"/>
    <col min="30" max="30" width="12.7109375" hidden="1" customWidth="1"/>
    <col min="31" max="31" width="20.42578125" hidden="1" customWidth="1"/>
    <col min="32" max="32" width="27" style="4" hidden="1" customWidth="1"/>
    <col min="33" max="33" width="29.42578125" style="4" hidden="1" customWidth="1"/>
    <col min="34" max="34" width="32.42578125" hidden="1" customWidth="1"/>
    <col min="35" max="35" width="12.28515625" hidden="1" customWidth="1"/>
    <col min="36" max="36" width="9.140625" hidden="1" customWidth="1"/>
    <col min="37" max="37" width="10.42578125" style="6" hidden="1" customWidth="1"/>
    <col min="38" max="38" width="18.140625" style="6" hidden="1" customWidth="1"/>
    <col min="39" max="39" width="24.5703125" style="6" hidden="1" customWidth="1"/>
    <col min="40" max="40" width="27" style="6" hidden="1" customWidth="1"/>
    <col min="41" max="41" width="12.7109375" style="6" hidden="1" customWidth="1"/>
    <col min="42" max="42" width="20.42578125" style="6" hidden="1" customWidth="1"/>
    <col min="43" max="43" width="27" style="6" hidden="1" customWidth="1"/>
    <col min="44" max="44" width="29.42578125" style="6" hidden="1" customWidth="1"/>
    <col min="45" max="45" width="32.42578125" style="6" hidden="1" customWidth="1"/>
    <col min="46" max="46" width="12.28515625" style="6" hidden="1" customWidth="1"/>
  </cols>
  <sheetData>
    <row r="1" spans="1:50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Z1" s="27" t="s">
        <v>59</v>
      </c>
      <c r="AA1" s="27" t="s">
        <v>61</v>
      </c>
      <c r="AB1" s="53" t="s">
        <v>80</v>
      </c>
      <c r="AC1" s="53" t="s">
        <v>81</v>
      </c>
      <c r="AD1" s="27" t="s">
        <v>60</v>
      </c>
      <c r="AE1" s="53" t="s">
        <v>62</v>
      </c>
      <c r="AF1" s="53" t="s">
        <v>82</v>
      </c>
      <c r="AG1" s="27" t="s">
        <v>83</v>
      </c>
      <c r="AH1" s="185" t="s">
        <v>88</v>
      </c>
      <c r="AI1" s="186"/>
      <c r="AK1" s="32" t="s">
        <v>67</v>
      </c>
      <c r="AL1" s="32" t="s">
        <v>69</v>
      </c>
      <c r="AM1" s="70" t="s">
        <v>84</v>
      </c>
      <c r="AN1" s="70" t="s">
        <v>85</v>
      </c>
      <c r="AO1" s="32" t="s">
        <v>68</v>
      </c>
      <c r="AP1" s="32" t="s">
        <v>70</v>
      </c>
      <c r="AQ1" s="70" t="s">
        <v>86</v>
      </c>
      <c r="AR1" s="70" t="s">
        <v>87</v>
      </c>
      <c r="AS1" s="187" t="s">
        <v>88</v>
      </c>
      <c r="AT1" s="188"/>
    </row>
    <row r="2" spans="1:50" ht="16.5" thickTop="1" thickBot="1">
      <c r="A2" s="1">
        <f>RAW!A2</f>
        <v>42310</v>
      </c>
      <c r="B2">
        <f>RAW!B2</f>
        <v>12.78</v>
      </c>
      <c r="C2">
        <f>RAW!C2</f>
        <v>12.94</v>
      </c>
      <c r="D2">
        <f>RAW!D2</f>
        <v>12.75</v>
      </c>
      <c r="E2">
        <f>RAW!E2</f>
        <v>12.75</v>
      </c>
      <c r="F2">
        <f>RAW!L2</f>
        <v>35.423542354236403</v>
      </c>
      <c r="G2">
        <f>RAW!M2</f>
        <v>7.1094312455004101</v>
      </c>
      <c r="H2">
        <v>100</v>
      </c>
      <c r="I2">
        <v>-100</v>
      </c>
      <c r="V2" s="163" t="s">
        <v>54</v>
      </c>
      <c r="W2" s="164"/>
      <c r="X2" s="165"/>
      <c r="Z2" s="28">
        <f>IF(F2&lt;-100, 1,0)</f>
        <v>0</v>
      </c>
      <c r="AA2" s="28" t="str">
        <f t="shared" ref="AA2:AA65" si="0">IF(AND(Z2=1,Z3=0),"GROUP","")</f>
        <v/>
      </c>
      <c r="AB2" s="34">
        <f>Z2</f>
        <v>0</v>
      </c>
      <c r="AC2" s="34" t="str">
        <f t="shared" ref="AC2:AC65" si="1">IF(AA2="GROUP",AB2,"")</f>
        <v/>
      </c>
      <c r="AD2" s="28">
        <f t="shared" ref="AD2:AD65" si="2">IF(F2&gt;100, 1,0)</f>
        <v>0</v>
      </c>
      <c r="AE2" s="34" t="str">
        <f t="shared" ref="AE2:AE65" si="3">IF(AND(AD2=1,AD3=0),"GROUP","")</f>
        <v/>
      </c>
      <c r="AF2" s="28">
        <f>AD2</f>
        <v>0</v>
      </c>
      <c r="AG2" s="28" t="str">
        <f>IF(AE2="GROUP",AF2,"")</f>
        <v/>
      </c>
      <c r="AH2" s="54"/>
      <c r="AI2" s="29"/>
      <c r="AK2" s="33">
        <f t="shared" ref="AK2:AK65" si="4">IF(G2&lt;-100, 1,0)</f>
        <v>0</v>
      </c>
      <c r="AL2" s="33" t="str">
        <f>IF(AND(AK2=1,AK3=0),"GROUP","")</f>
        <v/>
      </c>
      <c r="AM2" s="33">
        <f>AK2</f>
        <v>0</v>
      </c>
      <c r="AN2" s="33" t="str">
        <f>IF(AL2="GROUP",AM2,"")</f>
        <v/>
      </c>
      <c r="AO2" s="33">
        <f t="shared" ref="AO2:AO65" si="5">IF(G2&gt;100, 1,0)</f>
        <v>0</v>
      </c>
      <c r="AP2" s="33" t="str">
        <f t="shared" ref="AP2:AP65" si="6">IF(AND(AO2=1,AO3=0),"GROUP","")</f>
        <v/>
      </c>
      <c r="AQ2" s="33">
        <f>AO2</f>
        <v>0</v>
      </c>
      <c r="AR2" s="33" t="str">
        <f>IF(AP2="GROUP",AQ2,"")</f>
        <v/>
      </c>
      <c r="AS2" s="33"/>
      <c r="AT2" s="33"/>
    </row>
    <row r="3" spans="1:50" ht="15.75" thickBot="1">
      <c r="A3" s="1">
        <f>RAW!A3</f>
        <v>42311</v>
      </c>
      <c r="B3">
        <f>RAW!B3</f>
        <v>12.74</v>
      </c>
      <c r="C3">
        <f>RAW!C3</f>
        <v>12.85</v>
      </c>
      <c r="D3">
        <f>RAW!D3</f>
        <v>12.67</v>
      </c>
      <c r="E3">
        <f>RAW!E3</f>
        <v>12.69</v>
      </c>
      <c r="F3">
        <f>RAW!L3</f>
        <v>-16.050955414011099</v>
      </c>
      <c r="G3">
        <f>RAW!M3</f>
        <v>-28.6847445120823</v>
      </c>
      <c r="H3">
        <v>100</v>
      </c>
      <c r="I3">
        <v>-100</v>
      </c>
      <c r="V3" s="16"/>
      <c r="W3" s="17" t="s">
        <v>35</v>
      </c>
      <c r="X3" s="18" t="s">
        <v>36</v>
      </c>
      <c r="Z3" s="28">
        <f t="shared" ref="Z3:Z66" si="7">IF(F3&lt;-100, 1,0)</f>
        <v>0</v>
      </c>
      <c r="AA3" s="28" t="str">
        <f t="shared" si="0"/>
        <v/>
      </c>
      <c r="AB3" s="34">
        <f t="shared" ref="AB3:AB66" si="8">IF(AND(AA2="GROUP",Z3=0),0,Z3+AB2)</f>
        <v>0</v>
      </c>
      <c r="AC3" s="34" t="str">
        <f t="shared" si="1"/>
        <v/>
      </c>
      <c r="AD3" s="28">
        <f t="shared" si="2"/>
        <v>0</v>
      </c>
      <c r="AE3" s="34" t="str">
        <f t="shared" si="3"/>
        <v/>
      </c>
      <c r="AF3" s="28">
        <f>IF(AND(AE2="GROUP",AD3=0),0,AD3+AF2)</f>
        <v>0</v>
      </c>
      <c r="AG3" s="28" t="str">
        <f t="shared" ref="AG3:AG66" si="9">IF(AE3="GROUP",AF3,"")</f>
        <v/>
      </c>
      <c r="AH3" s="55"/>
      <c r="AI3" s="35"/>
      <c r="AK3" s="33">
        <f t="shared" si="4"/>
        <v>0</v>
      </c>
      <c r="AL3" s="33" t="str">
        <f t="shared" ref="AL3:AL66" si="10">IF(AND(AK3=1,AK4=0),"GROUP","")</f>
        <v/>
      </c>
      <c r="AM3" s="33">
        <f>IF(AND(AL2="GROUP",AK3=0),0,AK3+AM2)</f>
        <v>0</v>
      </c>
      <c r="AN3" s="33" t="str">
        <f t="shared" ref="AN3:AN45" si="11">IF(AL3="GROUP",AM3,"")</f>
        <v/>
      </c>
      <c r="AO3" s="33">
        <f t="shared" si="5"/>
        <v>0</v>
      </c>
      <c r="AP3" s="33" t="str">
        <f t="shared" si="6"/>
        <v/>
      </c>
      <c r="AQ3" s="33">
        <f>IF(AND(AP2="GROUP",AO3=0),0,AO3+AQ2)</f>
        <v>0</v>
      </c>
      <c r="AR3" s="33" t="str">
        <f t="shared" ref="AR3:AR45" si="12">IF(AP3="GROUP",AQ3,"")</f>
        <v/>
      </c>
      <c r="AS3" s="40"/>
      <c r="AT3" s="40"/>
    </row>
    <row r="4" spans="1:50">
      <c r="A4" s="1">
        <f>RAW!A4</f>
        <v>42312</v>
      </c>
      <c r="B4">
        <f>RAW!B4</f>
        <v>12.72</v>
      </c>
      <c r="C4">
        <f>RAW!C4</f>
        <v>12.82</v>
      </c>
      <c r="D4">
        <f>RAW!D4</f>
        <v>12.52</v>
      </c>
      <c r="E4">
        <f>RAW!E4</f>
        <v>12.62</v>
      </c>
      <c r="F4">
        <f>RAW!L4</f>
        <v>-66.477987421382096</v>
      </c>
      <c r="G4">
        <f>RAW!M4</f>
        <v>-66.376445255815497</v>
      </c>
      <c r="H4">
        <v>100</v>
      </c>
      <c r="I4">
        <v>-100</v>
      </c>
      <c r="V4" s="13" t="s">
        <v>33</v>
      </c>
      <c r="W4" s="4">
        <f>COUNTIF(F2:F262, "&gt;100")</f>
        <v>29</v>
      </c>
      <c r="X4" s="5">
        <f>COUNTIF(F2:F262, "&lt;-100")</f>
        <v>56</v>
      </c>
      <c r="Z4" s="28">
        <f t="shared" si="7"/>
        <v>0</v>
      </c>
      <c r="AA4" s="28" t="str">
        <f t="shared" si="0"/>
        <v/>
      </c>
      <c r="AB4" s="34">
        <f t="shared" si="8"/>
        <v>0</v>
      </c>
      <c r="AC4" s="34" t="str">
        <f t="shared" si="1"/>
        <v/>
      </c>
      <c r="AD4" s="28">
        <f t="shared" si="2"/>
        <v>0</v>
      </c>
      <c r="AE4" s="34" t="str">
        <f t="shared" si="3"/>
        <v/>
      </c>
      <c r="AF4" s="28">
        <f t="shared" ref="AF4:AF67" si="13">IF(AND(AE3="GROUP",AD4=0),0,AD4+AF3)</f>
        <v>0</v>
      </c>
      <c r="AG4" s="34" t="str">
        <f t="shared" si="9"/>
        <v/>
      </c>
      <c r="AH4" s="61" t="s">
        <v>63</v>
      </c>
      <c r="AI4" s="37">
        <f>SUBTOTAL(9,Z2:Z262)</f>
        <v>56</v>
      </c>
      <c r="AK4" s="33">
        <f t="shared" si="4"/>
        <v>0</v>
      </c>
      <c r="AL4" s="33" t="str">
        <f t="shared" si="10"/>
        <v/>
      </c>
      <c r="AM4" s="33">
        <f t="shared" ref="AM4:AM67" si="14">IF(AND(AL3="GROUP",AK4=0),0,AK4+AM3)</f>
        <v>0</v>
      </c>
      <c r="AN4" s="33" t="str">
        <f t="shared" si="11"/>
        <v/>
      </c>
      <c r="AO4" s="33">
        <f t="shared" si="5"/>
        <v>0</v>
      </c>
      <c r="AP4" s="33" t="str">
        <f t="shared" si="6"/>
        <v/>
      </c>
      <c r="AQ4" s="33">
        <f t="shared" ref="AQ4:AQ45" si="15">IF(AND(AP3="GROUP",AO4=0),0,AO4+AQ3)</f>
        <v>0</v>
      </c>
      <c r="AR4" s="39" t="str">
        <f t="shared" si="12"/>
        <v/>
      </c>
      <c r="AS4" s="42" t="s">
        <v>63</v>
      </c>
      <c r="AT4" s="43">
        <f>SUBTOTAL(9,AK2:AK262)</f>
        <v>57</v>
      </c>
    </row>
    <row r="5" spans="1:50" ht="15.75" thickBot="1">
      <c r="A5" s="1">
        <f>RAW!A5</f>
        <v>42313</v>
      </c>
      <c r="B5">
        <f>RAW!B5</f>
        <v>12.6</v>
      </c>
      <c r="C5">
        <f>RAW!C5</f>
        <v>12.63</v>
      </c>
      <c r="D5">
        <f>RAW!D5</f>
        <v>12.41</v>
      </c>
      <c r="E5">
        <f>RAW!E5</f>
        <v>12.54</v>
      </c>
      <c r="F5">
        <f>RAW!L5</f>
        <v>-119.953051643194</v>
      </c>
      <c r="G5">
        <f>RAW!M5</f>
        <v>-122.913785154449</v>
      </c>
      <c r="H5">
        <v>100</v>
      </c>
      <c r="I5">
        <v>-100</v>
      </c>
      <c r="V5" s="14" t="s">
        <v>34</v>
      </c>
      <c r="W5" s="15">
        <f>COUNTIF(G2:G262, "&gt;100")</f>
        <v>30</v>
      </c>
      <c r="X5" s="12">
        <f>COUNTIF(G2:G262, "&lt;-100")</f>
        <v>57</v>
      </c>
      <c r="Z5" s="28">
        <f t="shared" si="7"/>
        <v>1</v>
      </c>
      <c r="AA5" s="28" t="str">
        <f t="shared" si="0"/>
        <v/>
      </c>
      <c r="AB5" s="34">
        <f t="shared" si="8"/>
        <v>1</v>
      </c>
      <c r="AC5" s="34" t="str">
        <f t="shared" si="1"/>
        <v/>
      </c>
      <c r="AD5" s="28">
        <f t="shared" si="2"/>
        <v>0</v>
      </c>
      <c r="AE5" s="34" t="str">
        <f t="shared" si="3"/>
        <v/>
      </c>
      <c r="AF5" s="28">
        <f t="shared" si="13"/>
        <v>0</v>
      </c>
      <c r="AG5" s="34" t="str">
        <f t="shared" si="9"/>
        <v/>
      </c>
      <c r="AH5" s="62" t="s">
        <v>64</v>
      </c>
      <c r="AI5" s="38">
        <f>SUBTOTAL(9,AD2:AD262)</f>
        <v>29</v>
      </c>
      <c r="AK5" s="33">
        <f t="shared" si="4"/>
        <v>1</v>
      </c>
      <c r="AL5" s="33" t="str">
        <f t="shared" si="10"/>
        <v/>
      </c>
      <c r="AM5" s="33">
        <f t="shared" si="14"/>
        <v>1</v>
      </c>
      <c r="AN5" s="33" t="str">
        <f t="shared" si="11"/>
        <v/>
      </c>
      <c r="AO5" s="33">
        <f t="shared" si="5"/>
        <v>0</v>
      </c>
      <c r="AP5" s="33" t="str">
        <f t="shared" si="6"/>
        <v/>
      </c>
      <c r="AQ5" s="33">
        <f t="shared" si="15"/>
        <v>0</v>
      </c>
      <c r="AR5" s="39" t="str">
        <f t="shared" si="12"/>
        <v/>
      </c>
      <c r="AS5" s="44" t="s">
        <v>64</v>
      </c>
      <c r="AT5" s="45">
        <f>SUBTOTAL(9,AO2:AO262)</f>
        <v>30</v>
      </c>
    </row>
    <row r="6" spans="1:50">
      <c r="A6" s="1">
        <f>RAW!A6</f>
        <v>42314</v>
      </c>
      <c r="B6">
        <f>RAW!B6</f>
        <v>12.44</v>
      </c>
      <c r="C6">
        <f>RAW!C6</f>
        <v>12.51</v>
      </c>
      <c r="D6">
        <f>RAW!D6</f>
        <v>12.32</v>
      </c>
      <c r="E6">
        <f>RAW!E6</f>
        <v>12.35</v>
      </c>
      <c r="F6">
        <f>RAW!L6</f>
        <v>-156.24349635796099</v>
      </c>
      <c r="G6">
        <f>RAW!M6</f>
        <v>-167.728778995667</v>
      </c>
      <c r="H6">
        <v>100</v>
      </c>
      <c r="I6">
        <v>-100</v>
      </c>
      <c r="Z6" s="28">
        <f t="shared" si="7"/>
        <v>1</v>
      </c>
      <c r="AA6" s="28" t="str">
        <f t="shared" si="0"/>
        <v/>
      </c>
      <c r="AB6" s="34">
        <f t="shared" si="8"/>
        <v>2</v>
      </c>
      <c r="AC6" s="34" t="str">
        <f t="shared" si="1"/>
        <v/>
      </c>
      <c r="AD6" s="28">
        <f t="shared" si="2"/>
        <v>0</v>
      </c>
      <c r="AE6" s="34" t="str">
        <f t="shared" si="3"/>
        <v/>
      </c>
      <c r="AF6" s="28">
        <f t="shared" si="13"/>
        <v>0</v>
      </c>
      <c r="AG6" s="34" t="str">
        <f t="shared" si="9"/>
        <v/>
      </c>
      <c r="AH6" s="62" t="s">
        <v>65</v>
      </c>
      <c r="AI6" s="38">
        <f ca="1">SUMPRODUCT(SUBTOTAL(3,OFFSET(AA2:AA262,ROW(AA2:AA262)-MIN(ROW(AA2:AA262)),,1)),ISNUMBER(SEARCH("GROUP",AA2:AA262))+0)</f>
        <v>17</v>
      </c>
      <c r="AK6" s="33">
        <f t="shared" si="4"/>
        <v>1</v>
      </c>
      <c r="AL6" s="33" t="str">
        <f t="shared" si="10"/>
        <v/>
      </c>
      <c r="AM6" s="33">
        <f t="shared" si="14"/>
        <v>2</v>
      </c>
      <c r="AN6" s="33" t="str">
        <f t="shared" si="11"/>
        <v/>
      </c>
      <c r="AO6" s="33">
        <f t="shared" si="5"/>
        <v>0</v>
      </c>
      <c r="AP6" s="33" t="str">
        <f t="shared" si="6"/>
        <v/>
      </c>
      <c r="AQ6" s="33">
        <f t="shared" si="15"/>
        <v>0</v>
      </c>
      <c r="AR6" s="39" t="str">
        <f t="shared" si="12"/>
        <v/>
      </c>
      <c r="AS6" s="44" t="s">
        <v>65</v>
      </c>
      <c r="AT6" s="45">
        <f ca="1">SUMPRODUCT(SUBTOTAL(3,OFFSET(AL2:AL262,ROW(AL2:AL262)-MIN(ROW(AL2:AL262)),,1)),ISNUMBER(SEARCH("GROUP",AL2:AL262))+0)</f>
        <v>18</v>
      </c>
    </row>
    <row r="7" spans="1:50">
      <c r="A7" s="1">
        <f>RAW!A7</f>
        <v>42317</v>
      </c>
      <c r="B7">
        <f>RAW!B7</f>
        <v>12.35</v>
      </c>
      <c r="C7">
        <f>RAW!C7</f>
        <v>12.5</v>
      </c>
      <c r="D7">
        <f>RAW!D7</f>
        <v>12.21</v>
      </c>
      <c r="E7">
        <f>RAW!E7</f>
        <v>12.28</v>
      </c>
      <c r="F7">
        <f>RAW!L7</f>
        <v>-154.28571428571499</v>
      </c>
      <c r="G7">
        <f>RAW!M7</f>
        <v>-170.18614109181999</v>
      </c>
      <c r="H7">
        <v>100</v>
      </c>
      <c r="I7">
        <v>-100</v>
      </c>
      <c r="Z7" s="28">
        <f t="shared" si="7"/>
        <v>1</v>
      </c>
      <c r="AA7" s="28" t="str">
        <f t="shared" si="0"/>
        <v/>
      </c>
      <c r="AB7" s="34">
        <f t="shared" si="8"/>
        <v>3</v>
      </c>
      <c r="AC7" s="34" t="str">
        <f t="shared" si="1"/>
        <v/>
      </c>
      <c r="AD7" s="28">
        <f t="shared" si="2"/>
        <v>0</v>
      </c>
      <c r="AE7" s="34" t="str">
        <f t="shared" si="3"/>
        <v/>
      </c>
      <c r="AF7" s="28">
        <f t="shared" si="13"/>
        <v>0</v>
      </c>
      <c r="AG7" s="34" t="str">
        <f t="shared" si="9"/>
        <v/>
      </c>
      <c r="AH7" s="62" t="s">
        <v>66</v>
      </c>
      <c r="AI7" s="38">
        <f ca="1">SUMPRODUCT(SUBTOTAL(3,OFFSET(AE2:AE262,ROW(AE2:AE262)-MIN(ROW(AE2:AE262)),,1)),ISNUMBER(SEARCH("GROUP",AE2:AE262))+0)</f>
        <v>11</v>
      </c>
      <c r="AK7" s="33">
        <f t="shared" si="4"/>
        <v>1</v>
      </c>
      <c r="AL7" s="33" t="str">
        <f t="shared" si="10"/>
        <v/>
      </c>
      <c r="AM7" s="33">
        <f t="shared" si="14"/>
        <v>3</v>
      </c>
      <c r="AN7" s="33" t="str">
        <f t="shared" si="11"/>
        <v/>
      </c>
      <c r="AO7" s="33">
        <f t="shared" si="5"/>
        <v>0</v>
      </c>
      <c r="AP7" s="33" t="str">
        <f t="shared" si="6"/>
        <v/>
      </c>
      <c r="AQ7" s="33">
        <f t="shared" si="15"/>
        <v>0</v>
      </c>
      <c r="AR7" s="39" t="str">
        <f t="shared" si="12"/>
        <v/>
      </c>
      <c r="AS7" s="44" t="s">
        <v>66</v>
      </c>
      <c r="AT7" s="45">
        <f ca="1">SUMPRODUCT(SUBTOTAL(3,OFFSET(AP2:AP262,ROW(AP2:AP262)-MIN(ROW(AP2:AP262)),,1)),ISNUMBER(SEARCH("GROUP",AP2:AP262))+0)</f>
        <v>10</v>
      </c>
    </row>
    <row r="8" spans="1:50">
      <c r="A8" s="1">
        <f>RAW!A8</f>
        <v>42318</v>
      </c>
      <c r="B8">
        <f>RAW!B8</f>
        <v>12.21</v>
      </c>
      <c r="C8">
        <f>RAW!C8</f>
        <v>12.37</v>
      </c>
      <c r="D8">
        <f>RAW!D8</f>
        <v>12.15</v>
      </c>
      <c r="E8">
        <f>RAW!E8</f>
        <v>12.34</v>
      </c>
      <c r="F8">
        <f>RAW!L8</f>
        <v>-140.15961236995901</v>
      </c>
      <c r="G8">
        <f>RAW!M8</f>
        <v>-159.88311417240601</v>
      </c>
      <c r="H8">
        <v>100</v>
      </c>
      <c r="I8">
        <v>-100</v>
      </c>
      <c r="Z8" s="28">
        <f t="shared" si="7"/>
        <v>1</v>
      </c>
      <c r="AA8" s="28" t="str">
        <f t="shared" si="0"/>
        <v/>
      </c>
      <c r="AB8" s="34">
        <f t="shared" si="8"/>
        <v>4</v>
      </c>
      <c r="AC8" s="34" t="str">
        <f t="shared" si="1"/>
        <v/>
      </c>
      <c r="AD8" s="28">
        <f t="shared" si="2"/>
        <v>0</v>
      </c>
      <c r="AE8" s="34" t="str">
        <f t="shared" si="3"/>
        <v/>
      </c>
      <c r="AF8" s="28">
        <f t="shared" si="13"/>
        <v>0</v>
      </c>
      <c r="AG8" s="34" t="str">
        <f t="shared" si="9"/>
        <v/>
      </c>
      <c r="AH8" s="63" t="s">
        <v>71</v>
      </c>
      <c r="AI8" s="46">
        <f ca="1">IF(AI4&lt;&gt;0,AI4/AI6,0)</f>
        <v>3.2941176470588234</v>
      </c>
      <c r="AK8" s="33">
        <f t="shared" si="4"/>
        <v>1</v>
      </c>
      <c r="AL8" s="33" t="str">
        <f t="shared" si="10"/>
        <v/>
      </c>
      <c r="AM8" s="33">
        <f t="shared" si="14"/>
        <v>4</v>
      </c>
      <c r="AN8" s="33" t="str">
        <f t="shared" si="11"/>
        <v/>
      </c>
      <c r="AO8" s="33">
        <f t="shared" si="5"/>
        <v>0</v>
      </c>
      <c r="AP8" s="33" t="str">
        <f t="shared" si="6"/>
        <v/>
      </c>
      <c r="AQ8" s="33">
        <f t="shared" si="15"/>
        <v>0</v>
      </c>
      <c r="AR8" s="39" t="str">
        <f t="shared" si="12"/>
        <v/>
      </c>
      <c r="AS8" s="47" t="s">
        <v>71</v>
      </c>
      <c r="AT8" s="48">
        <f ca="1">IF(AT4&lt;&gt;0,AT4/AT6,0)</f>
        <v>3.1666666666666665</v>
      </c>
    </row>
    <row r="9" spans="1:50">
      <c r="A9" s="1">
        <f>RAW!A9</f>
        <v>42319</v>
      </c>
      <c r="B9">
        <f>RAW!B9</f>
        <v>12.34</v>
      </c>
      <c r="C9">
        <f>RAW!C9</f>
        <v>12.46</v>
      </c>
      <c r="D9">
        <f>RAW!D9</f>
        <v>12.1</v>
      </c>
      <c r="E9">
        <f>RAW!E9</f>
        <v>12.13</v>
      </c>
      <c r="F9">
        <f>RAW!L9</f>
        <v>-131.66447079490499</v>
      </c>
      <c r="G9">
        <f>RAW!M9</f>
        <v>-160.67599949552101</v>
      </c>
      <c r="H9">
        <v>100</v>
      </c>
      <c r="I9">
        <v>-100</v>
      </c>
      <c r="Z9" s="28">
        <f t="shared" si="7"/>
        <v>1</v>
      </c>
      <c r="AA9" s="28" t="str">
        <f t="shared" si="0"/>
        <v/>
      </c>
      <c r="AB9" s="34">
        <f t="shared" si="8"/>
        <v>5</v>
      </c>
      <c r="AC9" s="34" t="str">
        <f t="shared" si="1"/>
        <v/>
      </c>
      <c r="AD9" s="28">
        <f t="shared" si="2"/>
        <v>0</v>
      </c>
      <c r="AE9" s="34" t="str">
        <f t="shared" si="3"/>
        <v/>
      </c>
      <c r="AF9" s="28">
        <f t="shared" si="13"/>
        <v>0</v>
      </c>
      <c r="AG9" s="34" t="str">
        <f t="shared" si="9"/>
        <v/>
      </c>
      <c r="AH9" s="63" t="s">
        <v>72</v>
      </c>
      <c r="AI9" s="46">
        <f ca="1">IF(AI5&lt;&gt;0,AI5/AI7,0)</f>
        <v>2.6363636363636362</v>
      </c>
      <c r="AK9" s="33">
        <f t="shared" si="4"/>
        <v>1</v>
      </c>
      <c r="AL9" s="33" t="str">
        <f t="shared" si="10"/>
        <v/>
      </c>
      <c r="AM9" s="33">
        <f t="shared" si="14"/>
        <v>5</v>
      </c>
      <c r="AN9" s="33" t="str">
        <f t="shared" si="11"/>
        <v/>
      </c>
      <c r="AO9" s="33">
        <f t="shared" si="5"/>
        <v>0</v>
      </c>
      <c r="AP9" s="33" t="str">
        <f t="shared" si="6"/>
        <v/>
      </c>
      <c r="AQ9" s="33">
        <f t="shared" si="15"/>
        <v>0</v>
      </c>
      <c r="AR9" s="39" t="str">
        <f t="shared" si="12"/>
        <v/>
      </c>
      <c r="AS9" s="47" t="s">
        <v>72</v>
      </c>
      <c r="AT9" s="48">
        <f ca="1">IF(AT5&lt;&gt;0,AT5/AT7,0)</f>
        <v>3</v>
      </c>
    </row>
    <row r="10" spans="1:50">
      <c r="A10" s="1">
        <f>RAW!A10</f>
        <v>42320</v>
      </c>
      <c r="B10">
        <f>RAW!B10</f>
        <v>12.1</v>
      </c>
      <c r="C10">
        <f>RAW!C10</f>
        <v>12.16</v>
      </c>
      <c r="D10">
        <f>RAW!D10</f>
        <v>11.76</v>
      </c>
      <c r="E10">
        <f>RAW!E10</f>
        <v>12.11</v>
      </c>
      <c r="F10">
        <f>RAW!L10</f>
        <v>-166.74123788217801</v>
      </c>
      <c r="G10">
        <f>RAW!M10</f>
        <v>-192.34800838574401</v>
      </c>
      <c r="H10">
        <v>100</v>
      </c>
      <c r="I10">
        <v>-100</v>
      </c>
      <c r="Z10" s="28">
        <f t="shared" si="7"/>
        <v>1</v>
      </c>
      <c r="AA10" s="28" t="str">
        <f t="shared" si="0"/>
        <v/>
      </c>
      <c r="AB10" s="34">
        <f t="shared" si="8"/>
        <v>6</v>
      </c>
      <c r="AC10" s="34" t="str">
        <f t="shared" si="1"/>
        <v/>
      </c>
      <c r="AD10" s="28">
        <f t="shared" si="2"/>
        <v>0</v>
      </c>
      <c r="AE10" s="34" t="str">
        <f t="shared" si="3"/>
        <v/>
      </c>
      <c r="AF10" s="28">
        <f t="shared" si="13"/>
        <v>0</v>
      </c>
      <c r="AG10" s="34" t="str">
        <f t="shared" si="9"/>
        <v/>
      </c>
      <c r="AH10" s="64" t="s">
        <v>76</v>
      </c>
      <c r="AI10" s="38">
        <f>SUBTOTAL(4,AC2:AC262)</f>
        <v>8</v>
      </c>
      <c r="AK10" s="33">
        <f t="shared" si="4"/>
        <v>1</v>
      </c>
      <c r="AL10" s="33" t="str">
        <f t="shared" si="10"/>
        <v/>
      </c>
      <c r="AM10" s="33">
        <f t="shared" si="14"/>
        <v>6</v>
      </c>
      <c r="AN10" s="33" t="str">
        <f t="shared" si="11"/>
        <v/>
      </c>
      <c r="AO10" s="33">
        <f t="shared" si="5"/>
        <v>0</v>
      </c>
      <c r="AP10" s="33" t="str">
        <f t="shared" si="6"/>
        <v/>
      </c>
      <c r="AQ10" s="33">
        <f t="shared" si="15"/>
        <v>0</v>
      </c>
      <c r="AR10" s="39" t="str">
        <f t="shared" si="12"/>
        <v/>
      </c>
      <c r="AS10" s="67" t="s">
        <v>76</v>
      </c>
      <c r="AT10" s="45">
        <f>SUBTOTAL(4,AN2:AN262)</f>
        <v>9</v>
      </c>
    </row>
    <row r="11" spans="1:50">
      <c r="A11" s="1">
        <f>RAW!A11</f>
        <v>42321</v>
      </c>
      <c r="B11">
        <f>RAW!B11</f>
        <v>12.17</v>
      </c>
      <c r="C11">
        <f>RAW!C11</f>
        <v>12.17</v>
      </c>
      <c r="D11">
        <f>RAW!D11</f>
        <v>11.98</v>
      </c>
      <c r="E11">
        <f>RAW!E11</f>
        <v>12.13</v>
      </c>
      <c r="F11">
        <f>RAW!L11</f>
        <v>-113.121546961326</v>
      </c>
      <c r="G11">
        <f>RAW!M11</f>
        <v>-142.22286920445401</v>
      </c>
      <c r="H11">
        <v>100</v>
      </c>
      <c r="I11">
        <v>-100</v>
      </c>
      <c r="Z11" s="28">
        <f t="shared" si="7"/>
        <v>1</v>
      </c>
      <c r="AA11" s="28" t="str">
        <f t="shared" si="0"/>
        <v/>
      </c>
      <c r="AB11" s="34">
        <f t="shared" si="8"/>
        <v>7</v>
      </c>
      <c r="AC11" s="34" t="str">
        <f t="shared" si="1"/>
        <v/>
      </c>
      <c r="AD11" s="28">
        <f t="shared" si="2"/>
        <v>0</v>
      </c>
      <c r="AE11" s="34" t="str">
        <f t="shared" si="3"/>
        <v/>
      </c>
      <c r="AF11" s="28">
        <f t="shared" si="13"/>
        <v>0</v>
      </c>
      <c r="AG11" s="34" t="str">
        <f t="shared" si="9"/>
        <v/>
      </c>
      <c r="AH11" s="64" t="s">
        <v>77</v>
      </c>
      <c r="AI11" s="38">
        <f>SUBTOTAL(5,AC3:AC263)</f>
        <v>1</v>
      </c>
      <c r="AK11" s="33">
        <f t="shared" si="4"/>
        <v>1</v>
      </c>
      <c r="AL11" s="33" t="str">
        <f t="shared" si="10"/>
        <v/>
      </c>
      <c r="AM11" s="33">
        <f t="shared" si="14"/>
        <v>7</v>
      </c>
      <c r="AN11" s="33" t="str">
        <f t="shared" si="11"/>
        <v/>
      </c>
      <c r="AO11" s="33">
        <f t="shared" si="5"/>
        <v>0</v>
      </c>
      <c r="AP11" s="33" t="str">
        <f t="shared" si="6"/>
        <v/>
      </c>
      <c r="AQ11" s="33">
        <f t="shared" si="15"/>
        <v>0</v>
      </c>
      <c r="AR11" s="39" t="str">
        <f t="shared" si="12"/>
        <v/>
      </c>
      <c r="AS11" s="67" t="s">
        <v>77</v>
      </c>
      <c r="AT11" s="45">
        <f>SUBTOTAL(5,AN3:AN263)</f>
        <v>1</v>
      </c>
    </row>
    <row r="12" spans="1:50" ht="15" customHeight="1">
      <c r="A12" s="1">
        <f>RAW!A12</f>
        <v>42324</v>
      </c>
      <c r="B12">
        <f>RAW!B12</f>
        <v>11.91</v>
      </c>
      <c r="C12">
        <f>RAW!C12</f>
        <v>12.07</v>
      </c>
      <c r="D12">
        <f>RAW!D12</f>
        <v>11.72</v>
      </c>
      <c r="E12">
        <f>RAW!E12</f>
        <v>11.8</v>
      </c>
      <c r="F12">
        <f>RAW!L12</f>
        <v>-137.71209633278599</v>
      </c>
      <c r="G12">
        <f>RAW!M12</f>
        <v>-177.11997522178601</v>
      </c>
      <c r="H12">
        <v>100</v>
      </c>
      <c r="I12">
        <v>-100</v>
      </c>
      <c r="Z12" s="28">
        <f t="shared" si="7"/>
        <v>1</v>
      </c>
      <c r="AA12" s="28" t="str">
        <f t="shared" si="0"/>
        <v>GROUP</v>
      </c>
      <c r="AB12" s="34">
        <f t="shared" si="8"/>
        <v>8</v>
      </c>
      <c r="AC12" s="34">
        <f t="shared" si="1"/>
        <v>8</v>
      </c>
      <c r="AD12" s="28">
        <f t="shared" si="2"/>
        <v>0</v>
      </c>
      <c r="AE12" s="34" t="str">
        <f t="shared" si="3"/>
        <v/>
      </c>
      <c r="AF12" s="28">
        <f t="shared" si="13"/>
        <v>0</v>
      </c>
      <c r="AG12" s="34" t="str">
        <f t="shared" si="9"/>
        <v/>
      </c>
      <c r="AH12" s="64" t="s">
        <v>78</v>
      </c>
      <c r="AI12" s="38">
        <f>SUBTOTAL(4,AG2:AG262)</f>
        <v>5</v>
      </c>
      <c r="AK12" s="33">
        <f t="shared" si="4"/>
        <v>1</v>
      </c>
      <c r="AL12" s="33" t="str">
        <f t="shared" si="10"/>
        <v/>
      </c>
      <c r="AM12" s="33">
        <f t="shared" si="14"/>
        <v>8</v>
      </c>
      <c r="AN12" s="33" t="str">
        <f t="shared" si="11"/>
        <v/>
      </c>
      <c r="AO12" s="33">
        <f t="shared" si="5"/>
        <v>0</v>
      </c>
      <c r="AP12" s="33" t="str">
        <f t="shared" si="6"/>
        <v/>
      </c>
      <c r="AQ12" s="33">
        <f t="shared" si="15"/>
        <v>0</v>
      </c>
      <c r="AR12" s="39" t="str">
        <f t="shared" si="12"/>
        <v/>
      </c>
      <c r="AS12" s="67" t="s">
        <v>78</v>
      </c>
      <c r="AT12" s="45">
        <f>SUBTOTAL(4,AR2:AR262)</f>
        <v>4</v>
      </c>
    </row>
    <row r="13" spans="1:50" ht="15.75" thickBot="1">
      <c r="A13" s="1">
        <f>RAW!A13</f>
        <v>42325</v>
      </c>
      <c r="B13">
        <f>RAW!B13</f>
        <v>11.86</v>
      </c>
      <c r="C13">
        <f>RAW!C13</f>
        <v>12.21</v>
      </c>
      <c r="D13">
        <f>RAW!D13</f>
        <v>11.86</v>
      </c>
      <c r="E13">
        <f>RAW!E13</f>
        <v>12.1</v>
      </c>
      <c r="F13">
        <f>RAW!L13</f>
        <v>-82.009067048437899</v>
      </c>
      <c r="G13">
        <f>RAW!M13</f>
        <v>-108.933839022334</v>
      </c>
      <c r="H13">
        <v>100</v>
      </c>
      <c r="I13">
        <v>-100</v>
      </c>
      <c r="Z13" s="28">
        <f t="shared" si="7"/>
        <v>0</v>
      </c>
      <c r="AA13" s="28" t="str">
        <f t="shared" si="0"/>
        <v/>
      </c>
      <c r="AB13" s="34">
        <f t="shared" si="8"/>
        <v>0</v>
      </c>
      <c r="AC13" s="34" t="str">
        <f t="shared" si="1"/>
        <v/>
      </c>
      <c r="AD13" s="28">
        <f t="shared" si="2"/>
        <v>0</v>
      </c>
      <c r="AE13" s="34" t="str">
        <f t="shared" si="3"/>
        <v/>
      </c>
      <c r="AF13" s="28">
        <f t="shared" si="13"/>
        <v>0</v>
      </c>
      <c r="AG13" s="34" t="str">
        <f t="shared" si="9"/>
        <v/>
      </c>
      <c r="AH13" s="65" t="s">
        <v>79</v>
      </c>
      <c r="AI13" s="66">
        <f>SUBTOTAL(5,AG2:AG262)</f>
        <v>1</v>
      </c>
      <c r="AK13" s="33">
        <f t="shared" si="4"/>
        <v>1</v>
      </c>
      <c r="AL13" s="33" t="str">
        <f t="shared" si="10"/>
        <v>GROUP</v>
      </c>
      <c r="AM13" s="33">
        <f t="shared" si="14"/>
        <v>9</v>
      </c>
      <c r="AN13" s="33">
        <f t="shared" si="11"/>
        <v>9</v>
      </c>
      <c r="AO13" s="33">
        <f t="shared" si="5"/>
        <v>0</v>
      </c>
      <c r="AP13" s="33" t="str">
        <f t="shared" si="6"/>
        <v/>
      </c>
      <c r="AQ13" s="33">
        <f t="shared" si="15"/>
        <v>0</v>
      </c>
      <c r="AR13" s="39" t="str">
        <f t="shared" si="12"/>
        <v/>
      </c>
      <c r="AS13" s="68" t="s">
        <v>79</v>
      </c>
      <c r="AT13" s="69">
        <f>SUBTOTAL(5,AR2:AR262)</f>
        <v>1</v>
      </c>
      <c r="AX13" s="87"/>
    </row>
    <row r="14" spans="1:50">
      <c r="A14" s="1">
        <f>RAW!A14</f>
        <v>42326</v>
      </c>
      <c r="B14">
        <f>RAW!B14</f>
        <v>12.17</v>
      </c>
      <c r="C14">
        <f>RAW!C14</f>
        <v>12.34</v>
      </c>
      <c r="D14">
        <f>RAW!D14</f>
        <v>12.06</v>
      </c>
      <c r="E14">
        <f>RAW!E14</f>
        <v>12.23</v>
      </c>
      <c r="F14">
        <f>RAW!L14</f>
        <v>-39.172749391728097</v>
      </c>
      <c r="G14">
        <f>RAW!M14</f>
        <v>-62.421344072490101</v>
      </c>
      <c r="H14">
        <v>100</v>
      </c>
      <c r="I14">
        <v>-100</v>
      </c>
      <c r="Z14" s="28">
        <f t="shared" si="7"/>
        <v>0</v>
      </c>
      <c r="AA14" s="28" t="str">
        <f t="shared" si="0"/>
        <v/>
      </c>
      <c r="AB14" s="34">
        <f t="shared" si="8"/>
        <v>0</v>
      </c>
      <c r="AC14" s="34" t="str">
        <f t="shared" si="1"/>
        <v/>
      </c>
      <c r="AD14" s="28">
        <f t="shared" si="2"/>
        <v>0</v>
      </c>
      <c r="AE14" s="34" t="str">
        <f t="shared" si="3"/>
        <v/>
      </c>
      <c r="AF14" s="28">
        <f t="shared" si="13"/>
        <v>0</v>
      </c>
      <c r="AG14" s="28" t="str">
        <f t="shared" si="9"/>
        <v/>
      </c>
      <c r="AH14" s="56"/>
      <c r="AI14" s="36"/>
      <c r="AK14" s="33">
        <f t="shared" si="4"/>
        <v>0</v>
      </c>
      <c r="AL14" s="33" t="str">
        <f t="shared" si="10"/>
        <v/>
      </c>
      <c r="AM14" s="33">
        <f t="shared" si="14"/>
        <v>0</v>
      </c>
      <c r="AN14" s="33" t="str">
        <f t="shared" si="11"/>
        <v/>
      </c>
      <c r="AO14" s="33">
        <f t="shared" si="5"/>
        <v>0</v>
      </c>
      <c r="AP14" s="33" t="str">
        <f t="shared" si="6"/>
        <v/>
      </c>
      <c r="AQ14" s="33">
        <f t="shared" si="15"/>
        <v>0</v>
      </c>
      <c r="AR14" s="33" t="str">
        <f t="shared" si="12"/>
        <v/>
      </c>
      <c r="AS14" s="41"/>
      <c r="AT14" s="41"/>
    </row>
    <row r="15" spans="1:50">
      <c r="A15" s="1">
        <f>RAW!A15</f>
        <v>42327</v>
      </c>
      <c r="B15">
        <f>RAW!B15</f>
        <v>12.39</v>
      </c>
      <c r="C15">
        <f>RAW!C15</f>
        <v>12.39</v>
      </c>
      <c r="D15">
        <f>RAW!D15</f>
        <v>12.14</v>
      </c>
      <c r="E15">
        <f>RAW!E15</f>
        <v>12.14</v>
      </c>
      <c r="F15">
        <f>RAW!L15</f>
        <v>-27.845777233781799</v>
      </c>
      <c r="G15">
        <f>RAW!M15</f>
        <v>-53.114478114477997</v>
      </c>
      <c r="H15">
        <v>100</v>
      </c>
      <c r="I15">
        <v>-100</v>
      </c>
      <c r="Z15" s="28">
        <f t="shared" si="7"/>
        <v>0</v>
      </c>
      <c r="AA15" s="28" t="str">
        <f t="shared" si="0"/>
        <v/>
      </c>
      <c r="AB15" s="34">
        <f t="shared" si="8"/>
        <v>0</v>
      </c>
      <c r="AC15" s="34" t="str">
        <f t="shared" si="1"/>
        <v/>
      </c>
      <c r="AD15" s="28">
        <f t="shared" si="2"/>
        <v>0</v>
      </c>
      <c r="AE15" s="34" t="str">
        <f t="shared" si="3"/>
        <v/>
      </c>
      <c r="AF15" s="28">
        <f t="shared" si="13"/>
        <v>0</v>
      </c>
      <c r="AG15" s="28" t="str">
        <f t="shared" si="9"/>
        <v/>
      </c>
      <c r="AH15" s="54"/>
      <c r="AI15" s="28"/>
      <c r="AK15" s="33">
        <f t="shared" si="4"/>
        <v>0</v>
      </c>
      <c r="AL15" s="33" t="str">
        <f t="shared" si="10"/>
        <v/>
      </c>
      <c r="AM15" s="33">
        <f t="shared" si="14"/>
        <v>0</v>
      </c>
      <c r="AN15" s="33" t="str">
        <f t="shared" si="11"/>
        <v/>
      </c>
      <c r="AO15" s="33">
        <f t="shared" si="5"/>
        <v>0</v>
      </c>
      <c r="AP15" s="33" t="str">
        <f t="shared" si="6"/>
        <v/>
      </c>
      <c r="AQ15" s="33">
        <f t="shared" si="15"/>
        <v>0</v>
      </c>
      <c r="AR15" s="33" t="str">
        <f t="shared" si="12"/>
        <v/>
      </c>
      <c r="AS15" s="33"/>
      <c r="AT15" s="33"/>
    </row>
    <row r="16" spans="1:50">
      <c r="A16" s="1">
        <f>RAW!A16</f>
        <v>42328</v>
      </c>
      <c r="B16">
        <f>RAW!B16</f>
        <v>12.29</v>
      </c>
      <c r="C16">
        <f>RAW!C16</f>
        <v>12.29</v>
      </c>
      <c r="D16">
        <f>RAW!D16</f>
        <v>11.95</v>
      </c>
      <c r="E16">
        <f>RAW!E16</f>
        <v>12.12</v>
      </c>
      <c r="F16">
        <f>RAW!L16</f>
        <v>-51.591289782245099</v>
      </c>
      <c r="G16">
        <f>RAW!M16</f>
        <v>-71.874220114799598</v>
      </c>
      <c r="H16">
        <v>100</v>
      </c>
      <c r="I16">
        <v>-100</v>
      </c>
      <c r="Z16" s="28">
        <f t="shared" si="7"/>
        <v>0</v>
      </c>
      <c r="AA16" s="28" t="str">
        <f t="shared" si="0"/>
        <v/>
      </c>
      <c r="AB16" s="34">
        <f t="shared" si="8"/>
        <v>0</v>
      </c>
      <c r="AC16" s="34" t="str">
        <f t="shared" si="1"/>
        <v/>
      </c>
      <c r="AD16" s="28">
        <f t="shared" si="2"/>
        <v>0</v>
      </c>
      <c r="AE16" s="34" t="str">
        <f t="shared" si="3"/>
        <v/>
      </c>
      <c r="AF16" s="28">
        <f t="shared" si="13"/>
        <v>0</v>
      </c>
      <c r="AG16" s="28" t="str">
        <f t="shared" si="9"/>
        <v/>
      </c>
      <c r="AH16" s="54"/>
      <c r="AI16" s="28"/>
      <c r="AK16" s="33">
        <f t="shared" si="4"/>
        <v>0</v>
      </c>
      <c r="AL16" s="33" t="str">
        <f t="shared" si="10"/>
        <v/>
      </c>
      <c r="AM16" s="33">
        <f t="shared" si="14"/>
        <v>0</v>
      </c>
      <c r="AN16" s="33" t="str">
        <f t="shared" si="11"/>
        <v/>
      </c>
      <c r="AO16" s="33">
        <f t="shared" si="5"/>
        <v>0</v>
      </c>
      <c r="AP16" s="33" t="str">
        <f t="shared" si="6"/>
        <v/>
      </c>
      <c r="AQ16" s="33">
        <f t="shared" si="15"/>
        <v>0</v>
      </c>
      <c r="AR16" s="33" t="str">
        <f t="shared" si="12"/>
        <v/>
      </c>
      <c r="AS16" s="33"/>
      <c r="AT16" s="33"/>
    </row>
    <row r="17" spans="1:46">
      <c r="A17" s="1">
        <f>RAW!A17</f>
        <v>42331</v>
      </c>
      <c r="B17">
        <f>RAW!B17</f>
        <v>12.06</v>
      </c>
      <c r="C17">
        <f>RAW!C17</f>
        <v>12.31</v>
      </c>
      <c r="D17">
        <f>RAW!D17</f>
        <v>11.97</v>
      </c>
      <c r="E17">
        <f>RAW!E17</f>
        <v>12.09</v>
      </c>
      <c r="F17">
        <f>RAW!L17</f>
        <v>-42.871794871795501</v>
      </c>
      <c r="G17">
        <f>RAW!M17</f>
        <v>-64.843206999468407</v>
      </c>
      <c r="H17">
        <v>100</v>
      </c>
      <c r="I17">
        <v>-100</v>
      </c>
      <c r="Z17" s="28">
        <f t="shared" si="7"/>
        <v>0</v>
      </c>
      <c r="AA17" s="28" t="str">
        <f t="shared" si="0"/>
        <v/>
      </c>
      <c r="AB17" s="34">
        <f t="shared" si="8"/>
        <v>0</v>
      </c>
      <c r="AC17" s="34" t="str">
        <f t="shared" si="1"/>
        <v/>
      </c>
      <c r="AD17" s="28">
        <f t="shared" si="2"/>
        <v>0</v>
      </c>
      <c r="AE17" s="34" t="str">
        <f t="shared" si="3"/>
        <v/>
      </c>
      <c r="AF17" s="28">
        <f t="shared" si="13"/>
        <v>0</v>
      </c>
      <c r="AG17" s="28" t="str">
        <f t="shared" si="9"/>
        <v/>
      </c>
      <c r="AH17" s="54"/>
      <c r="AI17" s="28"/>
      <c r="AK17" s="33">
        <f t="shared" si="4"/>
        <v>0</v>
      </c>
      <c r="AL17" s="33" t="str">
        <f t="shared" si="10"/>
        <v/>
      </c>
      <c r="AM17" s="33">
        <f t="shared" si="14"/>
        <v>0</v>
      </c>
      <c r="AN17" s="33" t="str">
        <f t="shared" si="11"/>
        <v/>
      </c>
      <c r="AO17" s="33">
        <f t="shared" si="5"/>
        <v>0</v>
      </c>
      <c r="AP17" s="33" t="str">
        <f t="shared" si="6"/>
        <v/>
      </c>
      <c r="AQ17" s="33">
        <f t="shared" si="15"/>
        <v>0</v>
      </c>
      <c r="AR17" s="33" t="str">
        <f t="shared" si="12"/>
        <v/>
      </c>
      <c r="AS17" s="33"/>
      <c r="AT17" s="33"/>
    </row>
    <row r="18" spans="1:46">
      <c r="A18" s="1">
        <f>RAW!A18</f>
        <v>42332</v>
      </c>
      <c r="B18">
        <f>RAW!B18</f>
        <v>12.06</v>
      </c>
      <c r="C18">
        <f>RAW!C18</f>
        <v>12.21</v>
      </c>
      <c r="D18">
        <f>RAW!D18</f>
        <v>11.97</v>
      </c>
      <c r="E18">
        <f>RAW!E18</f>
        <v>12.05</v>
      </c>
      <c r="F18">
        <f>RAW!L18</f>
        <v>-52.782764811490402</v>
      </c>
      <c r="G18">
        <f>RAW!M18</f>
        <v>-69.781553398058193</v>
      </c>
      <c r="H18">
        <v>100</v>
      </c>
      <c r="I18">
        <v>-100</v>
      </c>
      <c r="Z18" s="28">
        <f t="shared" si="7"/>
        <v>0</v>
      </c>
      <c r="AA18" s="28" t="str">
        <f t="shared" si="0"/>
        <v/>
      </c>
      <c r="AB18" s="34">
        <f t="shared" si="8"/>
        <v>0</v>
      </c>
      <c r="AC18" s="34" t="str">
        <f t="shared" si="1"/>
        <v/>
      </c>
      <c r="AD18" s="28">
        <f t="shared" si="2"/>
        <v>0</v>
      </c>
      <c r="AE18" s="34" t="str">
        <f t="shared" si="3"/>
        <v/>
      </c>
      <c r="AF18" s="28">
        <f t="shared" si="13"/>
        <v>0</v>
      </c>
      <c r="AG18" s="28" t="str">
        <f t="shared" si="9"/>
        <v/>
      </c>
      <c r="AH18" s="54"/>
      <c r="AI18" s="28"/>
      <c r="AK18" s="33">
        <f t="shared" si="4"/>
        <v>0</v>
      </c>
      <c r="AL18" s="33" t="str">
        <f t="shared" si="10"/>
        <v/>
      </c>
      <c r="AM18" s="33">
        <f t="shared" si="14"/>
        <v>0</v>
      </c>
      <c r="AN18" s="33" t="str">
        <f t="shared" si="11"/>
        <v/>
      </c>
      <c r="AO18" s="33">
        <f t="shared" si="5"/>
        <v>0</v>
      </c>
      <c r="AP18" s="33" t="str">
        <f t="shared" si="6"/>
        <v/>
      </c>
      <c r="AQ18" s="33">
        <f t="shared" si="15"/>
        <v>0</v>
      </c>
      <c r="AR18" s="33" t="str">
        <f t="shared" si="12"/>
        <v/>
      </c>
      <c r="AS18" s="33"/>
      <c r="AT18" s="33"/>
    </row>
    <row r="19" spans="1:46">
      <c r="A19" s="1">
        <f>RAW!A19</f>
        <v>42333</v>
      </c>
      <c r="B19">
        <f>RAW!B19</f>
        <v>12.11</v>
      </c>
      <c r="C19">
        <f>RAW!C19</f>
        <v>12.4</v>
      </c>
      <c r="D19">
        <f>RAW!D19</f>
        <v>12.05</v>
      </c>
      <c r="E19">
        <f>RAW!E19</f>
        <v>12.37</v>
      </c>
      <c r="F19">
        <f>RAW!L19</f>
        <v>63.894663894663097</v>
      </c>
      <c r="G19">
        <f>RAW!M19</f>
        <v>-16.995134638237001</v>
      </c>
      <c r="H19">
        <v>100</v>
      </c>
      <c r="I19">
        <v>-100</v>
      </c>
      <c r="Z19" s="28">
        <f t="shared" si="7"/>
        <v>0</v>
      </c>
      <c r="AA19" s="28" t="str">
        <f t="shared" si="0"/>
        <v/>
      </c>
      <c r="AB19" s="34">
        <f t="shared" si="8"/>
        <v>0</v>
      </c>
      <c r="AC19" s="34" t="str">
        <f t="shared" si="1"/>
        <v/>
      </c>
      <c r="AD19" s="28">
        <f t="shared" si="2"/>
        <v>0</v>
      </c>
      <c r="AE19" s="34" t="str">
        <f t="shared" si="3"/>
        <v/>
      </c>
      <c r="AF19" s="28">
        <f t="shared" si="13"/>
        <v>0</v>
      </c>
      <c r="AG19" s="28" t="str">
        <f t="shared" si="9"/>
        <v/>
      </c>
      <c r="AH19" s="54"/>
      <c r="AI19" s="28"/>
      <c r="AK19" s="33">
        <f t="shared" si="4"/>
        <v>0</v>
      </c>
      <c r="AL19" s="33" t="str">
        <f t="shared" si="10"/>
        <v/>
      </c>
      <c r="AM19" s="33">
        <f t="shared" si="14"/>
        <v>0</v>
      </c>
      <c r="AN19" s="33" t="str">
        <f t="shared" si="11"/>
        <v/>
      </c>
      <c r="AO19" s="33">
        <f t="shared" si="5"/>
        <v>0</v>
      </c>
      <c r="AP19" s="33" t="str">
        <f t="shared" si="6"/>
        <v/>
      </c>
      <c r="AQ19" s="33">
        <f t="shared" si="15"/>
        <v>0</v>
      </c>
      <c r="AR19" s="33" t="str">
        <f t="shared" si="12"/>
        <v/>
      </c>
      <c r="AS19" s="33"/>
      <c r="AT19" s="33"/>
    </row>
    <row r="20" spans="1:46">
      <c r="A20" s="1">
        <f>RAW!A20</f>
        <v>42334</v>
      </c>
      <c r="B20">
        <f>RAW!B20</f>
        <v>12.39</v>
      </c>
      <c r="C20">
        <f>RAW!C20</f>
        <v>12.39</v>
      </c>
      <c r="D20">
        <f>RAW!D20</f>
        <v>12.09</v>
      </c>
      <c r="E20">
        <f>RAW!E20</f>
        <v>12.09</v>
      </c>
      <c r="F20">
        <f>RAW!L20</f>
        <v>27.301587301586501</v>
      </c>
      <c r="G20">
        <f>RAW!M20</f>
        <v>-34.684412179874997</v>
      </c>
      <c r="H20">
        <v>100</v>
      </c>
      <c r="I20">
        <v>-100</v>
      </c>
      <c r="Z20" s="28">
        <f t="shared" si="7"/>
        <v>0</v>
      </c>
      <c r="AA20" s="28" t="str">
        <f t="shared" si="0"/>
        <v/>
      </c>
      <c r="AB20" s="34">
        <f t="shared" si="8"/>
        <v>0</v>
      </c>
      <c r="AC20" s="34" t="str">
        <f t="shared" si="1"/>
        <v/>
      </c>
      <c r="AD20" s="28">
        <f t="shared" si="2"/>
        <v>0</v>
      </c>
      <c r="AE20" s="34" t="str">
        <f t="shared" si="3"/>
        <v/>
      </c>
      <c r="AF20" s="28">
        <f t="shared" si="13"/>
        <v>0</v>
      </c>
      <c r="AG20" s="28" t="str">
        <f t="shared" si="9"/>
        <v/>
      </c>
      <c r="AH20" s="54"/>
      <c r="AI20" s="30"/>
      <c r="AK20" s="33">
        <f t="shared" si="4"/>
        <v>0</v>
      </c>
      <c r="AL20" s="33" t="str">
        <f t="shared" si="10"/>
        <v/>
      </c>
      <c r="AM20" s="33">
        <f t="shared" si="14"/>
        <v>0</v>
      </c>
      <c r="AN20" s="33" t="str">
        <f t="shared" si="11"/>
        <v/>
      </c>
      <c r="AO20" s="33">
        <f t="shared" si="5"/>
        <v>0</v>
      </c>
      <c r="AP20" s="33" t="str">
        <f t="shared" si="6"/>
        <v/>
      </c>
      <c r="AQ20" s="33">
        <f t="shared" si="15"/>
        <v>0</v>
      </c>
      <c r="AR20" s="33" t="str">
        <f t="shared" si="12"/>
        <v/>
      </c>
      <c r="AS20" s="33"/>
      <c r="AT20" s="33"/>
    </row>
    <row r="21" spans="1:46">
      <c r="A21" s="1">
        <f>RAW!A21</f>
        <v>42335</v>
      </c>
      <c r="B21">
        <f>RAW!B21</f>
        <v>12.05</v>
      </c>
      <c r="C21">
        <f>RAW!C21</f>
        <v>12.14</v>
      </c>
      <c r="D21">
        <f>RAW!D21</f>
        <v>11.96</v>
      </c>
      <c r="E21">
        <f>RAW!E21</f>
        <v>12</v>
      </c>
      <c r="F21">
        <f>RAW!L21</f>
        <v>-68.263325964136001</v>
      </c>
      <c r="G21">
        <f>RAW!M21</f>
        <v>-79.621897471584603</v>
      </c>
      <c r="H21">
        <v>100</v>
      </c>
      <c r="I21">
        <v>-100</v>
      </c>
      <c r="Z21" s="28">
        <f t="shared" si="7"/>
        <v>0</v>
      </c>
      <c r="AA21" s="28" t="str">
        <f t="shared" si="0"/>
        <v/>
      </c>
      <c r="AB21" s="34">
        <f t="shared" si="8"/>
        <v>0</v>
      </c>
      <c r="AC21" s="34" t="str">
        <f t="shared" si="1"/>
        <v/>
      </c>
      <c r="AD21" s="28">
        <f t="shared" si="2"/>
        <v>0</v>
      </c>
      <c r="AE21" s="34" t="str">
        <f t="shared" si="3"/>
        <v/>
      </c>
      <c r="AF21" s="28">
        <f t="shared" si="13"/>
        <v>0</v>
      </c>
      <c r="AG21" s="28" t="str">
        <f t="shared" si="9"/>
        <v/>
      </c>
      <c r="AH21" s="54"/>
      <c r="AI21" s="28"/>
      <c r="AK21" s="33">
        <f t="shared" si="4"/>
        <v>0</v>
      </c>
      <c r="AL21" s="33" t="str">
        <f t="shared" si="10"/>
        <v/>
      </c>
      <c r="AM21" s="33">
        <f t="shared" si="14"/>
        <v>0</v>
      </c>
      <c r="AN21" s="33" t="str">
        <f t="shared" si="11"/>
        <v/>
      </c>
      <c r="AO21" s="33">
        <f t="shared" si="5"/>
        <v>0</v>
      </c>
      <c r="AP21" s="33" t="str">
        <f t="shared" si="6"/>
        <v/>
      </c>
      <c r="AQ21" s="33">
        <f t="shared" si="15"/>
        <v>0</v>
      </c>
      <c r="AR21" s="33" t="str">
        <f t="shared" si="12"/>
        <v/>
      </c>
      <c r="AS21" s="33"/>
      <c r="AT21" s="33"/>
    </row>
    <row r="22" spans="1:46">
      <c r="A22" s="1">
        <f>RAW!A22</f>
        <v>42338</v>
      </c>
      <c r="B22">
        <f>RAW!B22</f>
        <v>11.97</v>
      </c>
      <c r="C22">
        <f>RAW!C22</f>
        <v>12.04</v>
      </c>
      <c r="D22">
        <f>RAW!D22</f>
        <v>11.83</v>
      </c>
      <c r="E22">
        <f>RAW!E22</f>
        <v>11.83</v>
      </c>
      <c r="F22">
        <f>RAW!L22</f>
        <v>-139.817123857025</v>
      </c>
      <c r="G22">
        <f>RAW!M22</f>
        <v>-123.765764004301</v>
      </c>
      <c r="H22">
        <v>100</v>
      </c>
      <c r="I22">
        <v>-100</v>
      </c>
      <c r="Z22" s="28">
        <f t="shared" si="7"/>
        <v>1</v>
      </c>
      <c r="AA22" s="28" t="str">
        <f t="shared" si="0"/>
        <v>GROUP</v>
      </c>
      <c r="AB22" s="34">
        <f t="shared" si="8"/>
        <v>1</v>
      </c>
      <c r="AC22" s="34">
        <f t="shared" si="1"/>
        <v>1</v>
      </c>
      <c r="AD22" s="28">
        <f t="shared" si="2"/>
        <v>0</v>
      </c>
      <c r="AE22" s="34" t="str">
        <f t="shared" si="3"/>
        <v/>
      </c>
      <c r="AF22" s="28">
        <f t="shared" si="13"/>
        <v>0</v>
      </c>
      <c r="AG22" s="28" t="str">
        <f t="shared" si="9"/>
        <v/>
      </c>
      <c r="AH22" s="54"/>
      <c r="AI22" s="28"/>
      <c r="AK22" s="33">
        <f t="shared" si="4"/>
        <v>1</v>
      </c>
      <c r="AL22" s="33" t="str">
        <f t="shared" si="10"/>
        <v>GROUP</v>
      </c>
      <c r="AM22" s="33">
        <f t="shared" si="14"/>
        <v>1</v>
      </c>
      <c r="AN22" s="33">
        <f t="shared" si="11"/>
        <v>1</v>
      </c>
      <c r="AO22" s="33">
        <f t="shared" si="5"/>
        <v>0</v>
      </c>
      <c r="AP22" s="33" t="str">
        <f t="shared" si="6"/>
        <v/>
      </c>
      <c r="AQ22" s="33">
        <f t="shared" si="15"/>
        <v>0</v>
      </c>
      <c r="AR22" s="33" t="str">
        <f t="shared" si="12"/>
        <v/>
      </c>
      <c r="AS22" s="33"/>
      <c r="AT22" s="33"/>
    </row>
    <row r="23" spans="1:46">
      <c r="A23" s="1">
        <f>RAW!A23</f>
        <v>42339</v>
      </c>
      <c r="B23">
        <f>RAW!B23</f>
        <v>11.94</v>
      </c>
      <c r="C23">
        <f>RAW!C23</f>
        <v>12.2</v>
      </c>
      <c r="D23">
        <f>RAW!D23</f>
        <v>11.86</v>
      </c>
      <c r="E23">
        <f>RAW!E23</f>
        <v>12.14</v>
      </c>
      <c r="F23">
        <f>RAW!L23</f>
        <v>-16.666666666664401</v>
      </c>
      <c r="G23">
        <f>RAW!M23</f>
        <v>-52.1674140508213</v>
      </c>
      <c r="H23">
        <v>100</v>
      </c>
      <c r="I23">
        <v>-100</v>
      </c>
      <c r="Z23" s="28">
        <f t="shared" si="7"/>
        <v>0</v>
      </c>
      <c r="AA23" s="28" t="str">
        <f t="shared" si="0"/>
        <v/>
      </c>
      <c r="AB23" s="34">
        <f t="shared" si="8"/>
        <v>0</v>
      </c>
      <c r="AC23" s="34" t="str">
        <f t="shared" si="1"/>
        <v/>
      </c>
      <c r="AD23" s="28">
        <f t="shared" si="2"/>
        <v>0</v>
      </c>
      <c r="AE23" s="34" t="str">
        <f t="shared" si="3"/>
        <v/>
      </c>
      <c r="AF23" s="28">
        <f t="shared" si="13"/>
        <v>0</v>
      </c>
      <c r="AG23" s="28" t="str">
        <f t="shared" si="9"/>
        <v/>
      </c>
      <c r="AH23" s="54"/>
      <c r="AI23" s="28"/>
      <c r="AK23" s="33">
        <f t="shared" si="4"/>
        <v>0</v>
      </c>
      <c r="AL23" s="33" t="str">
        <f t="shared" si="10"/>
        <v/>
      </c>
      <c r="AM23" s="33">
        <f t="shared" si="14"/>
        <v>0</v>
      </c>
      <c r="AN23" s="33" t="str">
        <f t="shared" si="11"/>
        <v/>
      </c>
      <c r="AO23" s="33">
        <f t="shared" si="5"/>
        <v>0</v>
      </c>
      <c r="AP23" s="33" t="str">
        <f t="shared" si="6"/>
        <v/>
      </c>
      <c r="AQ23" s="33">
        <f t="shared" si="15"/>
        <v>0</v>
      </c>
      <c r="AR23" s="33" t="str">
        <f t="shared" si="12"/>
        <v/>
      </c>
      <c r="AS23" s="33"/>
      <c r="AT23" s="33"/>
    </row>
    <row r="24" spans="1:46">
      <c r="A24" s="1">
        <f>RAW!A24</f>
        <v>42340</v>
      </c>
      <c r="B24">
        <f>RAW!B24</f>
        <v>12.1</v>
      </c>
      <c r="C24">
        <f>RAW!C24</f>
        <v>12.74</v>
      </c>
      <c r="D24">
        <f>RAW!D24</f>
        <v>12.1</v>
      </c>
      <c r="E24">
        <f>RAW!E24</f>
        <v>12.71</v>
      </c>
      <c r="F24">
        <f>RAW!L24</f>
        <v>231.64455166868001</v>
      </c>
      <c r="G24">
        <f>RAW!M24</f>
        <v>160.04700352526399</v>
      </c>
      <c r="H24">
        <v>100</v>
      </c>
      <c r="I24">
        <v>-100</v>
      </c>
      <c r="Z24" s="28">
        <f t="shared" si="7"/>
        <v>0</v>
      </c>
      <c r="AA24" s="28" t="str">
        <f t="shared" si="0"/>
        <v/>
      </c>
      <c r="AB24" s="34">
        <f t="shared" si="8"/>
        <v>0</v>
      </c>
      <c r="AC24" s="34" t="str">
        <f t="shared" si="1"/>
        <v/>
      </c>
      <c r="AD24" s="28">
        <f t="shared" si="2"/>
        <v>1</v>
      </c>
      <c r="AE24" s="34" t="str">
        <f t="shared" si="3"/>
        <v/>
      </c>
      <c r="AF24" s="28">
        <f t="shared" si="13"/>
        <v>1</v>
      </c>
      <c r="AG24" s="28" t="str">
        <f t="shared" si="9"/>
        <v/>
      </c>
      <c r="AH24" s="54"/>
      <c r="AI24" s="28"/>
      <c r="AK24" s="33">
        <f t="shared" si="4"/>
        <v>0</v>
      </c>
      <c r="AL24" s="33" t="str">
        <f t="shared" si="10"/>
        <v/>
      </c>
      <c r="AM24" s="33">
        <f t="shared" si="14"/>
        <v>0</v>
      </c>
      <c r="AN24" s="33" t="str">
        <f t="shared" si="11"/>
        <v/>
      </c>
      <c r="AO24" s="33">
        <f t="shared" si="5"/>
        <v>1</v>
      </c>
      <c r="AP24" s="33" t="str">
        <f t="shared" si="6"/>
        <v/>
      </c>
      <c r="AQ24" s="33">
        <f t="shared" si="15"/>
        <v>1</v>
      </c>
      <c r="AR24" s="33" t="str">
        <f t="shared" si="12"/>
        <v/>
      </c>
      <c r="AS24" s="33"/>
      <c r="AT24" s="33"/>
    </row>
    <row r="25" spans="1:46">
      <c r="A25" s="1">
        <f>RAW!A25</f>
        <v>42341</v>
      </c>
      <c r="B25">
        <f>RAW!B25</f>
        <v>12.65</v>
      </c>
      <c r="C25">
        <f>RAW!C25</f>
        <v>12.85</v>
      </c>
      <c r="D25">
        <f>RAW!D25</f>
        <v>12.51</v>
      </c>
      <c r="E25">
        <f>RAW!E25</f>
        <v>12.68</v>
      </c>
      <c r="F25">
        <f>RAW!L25</f>
        <v>219.10569105690999</v>
      </c>
      <c r="G25">
        <f>RAW!M25</f>
        <v>221.25603864734299</v>
      </c>
      <c r="H25">
        <v>100</v>
      </c>
      <c r="I25">
        <v>-100</v>
      </c>
      <c r="V25" s="184" t="s">
        <v>73</v>
      </c>
      <c r="W25" s="184"/>
      <c r="Z25" s="28">
        <f t="shared" si="7"/>
        <v>0</v>
      </c>
      <c r="AA25" s="28" t="str">
        <f t="shared" si="0"/>
        <v/>
      </c>
      <c r="AB25" s="34">
        <f t="shared" si="8"/>
        <v>0</v>
      </c>
      <c r="AC25" s="34" t="str">
        <f t="shared" si="1"/>
        <v/>
      </c>
      <c r="AD25" s="28">
        <f t="shared" si="2"/>
        <v>1</v>
      </c>
      <c r="AE25" s="34" t="str">
        <f t="shared" si="3"/>
        <v/>
      </c>
      <c r="AF25" s="28">
        <f t="shared" si="13"/>
        <v>2</v>
      </c>
      <c r="AG25" s="28" t="str">
        <f t="shared" si="9"/>
        <v/>
      </c>
      <c r="AH25" s="54"/>
      <c r="AI25" s="28"/>
      <c r="AK25" s="33">
        <f t="shared" si="4"/>
        <v>0</v>
      </c>
      <c r="AL25" s="33" t="str">
        <f t="shared" si="10"/>
        <v/>
      </c>
      <c r="AM25" s="33">
        <f t="shared" si="14"/>
        <v>0</v>
      </c>
      <c r="AN25" s="33" t="str">
        <f t="shared" si="11"/>
        <v/>
      </c>
      <c r="AO25" s="33">
        <f t="shared" si="5"/>
        <v>1</v>
      </c>
      <c r="AP25" s="33" t="str">
        <f t="shared" si="6"/>
        <v/>
      </c>
      <c r="AQ25" s="33">
        <f t="shared" si="15"/>
        <v>2</v>
      </c>
      <c r="AR25" s="33" t="str">
        <f t="shared" si="12"/>
        <v/>
      </c>
      <c r="AS25" s="33"/>
      <c r="AT25" s="33"/>
    </row>
    <row r="26" spans="1:46">
      <c r="A26" s="1">
        <f>RAW!A26</f>
        <v>42342</v>
      </c>
      <c r="B26">
        <f>RAW!B26</f>
        <v>12.43</v>
      </c>
      <c r="C26">
        <f>RAW!C26</f>
        <v>12.59</v>
      </c>
      <c r="D26">
        <f>RAW!D26</f>
        <v>12.32</v>
      </c>
      <c r="E26">
        <f>RAW!E26</f>
        <v>12.59</v>
      </c>
      <c r="F26">
        <f>RAW!L26</f>
        <v>118.604162287156</v>
      </c>
      <c r="G26">
        <f>RAW!M26</f>
        <v>133.83566559024001</v>
      </c>
      <c r="H26">
        <v>100</v>
      </c>
      <c r="I26">
        <v>-100</v>
      </c>
      <c r="V26" s="28"/>
      <c r="W26" s="49" t="s">
        <v>33</v>
      </c>
      <c r="Z26" s="28">
        <f t="shared" si="7"/>
        <v>0</v>
      </c>
      <c r="AA26" s="28" t="str">
        <f t="shared" si="0"/>
        <v/>
      </c>
      <c r="AB26" s="34">
        <f t="shared" si="8"/>
        <v>0</v>
      </c>
      <c r="AC26" s="34" t="str">
        <f t="shared" si="1"/>
        <v/>
      </c>
      <c r="AD26" s="28">
        <f t="shared" si="2"/>
        <v>1</v>
      </c>
      <c r="AE26" s="34" t="str">
        <f t="shared" si="3"/>
        <v>GROUP</v>
      </c>
      <c r="AF26" s="28">
        <f t="shared" si="13"/>
        <v>3</v>
      </c>
      <c r="AG26" s="28">
        <f t="shared" si="9"/>
        <v>3</v>
      </c>
      <c r="AH26" s="54"/>
      <c r="AI26" s="28"/>
      <c r="AK26" s="33">
        <f t="shared" si="4"/>
        <v>0</v>
      </c>
      <c r="AL26" s="33" t="str">
        <f t="shared" si="10"/>
        <v/>
      </c>
      <c r="AM26" s="33">
        <f t="shared" si="14"/>
        <v>0</v>
      </c>
      <c r="AN26" s="33" t="str">
        <f t="shared" si="11"/>
        <v/>
      </c>
      <c r="AO26" s="33">
        <f t="shared" si="5"/>
        <v>1</v>
      </c>
      <c r="AP26" s="33" t="str">
        <f t="shared" si="6"/>
        <v/>
      </c>
      <c r="AQ26" s="33">
        <f t="shared" si="15"/>
        <v>3</v>
      </c>
      <c r="AR26" s="33" t="str">
        <f t="shared" si="12"/>
        <v/>
      </c>
      <c r="AS26" s="33"/>
      <c r="AT26" s="33"/>
    </row>
    <row r="27" spans="1:46">
      <c r="A27" s="1">
        <f>RAW!A27</f>
        <v>42345</v>
      </c>
      <c r="B27">
        <f>RAW!B27</f>
        <v>12.56</v>
      </c>
      <c r="C27">
        <f>RAW!C27</f>
        <v>12.59</v>
      </c>
      <c r="D27">
        <f>RAW!D27</f>
        <v>12.34</v>
      </c>
      <c r="E27">
        <f>RAW!E27</f>
        <v>12.4</v>
      </c>
      <c r="F27">
        <f>RAW!L27</f>
        <v>78.219956871202101</v>
      </c>
      <c r="G27">
        <f>RAW!M27</f>
        <v>102.909203851331</v>
      </c>
      <c r="H27">
        <v>100</v>
      </c>
      <c r="I27">
        <v>-100</v>
      </c>
      <c r="V27" s="33"/>
      <c r="W27" s="49" t="s">
        <v>34</v>
      </c>
      <c r="Z27" s="28">
        <f t="shared" si="7"/>
        <v>0</v>
      </c>
      <c r="AA27" s="28" t="str">
        <f t="shared" si="0"/>
        <v/>
      </c>
      <c r="AB27" s="34">
        <f t="shared" si="8"/>
        <v>0</v>
      </c>
      <c r="AC27" s="34" t="str">
        <f t="shared" si="1"/>
        <v/>
      </c>
      <c r="AD27" s="28">
        <f t="shared" si="2"/>
        <v>0</v>
      </c>
      <c r="AE27" s="34" t="str">
        <f t="shared" si="3"/>
        <v/>
      </c>
      <c r="AF27" s="28">
        <f t="shared" si="13"/>
        <v>0</v>
      </c>
      <c r="AG27" s="28" t="str">
        <f t="shared" si="9"/>
        <v/>
      </c>
      <c r="AH27" s="54"/>
      <c r="AI27" s="28"/>
      <c r="AK27" s="33">
        <f t="shared" si="4"/>
        <v>0</v>
      </c>
      <c r="AL27" s="33" t="str">
        <f t="shared" si="10"/>
        <v/>
      </c>
      <c r="AM27" s="33">
        <f t="shared" si="14"/>
        <v>0</v>
      </c>
      <c r="AN27" s="33" t="str">
        <f t="shared" si="11"/>
        <v/>
      </c>
      <c r="AO27" s="33">
        <f t="shared" si="5"/>
        <v>1</v>
      </c>
      <c r="AP27" s="33" t="str">
        <f t="shared" si="6"/>
        <v>GROUP</v>
      </c>
      <c r="AQ27" s="33">
        <f t="shared" si="15"/>
        <v>4</v>
      </c>
      <c r="AR27" s="33">
        <f t="shared" si="12"/>
        <v>4</v>
      </c>
      <c r="AS27" s="33"/>
      <c r="AT27" s="33"/>
    </row>
    <row r="28" spans="1:46">
      <c r="A28" s="1">
        <f>RAW!A28</f>
        <v>42346</v>
      </c>
      <c r="B28">
        <f>RAW!B28</f>
        <v>12.32</v>
      </c>
      <c r="C28">
        <f>RAW!C28</f>
        <v>12.46</v>
      </c>
      <c r="D28">
        <f>RAW!D28</f>
        <v>12.12</v>
      </c>
      <c r="E28">
        <f>RAW!E28</f>
        <v>12.31</v>
      </c>
      <c r="F28">
        <f>RAW!L28</f>
        <v>19.174382716050602</v>
      </c>
      <c r="G28">
        <f>RAW!M28</f>
        <v>41.821433484661398</v>
      </c>
      <c r="H28">
        <v>100</v>
      </c>
      <c r="I28">
        <v>-100</v>
      </c>
      <c r="V28" s="50"/>
      <c r="W28" s="49" t="s">
        <v>74</v>
      </c>
      <c r="Z28" s="28">
        <f t="shared" si="7"/>
        <v>0</v>
      </c>
      <c r="AA28" s="28" t="str">
        <f t="shared" si="0"/>
        <v/>
      </c>
      <c r="AB28" s="34">
        <f t="shared" si="8"/>
        <v>0</v>
      </c>
      <c r="AC28" s="34" t="str">
        <f t="shared" si="1"/>
        <v/>
      </c>
      <c r="AD28" s="28">
        <f t="shared" si="2"/>
        <v>0</v>
      </c>
      <c r="AE28" s="34" t="str">
        <f t="shared" si="3"/>
        <v/>
      </c>
      <c r="AF28" s="28">
        <f t="shared" si="13"/>
        <v>0</v>
      </c>
      <c r="AG28" s="28" t="str">
        <f t="shared" si="9"/>
        <v/>
      </c>
      <c r="AH28" s="54"/>
      <c r="AI28" s="28"/>
      <c r="AK28" s="33">
        <f t="shared" si="4"/>
        <v>0</v>
      </c>
      <c r="AL28" s="33" t="str">
        <f t="shared" si="10"/>
        <v/>
      </c>
      <c r="AM28" s="33">
        <f t="shared" si="14"/>
        <v>0</v>
      </c>
      <c r="AN28" s="33" t="str">
        <f t="shared" si="11"/>
        <v/>
      </c>
      <c r="AO28" s="33">
        <f t="shared" si="5"/>
        <v>0</v>
      </c>
      <c r="AP28" s="33" t="str">
        <f t="shared" si="6"/>
        <v/>
      </c>
      <c r="AQ28" s="33">
        <f t="shared" si="15"/>
        <v>0</v>
      </c>
      <c r="AR28" s="33" t="str">
        <f t="shared" si="12"/>
        <v/>
      </c>
      <c r="AS28" s="33"/>
      <c r="AT28" s="33"/>
    </row>
    <row r="29" spans="1:46">
      <c r="A29" s="1">
        <f>RAW!A29</f>
        <v>42347</v>
      </c>
      <c r="B29">
        <f>RAW!B29</f>
        <v>12.23</v>
      </c>
      <c r="C29">
        <f>RAW!C29</f>
        <v>12.49</v>
      </c>
      <c r="D29">
        <f>RAW!D29</f>
        <v>12.12</v>
      </c>
      <c r="E29">
        <f>RAW!E29</f>
        <v>12.4</v>
      </c>
      <c r="F29">
        <f>RAW!L29</f>
        <v>30.398598335524099</v>
      </c>
      <c r="G29">
        <f>RAW!M29</f>
        <v>54.161688570290401</v>
      </c>
      <c r="H29">
        <v>100</v>
      </c>
      <c r="I29">
        <v>-100</v>
      </c>
      <c r="V29" s="51"/>
      <c r="W29" s="49" t="s">
        <v>75</v>
      </c>
      <c r="Z29" s="28">
        <f t="shared" si="7"/>
        <v>0</v>
      </c>
      <c r="AA29" s="28" t="str">
        <f t="shared" si="0"/>
        <v/>
      </c>
      <c r="AB29" s="34">
        <f t="shared" si="8"/>
        <v>0</v>
      </c>
      <c r="AC29" s="34" t="str">
        <f t="shared" si="1"/>
        <v/>
      </c>
      <c r="AD29" s="28">
        <f t="shared" si="2"/>
        <v>0</v>
      </c>
      <c r="AE29" s="34" t="str">
        <f t="shared" si="3"/>
        <v/>
      </c>
      <c r="AF29" s="28">
        <f t="shared" si="13"/>
        <v>0</v>
      </c>
      <c r="AG29" s="28" t="str">
        <f t="shared" si="9"/>
        <v/>
      </c>
      <c r="AH29" s="54"/>
      <c r="AI29" s="28"/>
      <c r="AK29" s="33">
        <f t="shared" si="4"/>
        <v>0</v>
      </c>
      <c r="AL29" s="33" t="str">
        <f t="shared" si="10"/>
        <v/>
      </c>
      <c r="AM29" s="33">
        <f t="shared" si="14"/>
        <v>0</v>
      </c>
      <c r="AN29" s="33" t="str">
        <f t="shared" si="11"/>
        <v/>
      </c>
      <c r="AO29" s="33">
        <f t="shared" si="5"/>
        <v>0</v>
      </c>
      <c r="AP29" s="33" t="str">
        <f t="shared" si="6"/>
        <v/>
      </c>
      <c r="AQ29" s="33">
        <f t="shared" si="15"/>
        <v>0</v>
      </c>
      <c r="AR29" s="33" t="str">
        <f t="shared" si="12"/>
        <v/>
      </c>
      <c r="AS29" s="33"/>
      <c r="AT29" s="33"/>
    </row>
    <row r="30" spans="1:46">
      <c r="A30" s="1">
        <f>RAW!A30</f>
        <v>42348</v>
      </c>
      <c r="B30">
        <f>RAW!B30</f>
        <v>12.31</v>
      </c>
      <c r="C30">
        <f>RAW!C30</f>
        <v>12.55</v>
      </c>
      <c r="D30">
        <f>RAW!D30</f>
        <v>12.26</v>
      </c>
      <c r="E30">
        <f>RAW!E30</f>
        <v>12.47</v>
      </c>
      <c r="F30">
        <f>RAW!L30</f>
        <v>55.453350854140297</v>
      </c>
      <c r="G30">
        <f>RAW!M30</f>
        <v>80.307923149688605</v>
      </c>
      <c r="H30">
        <v>100</v>
      </c>
      <c r="I30">
        <v>-100</v>
      </c>
      <c r="Z30" s="28">
        <f t="shared" si="7"/>
        <v>0</v>
      </c>
      <c r="AA30" s="28" t="str">
        <f t="shared" si="0"/>
        <v/>
      </c>
      <c r="AB30" s="34">
        <f t="shared" si="8"/>
        <v>0</v>
      </c>
      <c r="AC30" s="34" t="str">
        <f t="shared" si="1"/>
        <v/>
      </c>
      <c r="AD30" s="28">
        <f t="shared" si="2"/>
        <v>0</v>
      </c>
      <c r="AE30" s="34" t="str">
        <f t="shared" si="3"/>
        <v/>
      </c>
      <c r="AF30" s="28">
        <f t="shared" si="13"/>
        <v>0</v>
      </c>
      <c r="AG30" s="28" t="str">
        <f t="shared" si="9"/>
        <v/>
      </c>
      <c r="AH30" s="54"/>
      <c r="AI30" s="28"/>
      <c r="AK30" s="33">
        <f t="shared" si="4"/>
        <v>0</v>
      </c>
      <c r="AL30" s="33" t="str">
        <f t="shared" si="10"/>
        <v/>
      </c>
      <c r="AM30" s="33">
        <f t="shared" si="14"/>
        <v>0</v>
      </c>
      <c r="AN30" s="33" t="str">
        <f t="shared" si="11"/>
        <v/>
      </c>
      <c r="AO30" s="33">
        <f t="shared" si="5"/>
        <v>0</v>
      </c>
      <c r="AP30" s="33" t="str">
        <f t="shared" si="6"/>
        <v/>
      </c>
      <c r="AQ30" s="33">
        <f t="shared" si="15"/>
        <v>0</v>
      </c>
      <c r="AR30" s="33" t="str">
        <f t="shared" si="12"/>
        <v/>
      </c>
      <c r="AS30" s="33"/>
      <c r="AT30" s="33"/>
    </row>
    <row r="31" spans="1:46">
      <c r="A31" s="1">
        <f>RAW!A31</f>
        <v>42349</v>
      </c>
      <c r="B31">
        <f>RAW!B31</f>
        <v>12.4</v>
      </c>
      <c r="C31">
        <f>RAW!C31</f>
        <v>12.53</v>
      </c>
      <c r="D31">
        <f>RAW!D31</f>
        <v>12.24</v>
      </c>
      <c r="E31">
        <f>RAW!E31</f>
        <v>12.34</v>
      </c>
      <c r="F31">
        <f>RAW!L31</f>
        <v>29.2007797270957</v>
      </c>
      <c r="G31">
        <f>RAW!M31</f>
        <v>52.035033487892598</v>
      </c>
      <c r="H31">
        <v>100</v>
      </c>
      <c r="I31">
        <v>-100</v>
      </c>
      <c r="Z31" s="28">
        <f t="shared" si="7"/>
        <v>0</v>
      </c>
      <c r="AA31" s="28" t="str">
        <f t="shared" si="0"/>
        <v/>
      </c>
      <c r="AB31" s="34">
        <f t="shared" si="8"/>
        <v>0</v>
      </c>
      <c r="AC31" s="34" t="str">
        <f t="shared" si="1"/>
        <v/>
      </c>
      <c r="AD31" s="28">
        <f t="shared" si="2"/>
        <v>0</v>
      </c>
      <c r="AE31" s="34" t="str">
        <f t="shared" si="3"/>
        <v/>
      </c>
      <c r="AF31" s="28">
        <f t="shared" si="13"/>
        <v>0</v>
      </c>
      <c r="AG31" s="28" t="str">
        <f t="shared" si="9"/>
        <v/>
      </c>
      <c r="AH31" s="54"/>
      <c r="AI31" s="28"/>
      <c r="AK31" s="33">
        <f t="shared" si="4"/>
        <v>0</v>
      </c>
      <c r="AL31" s="33" t="str">
        <f t="shared" si="10"/>
        <v/>
      </c>
      <c r="AM31" s="33">
        <f t="shared" si="14"/>
        <v>0</v>
      </c>
      <c r="AN31" s="33" t="str">
        <f t="shared" si="11"/>
        <v/>
      </c>
      <c r="AO31" s="33">
        <f t="shared" si="5"/>
        <v>0</v>
      </c>
      <c r="AP31" s="33" t="str">
        <f t="shared" si="6"/>
        <v/>
      </c>
      <c r="AQ31" s="33">
        <f t="shared" si="15"/>
        <v>0</v>
      </c>
      <c r="AR31" s="33" t="str">
        <f t="shared" si="12"/>
        <v/>
      </c>
      <c r="AS31" s="33"/>
      <c r="AT31" s="33"/>
    </row>
    <row r="32" spans="1:46">
      <c r="A32" s="1">
        <f>RAW!A32</f>
        <v>42352</v>
      </c>
      <c r="B32">
        <f>RAW!B32</f>
        <v>12.44</v>
      </c>
      <c r="C32">
        <f>RAW!C32</f>
        <v>12.44</v>
      </c>
      <c r="D32">
        <f>RAW!D32</f>
        <v>12.05</v>
      </c>
      <c r="E32">
        <f>RAW!E32</f>
        <v>12.05</v>
      </c>
      <c r="F32">
        <f>RAW!L32</f>
        <v>-48.3809523809512</v>
      </c>
      <c r="G32">
        <f>RAW!M32</f>
        <v>-29.974377873713699</v>
      </c>
      <c r="H32">
        <v>100</v>
      </c>
      <c r="I32">
        <v>-100</v>
      </c>
      <c r="V32" s="52"/>
      <c r="W32" s="52"/>
      <c r="X32" s="52"/>
      <c r="Z32" s="28">
        <f t="shared" si="7"/>
        <v>0</v>
      </c>
      <c r="AA32" s="28" t="str">
        <f t="shared" si="0"/>
        <v/>
      </c>
      <c r="AB32" s="34">
        <f t="shared" si="8"/>
        <v>0</v>
      </c>
      <c r="AC32" s="34" t="str">
        <f t="shared" si="1"/>
        <v/>
      </c>
      <c r="AD32" s="28">
        <f t="shared" si="2"/>
        <v>0</v>
      </c>
      <c r="AE32" s="34" t="str">
        <f t="shared" si="3"/>
        <v/>
      </c>
      <c r="AF32" s="28">
        <f t="shared" si="13"/>
        <v>0</v>
      </c>
      <c r="AG32" s="28" t="str">
        <f t="shared" si="9"/>
        <v/>
      </c>
      <c r="AH32" s="54"/>
      <c r="AI32" s="28"/>
      <c r="AK32" s="33">
        <f t="shared" si="4"/>
        <v>0</v>
      </c>
      <c r="AL32" s="33" t="str">
        <f t="shared" si="10"/>
        <v/>
      </c>
      <c r="AM32" s="33">
        <f t="shared" si="14"/>
        <v>0</v>
      </c>
      <c r="AN32" s="33" t="str">
        <f t="shared" si="11"/>
        <v/>
      </c>
      <c r="AO32" s="33">
        <f t="shared" si="5"/>
        <v>0</v>
      </c>
      <c r="AP32" s="33" t="str">
        <f t="shared" si="6"/>
        <v/>
      </c>
      <c r="AQ32" s="33">
        <f t="shared" si="15"/>
        <v>0</v>
      </c>
      <c r="AR32" s="33" t="str">
        <f t="shared" si="12"/>
        <v/>
      </c>
      <c r="AS32" s="33"/>
      <c r="AT32" s="33"/>
    </row>
    <row r="33" spans="1:46">
      <c r="A33" s="1">
        <f>RAW!A33</f>
        <v>42353</v>
      </c>
      <c r="B33">
        <f>RAW!B33</f>
        <v>12.1</v>
      </c>
      <c r="C33">
        <f>RAW!C33</f>
        <v>12.81</v>
      </c>
      <c r="D33">
        <f>RAW!D33</f>
        <v>12.1</v>
      </c>
      <c r="E33">
        <f>RAW!E33</f>
        <v>12.76</v>
      </c>
      <c r="F33">
        <f>RAW!L33</f>
        <v>87.180455861982495</v>
      </c>
      <c r="G33">
        <f>RAW!M33</f>
        <v>113.94333299482</v>
      </c>
      <c r="H33">
        <v>100</v>
      </c>
      <c r="I33">
        <v>-100</v>
      </c>
      <c r="V33" s="52"/>
      <c r="W33" s="52"/>
      <c r="X33" s="52"/>
      <c r="Z33" s="28">
        <f t="shared" si="7"/>
        <v>0</v>
      </c>
      <c r="AA33" s="28" t="str">
        <f t="shared" si="0"/>
        <v/>
      </c>
      <c r="AB33" s="34">
        <f t="shared" si="8"/>
        <v>0</v>
      </c>
      <c r="AC33" s="34" t="str">
        <f t="shared" si="1"/>
        <v/>
      </c>
      <c r="AD33" s="28">
        <f t="shared" si="2"/>
        <v>0</v>
      </c>
      <c r="AE33" s="34" t="str">
        <f t="shared" si="3"/>
        <v/>
      </c>
      <c r="AF33" s="28">
        <f t="shared" si="13"/>
        <v>0</v>
      </c>
      <c r="AG33" s="28" t="str">
        <f t="shared" si="9"/>
        <v/>
      </c>
      <c r="AH33" s="54"/>
      <c r="AI33" s="28"/>
      <c r="AK33" s="33">
        <f t="shared" si="4"/>
        <v>0</v>
      </c>
      <c r="AL33" s="33" t="str">
        <f t="shared" si="10"/>
        <v/>
      </c>
      <c r="AM33" s="33">
        <f t="shared" si="14"/>
        <v>0</v>
      </c>
      <c r="AN33" s="33" t="str">
        <f t="shared" si="11"/>
        <v/>
      </c>
      <c r="AO33" s="33">
        <f t="shared" si="5"/>
        <v>1</v>
      </c>
      <c r="AP33" s="33" t="str">
        <f t="shared" si="6"/>
        <v>GROUP</v>
      </c>
      <c r="AQ33" s="33">
        <f t="shared" si="15"/>
        <v>1</v>
      </c>
      <c r="AR33" s="33">
        <f t="shared" si="12"/>
        <v>1</v>
      </c>
      <c r="AS33" s="33"/>
      <c r="AT33" s="33"/>
    </row>
    <row r="34" spans="1:46">
      <c r="A34" s="1">
        <f>RAW!A34</f>
        <v>42354</v>
      </c>
      <c r="B34">
        <f>RAW!B34</f>
        <v>12.74</v>
      </c>
      <c r="C34">
        <f>RAW!C34</f>
        <v>12.83</v>
      </c>
      <c r="D34">
        <f>RAW!D34</f>
        <v>12.25</v>
      </c>
      <c r="E34">
        <f>RAW!E34</f>
        <v>12.4</v>
      </c>
      <c r="F34">
        <f>RAW!L34</f>
        <v>56.457376212353303</v>
      </c>
      <c r="G34">
        <f>RAW!M34</f>
        <v>78.834951456310606</v>
      </c>
      <c r="H34">
        <v>100</v>
      </c>
      <c r="I34">
        <v>-100</v>
      </c>
      <c r="V34" s="52"/>
      <c r="W34" s="52"/>
      <c r="X34" s="52"/>
      <c r="Z34" s="28">
        <f t="shared" si="7"/>
        <v>0</v>
      </c>
      <c r="AA34" s="28" t="str">
        <f t="shared" si="0"/>
        <v/>
      </c>
      <c r="AB34" s="34">
        <f t="shared" si="8"/>
        <v>0</v>
      </c>
      <c r="AC34" s="34" t="str">
        <f t="shared" si="1"/>
        <v/>
      </c>
      <c r="AD34" s="28">
        <f t="shared" si="2"/>
        <v>0</v>
      </c>
      <c r="AE34" s="34" t="str">
        <f t="shared" si="3"/>
        <v/>
      </c>
      <c r="AF34" s="28">
        <f t="shared" si="13"/>
        <v>0</v>
      </c>
      <c r="AG34" s="28" t="str">
        <f t="shared" si="9"/>
        <v/>
      </c>
      <c r="AH34" s="54"/>
      <c r="AI34" s="28"/>
      <c r="AK34" s="33">
        <f t="shared" si="4"/>
        <v>0</v>
      </c>
      <c r="AL34" s="33" t="str">
        <f t="shared" si="10"/>
        <v/>
      </c>
      <c r="AM34" s="33">
        <f t="shared" si="14"/>
        <v>0</v>
      </c>
      <c r="AN34" s="33" t="str">
        <f t="shared" si="11"/>
        <v/>
      </c>
      <c r="AO34" s="33">
        <f t="shared" si="5"/>
        <v>0</v>
      </c>
      <c r="AP34" s="33" t="str">
        <f t="shared" si="6"/>
        <v/>
      </c>
      <c r="AQ34" s="33">
        <f t="shared" si="15"/>
        <v>0</v>
      </c>
      <c r="AR34" s="33" t="str">
        <f t="shared" si="12"/>
        <v/>
      </c>
      <c r="AS34" s="33"/>
      <c r="AT34" s="33"/>
    </row>
    <row r="35" spans="1:46">
      <c r="A35" s="1">
        <f>RAW!A35</f>
        <v>42355</v>
      </c>
      <c r="B35">
        <f>RAW!B35</f>
        <v>12.26</v>
      </c>
      <c r="C35">
        <f>RAW!C35</f>
        <v>12.33</v>
      </c>
      <c r="D35">
        <f>RAW!D35</f>
        <v>11.97</v>
      </c>
      <c r="E35">
        <f>RAW!E35</f>
        <v>12.13</v>
      </c>
      <c r="F35">
        <f>RAW!L35</f>
        <v>-81.948924731183197</v>
      </c>
      <c r="G35">
        <f>RAW!M35</f>
        <v>-54.269449715371003</v>
      </c>
      <c r="H35">
        <v>100</v>
      </c>
      <c r="I35">
        <v>-100</v>
      </c>
      <c r="V35" s="52"/>
      <c r="W35" s="52"/>
      <c r="X35" s="52"/>
      <c r="Z35" s="28">
        <f t="shared" si="7"/>
        <v>0</v>
      </c>
      <c r="AA35" s="28" t="str">
        <f t="shared" si="0"/>
        <v/>
      </c>
      <c r="AB35" s="34">
        <f t="shared" si="8"/>
        <v>0</v>
      </c>
      <c r="AC35" s="34" t="str">
        <f t="shared" si="1"/>
        <v/>
      </c>
      <c r="AD35" s="28">
        <f t="shared" si="2"/>
        <v>0</v>
      </c>
      <c r="AE35" s="34" t="str">
        <f t="shared" si="3"/>
        <v/>
      </c>
      <c r="AF35" s="28">
        <f t="shared" si="13"/>
        <v>0</v>
      </c>
      <c r="AG35" s="28" t="str">
        <f t="shared" si="9"/>
        <v/>
      </c>
      <c r="AH35" s="54"/>
      <c r="AI35" s="28"/>
      <c r="AK35" s="33">
        <f t="shared" si="4"/>
        <v>0</v>
      </c>
      <c r="AL35" s="33" t="str">
        <f t="shared" si="10"/>
        <v/>
      </c>
      <c r="AM35" s="33">
        <f t="shared" si="14"/>
        <v>0</v>
      </c>
      <c r="AN35" s="33" t="str">
        <f t="shared" si="11"/>
        <v/>
      </c>
      <c r="AO35" s="33">
        <f t="shared" si="5"/>
        <v>0</v>
      </c>
      <c r="AP35" s="33" t="str">
        <f t="shared" si="6"/>
        <v/>
      </c>
      <c r="AQ35" s="33">
        <f t="shared" si="15"/>
        <v>0</v>
      </c>
      <c r="AR35" s="33" t="str">
        <f t="shared" si="12"/>
        <v/>
      </c>
      <c r="AS35" s="33"/>
      <c r="AT35" s="33"/>
    </row>
    <row r="36" spans="1:46">
      <c r="A36" s="1">
        <f>RAW!A36</f>
        <v>42356</v>
      </c>
      <c r="B36">
        <f>RAW!B36</f>
        <v>12.1</v>
      </c>
      <c r="C36">
        <f>RAW!C36</f>
        <v>12.33</v>
      </c>
      <c r="D36">
        <f>RAW!D36</f>
        <v>11.96</v>
      </c>
      <c r="E36">
        <f>RAW!E36</f>
        <v>12.29</v>
      </c>
      <c r="F36">
        <f>RAW!L36</f>
        <v>-81.992337164750793</v>
      </c>
      <c r="G36">
        <f>RAW!M36</f>
        <v>-37.467700258398303</v>
      </c>
      <c r="H36">
        <v>100</v>
      </c>
      <c r="I36">
        <v>-100</v>
      </c>
      <c r="V36" s="52"/>
      <c r="W36" s="52"/>
      <c r="X36" s="52"/>
      <c r="Z36" s="28">
        <f t="shared" si="7"/>
        <v>0</v>
      </c>
      <c r="AA36" s="28" t="str">
        <f t="shared" si="0"/>
        <v/>
      </c>
      <c r="AB36" s="34">
        <f t="shared" si="8"/>
        <v>0</v>
      </c>
      <c r="AC36" s="34" t="str">
        <f t="shared" si="1"/>
        <v/>
      </c>
      <c r="AD36" s="28">
        <f t="shared" si="2"/>
        <v>0</v>
      </c>
      <c r="AE36" s="34" t="str">
        <f t="shared" si="3"/>
        <v/>
      </c>
      <c r="AF36" s="28">
        <f t="shared" si="13"/>
        <v>0</v>
      </c>
      <c r="AG36" s="28" t="str">
        <f t="shared" si="9"/>
        <v/>
      </c>
      <c r="AH36" s="54"/>
      <c r="AI36" s="28"/>
      <c r="AK36" s="33">
        <f t="shared" si="4"/>
        <v>0</v>
      </c>
      <c r="AL36" s="33" t="str">
        <f t="shared" si="10"/>
        <v/>
      </c>
      <c r="AM36" s="33">
        <f t="shared" si="14"/>
        <v>0</v>
      </c>
      <c r="AN36" s="33" t="str">
        <f t="shared" si="11"/>
        <v/>
      </c>
      <c r="AO36" s="33">
        <f t="shared" si="5"/>
        <v>0</v>
      </c>
      <c r="AP36" s="33" t="str">
        <f t="shared" si="6"/>
        <v/>
      </c>
      <c r="AQ36" s="33">
        <f t="shared" si="15"/>
        <v>0</v>
      </c>
      <c r="AR36" s="33" t="str">
        <f t="shared" si="12"/>
        <v/>
      </c>
      <c r="AS36" s="33"/>
      <c r="AT36" s="33"/>
    </row>
    <row r="37" spans="1:46">
      <c r="A37" s="1">
        <f>RAW!A37</f>
        <v>42359</v>
      </c>
      <c r="B37">
        <f>RAW!B37</f>
        <v>12.16</v>
      </c>
      <c r="C37">
        <f>RAW!C37</f>
        <v>12.35</v>
      </c>
      <c r="D37">
        <f>RAW!D37</f>
        <v>12.12</v>
      </c>
      <c r="E37">
        <f>RAW!E37</f>
        <v>12.23</v>
      </c>
      <c r="F37">
        <f>RAW!L37</f>
        <v>-75.253428741800604</v>
      </c>
      <c r="G37">
        <f>RAW!M37</f>
        <v>-24.891558224891401</v>
      </c>
      <c r="H37">
        <v>100</v>
      </c>
      <c r="I37">
        <v>-100</v>
      </c>
      <c r="V37" s="52"/>
      <c r="W37" s="52"/>
      <c r="X37" s="52"/>
      <c r="Z37" s="28">
        <f t="shared" si="7"/>
        <v>0</v>
      </c>
      <c r="AA37" s="28" t="str">
        <f t="shared" si="0"/>
        <v/>
      </c>
      <c r="AB37" s="34">
        <f t="shared" si="8"/>
        <v>0</v>
      </c>
      <c r="AC37" s="34" t="str">
        <f t="shared" si="1"/>
        <v/>
      </c>
      <c r="AD37" s="28">
        <f t="shared" si="2"/>
        <v>0</v>
      </c>
      <c r="AE37" s="34" t="str">
        <f t="shared" si="3"/>
        <v/>
      </c>
      <c r="AF37" s="28">
        <f t="shared" si="13"/>
        <v>0</v>
      </c>
      <c r="AG37" s="28" t="str">
        <f t="shared" si="9"/>
        <v/>
      </c>
      <c r="AH37" s="54"/>
      <c r="AI37" s="28"/>
      <c r="AK37" s="33">
        <f t="shared" si="4"/>
        <v>0</v>
      </c>
      <c r="AL37" s="33" t="str">
        <f t="shared" si="10"/>
        <v/>
      </c>
      <c r="AM37" s="33">
        <f t="shared" si="14"/>
        <v>0</v>
      </c>
      <c r="AN37" s="33" t="str">
        <f t="shared" si="11"/>
        <v/>
      </c>
      <c r="AO37" s="33">
        <f t="shared" si="5"/>
        <v>0</v>
      </c>
      <c r="AP37" s="33" t="str">
        <f t="shared" si="6"/>
        <v/>
      </c>
      <c r="AQ37" s="33">
        <f t="shared" si="15"/>
        <v>0</v>
      </c>
      <c r="AR37" s="33" t="str">
        <f t="shared" si="12"/>
        <v/>
      </c>
      <c r="AS37" s="33"/>
      <c r="AT37" s="33"/>
    </row>
    <row r="38" spans="1:46">
      <c r="A38" s="1">
        <f>RAW!A38</f>
        <v>42360</v>
      </c>
      <c r="B38">
        <f>RAW!B38</f>
        <v>12.2</v>
      </c>
      <c r="C38">
        <f>RAW!C38</f>
        <v>12.44</v>
      </c>
      <c r="D38">
        <f>RAW!D38</f>
        <v>12.08</v>
      </c>
      <c r="E38">
        <f>RAW!E38</f>
        <v>12.3</v>
      </c>
      <c r="F38">
        <f>RAW!L38</f>
        <v>-47.794117647059103</v>
      </c>
      <c r="G38">
        <f>RAW!M38</f>
        <v>-13.5421074904782</v>
      </c>
      <c r="H38">
        <v>100</v>
      </c>
      <c r="I38">
        <v>-100</v>
      </c>
      <c r="V38" s="52"/>
      <c r="W38" s="52"/>
      <c r="X38" s="52"/>
      <c r="Z38" s="28">
        <f t="shared" si="7"/>
        <v>0</v>
      </c>
      <c r="AA38" s="28" t="str">
        <f t="shared" si="0"/>
        <v/>
      </c>
      <c r="AB38" s="34">
        <f t="shared" si="8"/>
        <v>0</v>
      </c>
      <c r="AC38" s="34" t="str">
        <f t="shared" si="1"/>
        <v/>
      </c>
      <c r="AD38" s="28">
        <f t="shared" si="2"/>
        <v>0</v>
      </c>
      <c r="AE38" s="34" t="str">
        <f t="shared" si="3"/>
        <v/>
      </c>
      <c r="AF38" s="28">
        <f t="shared" si="13"/>
        <v>0</v>
      </c>
      <c r="AG38" s="28" t="str">
        <f t="shared" si="9"/>
        <v/>
      </c>
      <c r="AH38" s="54"/>
      <c r="AI38" s="28"/>
      <c r="AK38" s="33">
        <f t="shared" si="4"/>
        <v>0</v>
      </c>
      <c r="AL38" s="33" t="str">
        <f t="shared" si="10"/>
        <v/>
      </c>
      <c r="AM38" s="33">
        <f t="shared" si="14"/>
        <v>0</v>
      </c>
      <c r="AN38" s="33" t="str">
        <f t="shared" si="11"/>
        <v/>
      </c>
      <c r="AO38" s="33">
        <f t="shared" si="5"/>
        <v>0</v>
      </c>
      <c r="AP38" s="33" t="str">
        <f t="shared" si="6"/>
        <v/>
      </c>
      <c r="AQ38" s="33">
        <f t="shared" si="15"/>
        <v>0</v>
      </c>
      <c r="AR38" s="33" t="str">
        <f t="shared" si="12"/>
        <v/>
      </c>
      <c r="AS38" s="33"/>
      <c r="AT38" s="33"/>
    </row>
    <row r="39" spans="1:46">
      <c r="A39" s="1">
        <f>RAW!A39</f>
        <v>42361</v>
      </c>
      <c r="B39">
        <f>RAW!B39</f>
        <v>12.31</v>
      </c>
      <c r="C39">
        <f>RAW!C39</f>
        <v>12.45</v>
      </c>
      <c r="D39">
        <f>RAW!D39</f>
        <v>12.25</v>
      </c>
      <c r="E39">
        <f>RAW!E39</f>
        <v>12.41</v>
      </c>
      <c r="F39">
        <f>RAW!L39</f>
        <v>16.1123429416112</v>
      </c>
      <c r="G39">
        <f>RAW!M39</f>
        <v>25.0610820244314</v>
      </c>
      <c r="H39">
        <v>100</v>
      </c>
      <c r="I39">
        <v>-100</v>
      </c>
      <c r="Z39" s="28">
        <f t="shared" si="7"/>
        <v>0</v>
      </c>
      <c r="AA39" s="28" t="str">
        <f t="shared" si="0"/>
        <v/>
      </c>
      <c r="AB39" s="34">
        <f t="shared" si="8"/>
        <v>0</v>
      </c>
      <c r="AC39" s="34" t="str">
        <f t="shared" si="1"/>
        <v/>
      </c>
      <c r="AD39" s="28">
        <f t="shared" si="2"/>
        <v>0</v>
      </c>
      <c r="AE39" s="34" t="str">
        <f t="shared" si="3"/>
        <v/>
      </c>
      <c r="AF39" s="28">
        <f t="shared" si="13"/>
        <v>0</v>
      </c>
      <c r="AG39" s="28" t="str">
        <f t="shared" si="9"/>
        <v/>
      </c>
      <c r="AH39" s="54"/>
      <c r="AI39" s="28"/>
      <c r="AK39" s="33">
        <f t="shared" si="4"/>
        <v>0</v>
      </c>
      <c r="AL39" s="33" t="str">
        <f t="shared" si="10"/>
        <v/>
      </c>
      <c r="AM39" s="33">
        <f t="shared" si="14"/>
        <v>0</v>
      </c>
      <c r="AN39" s="33" t="str">
        <f t="shared" si="11"/>
        <v/>
      </c>
      <c r="AO39" s="33">
        <f t="shared" si="5"/>
        <v>0</v>
      </c>
      <c r="AP39" s="33" t="str">
        <f t="shared" si="6"/>
        <v/>
      </c>
      <c r="AQ39" s="33">
        <f t="shared" si="15"/>
        <v>0</v>
      </c>
      <c r="AR39" s="33" t="str">
        <f t="shared" si="12"/>
        <v/>
      </c>
      <c r="AS39" s="33"/>
      <c r="AT39" s="33"/>
    </row>
    <row r="40" spans="1:46">
      <c r="A40" s="1">
        <f>RAW!A40</f>
        <v>42362</v>
      </c>
      <c r="B40">
        <f>RAW!B40</f>
        <v>12.41</v>
      </c>
      <c r="C40">
        <f>RAW!C40</f>
        <v>12.41</v>
      </c>
      <c r="D40">
        <f>RAW!D40</f>
        <v>12.41</v>
      </c>
      <c r="E40">
        <f>RAW!E40</f>
        <v>12.41</v>
      </c>
      <c r="F40">
        <f>RAW!L40</f>
        <v>47.798742138366698</v>
      </c>
      <c r="G40">
        <f>RAW!M40</f>
        <v>37.709151367222901</v>
      </c>
      <c r="H40">
        <v>100</v>
      </c>
      <c r="I40">
        <v>-100</v>
      </c>
      <c r="Z40" s="28">
        <f t="shared" si="7"/>
        <v>0</v>
      </c>
      <c r="AA40" s="28" t="str">
        <f t="shared" si="0"/>
        <v/>
      </c>
      <c r="AB40" s="34">
        <f t="shared" si="8"/>
        <v>0</v>
      </c>
      <c r="AC40" s="34" t="str">
        <f t="shared" si="1"/>
        <v/>
      </c>
      <c r="AD40" s="28">
        <f t="shared" si="2"/>
        <v>0</v>
      </c>
      <c r="AE40" s="34" t="str">
        <f t="shared" si="3"/>
        <v/>
      </c>
      <c r="AF40" s="28">
        <f t="shared" si="13"/>
        <v>0</v>
      </c>
      <c r="AG40" s="28" t="str">
        <f t="shared" si="9"/>
        <v/>
      </c>
      <c r="AH40" s="54"/>
      <c r="AI40" s="28"/>
      <c r="AK40" s="33">
        <f t="shared" si="4"/>
        <v>0</v>
      </c>
      <c r="AL40" s="33" t="str">
        <f t="shared" si="10"/>
        <v/>
      </c>
      <c r="AM40" s="33">
        <f t="shared" si="14"/>
        <v>0</v>
      </c>
      <c r="AN40" s="33" t="str">
        <f t="shared" si="11"/>
        <v/>
      </c>
      <c r="AO40" s="33">
        <f t="shared" si="5"/>
        <v>0</v>
      </c>
      <c r="AP40" s="33" t="str">
        <f t="shared" si="6"/>
        <v/>
      </c>
      <c r="AQ40" s="33">
        <f t="shared" si="15"/>
        <v>0</v>
      </c>
      <c r="AR40" s="33" t="str">
        <f t="shared" si="12"/>
        <v/>
      </c>
      <c r="AS40" s="33"/>
      <c r="AT40" s="33"/>
    </row>
    <row r="41" spans="1:46">
      <c r="A41" s="1">
        <f>RAW!A41</f>
        <v>42363</v>
      </c>
      <c r="B41">
        <f>RAW!B41</f>
        <v>12.41</v>
      </c>
      <c r="C41">
        <f>RAW!C41</f>
        <v>12.41</v>
      </c>
      <c r="D41">
        <f>RAW!D41</f>
        <v>12.41</v>
      </c>
      <c r="E41">
        <f>RAW!E41</f>
        <v>12.41</v>
      </c>
      <c r="F41">
        <f>RAW!L41</f>
        <v>50.459136822774497</v>
      </c>
      <c r="G41">
        <f>RAW!M41</f>
        <v>32.4825986078895</v>
      </c>
      <c r="H41">
        <v>100</v>
      </c>
      <c r="I41">
        <v>-100</v>
      </c>
      <c r="Z41" s="28">
        <f t="shared" si="7"/>
        <v>0</v>
      </c>
      <c r="AA41" s="28" t="str">
        <f t="shared" si="0"/>
        <v/>
      </c>
      <c r="AB41" s="34">
        <f t="shared" si="8"/>
        <v>0</v>
      </c>
      <c r="AC41" s="34" t="str">
        <f t="shared" si="1"/>
        <v/>
      </c>
      <c r="AD41" s="28">
        <f t="shared" si="2"/>
        <v>0</v>
      </c>
      <c r="AE41" s="34" t="str">
        <f t="shared" si="3"/>
        <v/>
      </c>
      <c r="AF41" s="28">
        <f t="shared" si="13"/>
        <v>0</v>
      </c>
      <c r="AG41" s="28" t="str">
        <f t="shared" si="9"/>
        <v/>
      </c>
      <c r="AH41" s="54"/>
      <c r="AI41" s="28"/>
      <c r="AK41" s="33">
        <f t="shared" si="4"/>
        <v>0</v>
      </c>
      <c r="AL41" s="33" t="str">
        <f t="shared" si="10"/>
        <v/>
      </c>
      <c r="AM41" s="33">
        <f t="shared" si="14"/>
        <v>0</v>
      </c>
      <c r="AN41" s="33" t="str">
        <f t="shared" si="11"/>
        <v/>
      </c>
      <c r="AO41" s="33">
        <f t="shared" si="5"/>
        <v>0</v>
      </c>
      <c r="AP41" s="33" t="str">
        <f t="shared" si="6"/>
        <v/>
      </c>
      <c r="AQ41" s="33">
        <f t="shared" si="15"/>
        <v>0</v>
      </c>
      <c r="AR41" s="33" t="str">
        <f t="shared" si="12"/>
        <v/>
      </c>
      <c r="AS41" s="33"/>
      <c r="AT41" s="33"/>
    </row>
    <row r="42" spans="1:46">
      <c r="A42" s="1">
        <f>RAW!A42</f>
        <v>42366</v>
      </c>
      <c r="B42">
        <f>RAW!B42</f>
        <v>12.41</v>
      </c>
      <c r="C42">
        <f>RAW!C42</f>
        <v>12.57</v>
      </c>
      <c r="D42">
        <f>RAW!D42</f>
        <v>12.37</v>
      </c>
      <c r="E42">
        <f>RAW!E42</f>
        <v>12.55</v>
      </c>
      <c r="F42">
        <f>RAW!L42</f>
        <v>93.152454780359506</v>
      </c>
      <c r="G42">
        <f>RAW!M42</f>
        <v>68.447562511240804</v>
      </c>
      <c r="H42">
        <v>100</v>
      </c>
      <c r="I42">
        <v>-100</v>
      </c>
      <c r="Z42" s="28">
        <f t="shared" si="7"/>
        <v>0</v>
      </c>
      <c r="AA42" s="28" t="str">
        <f t="shared" si="0"/>
        <v/>
      </c>
      <c r="AB42" s="34">
        <f t="shared" si="8"/>
        <v>0</v>
      </c>
      <c r="AC42" s="34" t="str">
        <f t="shared" si="1"/>
        <v/>
      </c>
      <c r="AD42" s="28">
        <f t="shared" si="2"/>
        <v>0</v>
      </c>
      <c r="AE42" s="34" t="str">
        <f t="shared" si="3"/>
        <v/>
      </c>
      <c r="AF42" s="28">
        <f t="shared" si="13"/>
        <v>0</v>
      </c>
      <c r="AG42" s="28" t="str">
        <f t="shared" si="9"/>
        <v/>
      </c>
      <c r="AH42" s="54"/>
      <c r="AI42" s="28"/>
      <c r="AK42" s="33">
        <f t="shared" si="4"/>
        <v>0</v>
      </c>
      <c r="AL42" s="33" t="str">
        <f t="shared" si="10"/>
        <v/>
      </c>
      <c r="AM42" s="33">
        <f t="shared" si="14"/>
        <v>0</v>
      </c>
      <c r="AN42" s="33" t="str">
        <f t="shared" si="11"/>
        <v/>
      </c>
      <c r="AO42" s="33">
        <f t="shared" si="5"/>
        <v>0</v>
      </c>
      <c r="AP42" s="33" t="str">
        <f t="shared" si="6"/>
        <v/>
      </c>
      <c r="AQ42" s="33">
        <f t="shared" si="15"/>
        <v>0</v>
      </c>
      <c r="AR42" s="33" t="str">
        <f t="shared" si="12"/>
        <v/>
      </c>
      <c r="AS42" s="33"/>
      <c r="AT42" s="33"/>
    </row>
    <row r="43" spans="1:46">
      <c r="A43" s="1">
        <f>RAW!A43</f>
        <v>42367</v>
      </c>
      <c r="B43">
        <f>RAW!B43</f>
        <v>12.52</v>
      </c>
      <c r="C43">
        <f>RAW!C43</f>
        <v>12.65</v>
      </c>
      <c r="D43">
        <f>RAW!D43</f>
        <v>12.35</v>
      </c>
      <c r="E43">
        <f>RAW!E43</f>
        <v>12.45</v>
      </c>
      <c r="F43">
        <f>RAW!L43</f>
        <v>74.105865522174597</v>
      </c>
      <c r="G43">
        <f>RAW!M43</f>
        <v>55.191582291045002</v>
      </c>
      <c r="H43">
        <v>100</v>
      </c>
      <c r="I43">
        <v>-100</v>
      </c>
      <c r="Z43" s="28">
        <f t="shared" si="7"/>
        <v>0</v>
      </c>
      <c r="AA43" s="28" t="str">
        <f t="shared" si="0"/>
        <v/>
      </c>
      <c r="AB43" s="34">
        <f t="shared" si="8"/>
        <v>0</v>
      </c>
      <c r="AC43" s="34" t="str">
        <f t="shared" si="1"/>
        <v/>
      </c>
      <c r="AD43" s="28">
        <f t="shared" si="2"/>
        <v>0</v>
      </c>
      <c r="AE43" s="34" t="str">
        <f t="shared" si="3"/>
        <v/>
      </c>
      <c r="AF43" s="28">
        <f t="shared" si="13"/>
        <v>0</v>
      </c>
      <c r="AG43" s="28" t="str">
        <f t="shared" si="9"/>
        <v/>
      </c>
      <c r="AH43" s="54"/>
      <c r="AI43" s="28"/>
      <c r="AK43" s="33">
        <f t="shared" si="4"/>
        <v>0</v>
      </c>
      <c r="AL43" s="33" t="str">
        <f t="shared" si="10"/>
        <v/>
      </c>
      <c r="AM43" s="33">
        <f t="shared" si="14"/>
        <v>0</v>
      </c>
      <c r="AN43" s="33" t="str">
        <f t="shared" si="11"/>
        <v/>
      </c>
      <c r="AO43" s="33">
        <f t="shared" si="5"/>
        <v>0</v>
      </c>
      <c r="AP43" s="33" t="str">
        <f t="shared" si="6"/>
        <v/>
      </c>
      <c r="AQ43" s="33">
        <f t="shared" si="15"/>
        <v>0</v>
      </c>
      <c r="AR43" s="33" t="str">
        <f t="shared" si="12"/>
        <v/>
      </c>
      <c r="AS43" s="33"/>
      <c r="AT43" s="33"/>
    </row>
    <row r="44" spans="1:46">
      <c r="A44" s="1">
        <f>RAW!A44</f>
        <v>42368</v>
      </c>
      <c r="B44">
        <f>RAW!B44</f>
        <v>12.45</v>
      </c>
      <c r="C44">
        <f>RAW!C44</f>
        <v>12.56</v>
      </c>
      <c r="D44">
        <f>RAW!D44</f>
        <v>12.4</v>
      </c>
      <c r="E44">
        <f>RAW!E44</f>
        <v>12.47</v>
      </c>
      <c r="F44">
        <f>RAW!L44</f>
        <v>66.426930376584707</v>
      </c>
      <c r="G44">
        <f>RAW!M44</f>
        <v>53.268765133170398</v>
      </c>
      <c r="H44">
        <v>100</v>
      </c>
      <c r="I44">
        <v>-100</v>
      </c>
      <c r="Z44" s="28">
        <f t="shared" si="7"/>
        <v>0</v>
      </c>
      <c r="AA44" s="28" t="str">
        <f t="shared" si="0"/>
        <v/>
      </c>
      <c r="AB44" s="34">
        <f t="shared" si="8"/>
        <v>0</v>
      </c>
      <c r="AC44" s="34" t="str">
        <f t="shared" si="1"/>
        <v/>
      </c>
      <c r="AD44" s="28">
        <f t="shared" si="2"/>
        <v>0</v>
      </c>
      <c r="AE44" s="34" t="str">
        <f t="shared" si="3"/>
        <v/>
      </c>
      <c r="AF44" s="28">
        <f t="shared" si="13"/>
        <v>0</v>
      </c>
      <c r="AG44" s="28" t="str">
        <f t="shared" si="9"/>
        <v/>
      </c>
      <c r="AH44" s="54"/>
      <c r="AI44" s="28"/>
      <c r="AK44" s="33">
        <f t="shared" si="4"/>
        <v>0</v>
      </c>
      <c r="AL44" s="33" t="str">
        <f t="shared" si="10"/>
        <v/>
      </c>
      <c r="AM44" s="33">
        <f t="shared" si="14"/>
        <v>0</v>
      </c>
      <c r="AN44" s="33" t="str">
        <f t="shared" si="11"/>
        <v/>
      </c>
      <c r="AO44" s="33">
        <f t="shared" si="5"/>
        <v>0</v>
      </c>
      <c r="AP44" s="33" t="str">
        <f t="shared" si="6"/>
        <v/>
      </c>
      <c r="AQ44" s="33">
        <f t="shared" si="15"/>
        <v>0</v>
      </c>
      <c r="AR44" s="33" t="str">
        <f t="shared" si="12"/>
        <v/>
      </c>
      <c r="AS44" s="33"/>
      <c r="AT44" s="33"/>
    </row>
    <row r="45" spans="1:46">
      <c r="A45" s="1">
        <f>RAW!A45</f>
        <v>42369</v>
      </c>
      <c r="B45">
        <f>RAW!B45</f>
        <v>12.47</v>
      </c>
      <c r="C45">
        <f>RAW!C45</f>
        <v>12.47</v>
      </c>
      <c r="D45">
        <f>RAW!D45</f>
        <v>12.47</v>
      </c>
      <c r="E45">
        <f>RAW!E45</f>
        <v>12.47</v>
      </c>
      <c r="F45">
        <f>RAW!L45</f>
        <v>55.759312320916401</v>
      </c>
      <c r="G45">
        <f>RAW!M45</f>
        <v>60.806709705897603</v>
      </c>
      <c r="H45">
        <v>100</v>
      </c>
      <c r="I45">
        <v>-100</v>
      </c>
      <c r="Z45" s="28">
        <f t="shared" si="7"/>
        <v>0</v>
      </c>
      <c r="AA45" s="28" t="str">
        <f t="shared" si="0"/>
        <v/>
      </c>
      <c r="AB45" s="34">
        <f t="shared" si="8"/>
        <v>0</v>
      </c>
      <c r="AC45" s="34" t="str">
        <f t="shared" si="1"/>
        <v/>
      </c>
      <c r="AD45" s="28">
        <f t="shared" si="2"/>
        <v>0</v>
      </c>
      <c r="AE45" s="34" t="str">
        <f t="shared" si="3"/>
        <v/>
      </c>
      <c r="AF45" s="28">
        <f t="shared" si="13"/>
        <v>0</v>
      </c>
      <c r="AG45" s="28" t="str">
        <f t="shared" si="9"/>
        <v/>
      </c>
      <c r="AH45" s="54"/>
      <c r="AI45" s="28"/>
      <c r="AK45" s="33">
        <f t="shared" si="4"/>
        <v>0</v>
      </c>
      <c r="AL45" s="33" t="str">
        <f t="shared" si="10"/>
        <v/>
      </c>
      <c r="AM45" s="33">
        <f t="shared" si="14"/>
        <v>0</v>
      </c>
      <c r="AN45" s="33" t="str">
        <f t="shared" si="11"/>
        <v/>
      </c>
      <c r="AO45" s="33">
        <f t="shared" si="5"/>
        <v>0</v>
      </c>
      <c r="AP45" s="33" t="str">
        <f t="shared" si="6"/>
        <v/>
      </c>
      <c r="AQ45" s="33">
        <f t="shared" si="15"/>
        <v>0</v>
      </c>
      <c r="AR45" s="33" t="str">
        <f t="shared" si="12"/>
        <v/>
      </c>
      <c r="AS45" s="33"/>
      <c r="AT45" s="33"/>
    </row>
    <row r="46" spans="1:46">
      <c r="A46" s="1">
        <f>RAW!A46</f>
        <v>42370</v>
      </c>
      <c r="B46">
        <f>RAW!B46</f>
        <v>12.47</v>
      </c>
      <c r="C46">
        <f>RAW!C46</f>
        <v>12.47</v>
      </c>
      <c r="D46">
        <f>RAW!D46</f>
        <v>12.47</v>
      </c>
      <c r="E46">
        <f>RAW!E46</f>
        <v>12.47</v>
      </c>
      <c r="F46">
        <f>RAW!L46</f>
        <v>49.295774647886702</v>
      </c>
      <c r="G46">
        <f>RAW!M46</f>
        <v>62.639821029081801</v>
      </c>
      <c r="H46">
        <v>100</v>
      </c>
      <c r="I46">
        <v>-100</v>
      </c>
      <c r="Z46" s="28">
        <f t="shared" si="7"/>
        <v>0</v>
      </c>
      <c r="AA46" s="28" t="str">
        <f t="shared" si="0"/>
        <v/>
      </c>
      <c r="AB46" s="34">
        <f t="shared" si="8"/>
        <v>0</v>
      </c>
      <c r="AC46" s="34" t="str">
        <f t="shared" si="1"/>
        <v/>
      </c>
      <c r="AD46" s="28">
        <f t="shared" si="2"/>
        <v>0</v>
      </c>
      <c r="AE46" s="34" t="str">
        <f t="shared" si="3"/>
        <v/>
      </c>
      <c r="AF46" s="28">
        <f t="shared" si="13"/>
        <v>0</v>
      </c>
      <c r="AG46" s="28" t="str">
        <f t="shared" si="9"/>
        <v/>
      </c>
      <c r="AH46" s="54"/>
      <c r="AI46" s="28"/>
      <c r="AK46" s="33">
        <f t="shared" si="4"/>
        <v>0</v>
      </c>
      <c r="AL46" s="33" t="str">
        <f t="shared" si="10"/>
        <v/>
      </c>
      <c r="AM46" s="33">
        <f t="shared" si="14"/>
        <v>0</v>
      </c>
      <c r="AN46" s="33"/>
      <c r="AO46" s="33">
        <f t="shared" si="5"/>
        <v>0</v>
      </c>
      <c r="AP46" s="33" t="str">
        <f t="shared" si="6"/>
        <v/>
      </c>
      <c r="AQ46" s="33"/>
      <c r="AR46" s="33"/>
      <c r="AS46" s="33"/>
      <c r="AT46" s="33"/>
    </row>
    <row r="47" spans="1:46">
      <c r="A47" s="1">
        <f>RAW!A47</f>
        <v>42373</v>
      </c>
      <c r="B47">
        <f>RAW!B47</f>
        <v>12.38</v>
      </c>
      <c r="C47">
        <f>RAW!C47</f>
        <v>12.45</v>
      </c>
      <c r="D47">
        <f>RAW!D47</f>
        <v>12.23</v>
      </c>
      <c r="E47">
        <f>RAW!E47</f>
        <v>12.32</v>
      </c>
      <c r="F47">
        <f>RAW!L47</f>
        <v>-27.848954821308801</v>
      </c>
      <c r="G47">
        <f>RAW!M47</f>
        <v>-25.6932654216209</v>
      </c>
      <c r="H47">
        <v>100</v>
      </c>
      <c r="I47">
        <v>-100</v>
      </c>
      <c r="Z47" s="28">
        <f t="shared" si="7"/>
        <v>0</v>
      </c>
      <c r="AA47" s="28" t="str">
        <f t="shared" si="0"/>
        <v/>
      </c>
      <c r="AB47" s="34">
        <f t="shared" si="8"/>
        <v>0</v>
      </c>
      <c r="AC47" s="34" t="str">
        <f t="shared" si="1"/>
        <v/>
      </c>
      <c r="AD47" s="28">
        <f t="shared" si="2"/>
        <v>0</v>
      </c>
      <c r="AE47" s="34" t="str">
        <f t="shared" si="3"/>
        <v/>
      </c>
      <c r="AF47" s="28">
        <f t="shared" si="13"/>
        <v>0</v>
      </c>
      <c r="AG47" s="28" t="str">
        <f t="shared" si="9"/>
        <v/>
      </c>
      <c r="AH47" s="54"/>
      <c r="AI47" s="28"/>
      <c r="AK47" s="33">
        <f t="shared" si="4"/>
        <v>0</v>
      </c>
      <c r="AL47" s="33" t="str">
        <f t="shared" si="10"/>
        <v/>
      </c>
      <c r="AM47" s="33">
        <f t="shared" si="14"/>
        <v>0</v>
      </c>
      <c r="AN47" s="33"/>
      <c r="AO47" s="33">
        <f t="shared" si="5"/>
        <v>0</v>
      </c>
      <c r="AP47" s="33" t="str">
        <f t="shared" si="6"/>
        <v/>
      </c>
      <c r="AQ47" s="33"/>
      <c r="AR47" s="33"/>
      <c r="AS47" s="33"/>
      <c r="AT47" s="33"/>
    </row>
    <row r="48" spans="1:46">
      <c r="A48" s="1">
        <f>RAW!A48</f>
        <v>42374</v>
      </c>
      <c r="B48">
        <f>RAW!B48</f>
        <v>12.32</v>
      </c>
      <c r="C48">
        <f>RAW!C48</f>
        <v>12.42</v>
      </c>
      <c r="D48">
        <f>RAW!D48</f>
        <v>12.16</v>
      </c>
      <c r="E48">
        <f>RAW!E48</f>
        <v>12.24</v>
      </c>
      <c r="F48">
        <f>RAW!L48</f>
        <v>-56.922043010754102</v>
      </c>
      <c r="G48">
        <f>RAW!M48</f>
        <v>-64.876957494408799</v>
      </c>
      <c r="H48">
        <v>100</v>
      </c>
      <c r="I48">
        <v>-100</v>
      </c>
      <c r="Z48" s="28">
        <f t="shared" si="7"/>
        <v>0</v>
      </c>
      <c r="AA48" s="28" t="str">
        <f t="shared" si="0"/>
        <v/>
      </c>
      <c r="AB48" s="34">
        <f t="shared" si="8"/>
        <v>0</v>
      </c>
      <c r="AC48" s="34" t="str">
        <f t="shared" si="1"/>
        <v/>
      </c>
      <c r="AD48" s="28">
        <f t="shared" si="2"/>
        <v>0</v>
      </c>
      <c r="AE48" s="34" t="str">
        <f t="shared" si="3"/>
        <v/>
      </c>
      <c r="AF48" s="28">
        <f t="shared" si="13"/>
        <v>0</v>
      </c>
      <c r="AG48" s="28" t="str">
        <f t="shared" si="9"/>
        <v/>
      </c>
      <c r="AH48" s="54"/>
      <c r="AI48" s="28"/>
      <c r="AK48" s="33">
        <f t="shared" si="4"/>
        <v>0</v>
      </c>
      <c r="AL48" s="33" t="str">
        <f t="shared" si="10"/>
        <v/>
      </c>
      <c r="AM48" s="33">
        <f t="shared" si="14"/>
        <v>0</v>
      </c>
      <c r="AN48" s="33"/>
      <c r="AO48" s="33">
        <f t="shared" si="5"/>
        <v>0</v>
      </c>
      <c r="AP48" s="33" t="str">
        <f t="shared" si="6"/>
        <v/>
      </c>
      <c r="AQ48" s="33"/>
      <c r="AR48" s="33"/>
      <c r="AS48" s="33"/>
      <c r="AT48" s="33"/>
    </row>
    <row r="49" spans="1:46">
      <c r="A49" s="1">
        <f>RAW!A49</f>
        <v>42375</v>
      </c>
      <c r="B49">
        <f>RAW!B49</f>
        <v>12.28</v>
      </c>
      <c r="C49">
        <f>RAW!C49</f>
        <v>12.28</v>
      </c>
      <c r="D49">
        <f>RAW!D49</f>
        <v>11.91</v>
      </c>
      <c r="E49">
        <f>RAW!E49</f>
        <v>11.91</v>
      </c>
      <c r="F49">
        <f>RAW!L49</f>
        <v>-192.71604938271699</v>
      </c>
      <c r="G49">
        <f>RAW!M49</f>
        <v>-182.35961429381999</v>
      </c>
      <c r="H49">
        <v>100</v>
      </c>
      <c r="I49">
        <v>-100</v>
      </c>
      <c r="Z49" s="28">
        <f t="shared" si="7"/>
        <v>1</v>
      </c>
      <c r="AA49" s="28" t="str">
        <f t="shared" si="0"/>
        <v/>
      </c>
      <c r="AB49" s="34">
        <f t="shared" si="8"/>
        <v>1</v>
      </c>
      <c r="AC49" s="34" t="str">
        <f t="shared" si="1"/>
        <v/>
      </c>
      <c r="AD49" s="28">
        <f t="shared" si="2"/>
        <v>0</v>
      </c>
      <c r="AE49" s="34" t="str">
        <f t="shared" si="3"/>
        <v/>
      </c>
      <c r="AF49" s="28">
        <f t="shared" si="13"/>
        <v>0</v>
      </c>
      <c r="AG49" s="28" t="str">
        <f t="shared" si="9"/>
        <v/>
      </c>
      <c r="AH49" s="54"/>
      <c r="AI49" s="28"/>
      <c r="AK49" s="33">
        <f t="shared" si="4"/>
        <v>1</v>
      </c>
      <c r="AL49" s="33" t="str">
        <f t="shared" si="10"/>
        <v/>
      </c>
      <c r="AM49" s="33">
        <f t="shared" si="14"/>
        <v>1</v>
      </c>
      <c r="AN49" s="33"/>
      <c r="AO49" s="33">
        <f t="shared" si="5"/>
        <v>0</v>
      </c>
      <c r="AP49" s="33" t="str">
        <f t="shared" si="6"/>
        <v/>
      </c>
      <c r="AQ49" s="33"/>
      <c r="AR49" s="33"/>
      <c r="AS49" s="33"/>
      <c r="AT49" s="33"/>
    </row>
    <row r="50" spans="1:46">
      <c r="A50" s="1">
        <f>RAW!A50</f>
        <v>42376</v>
      </c>
      <c r="B50">
        <f>RAW!B50</f>
        <v>11.7</v>
      </c>
      <c r="C50">
        <f>RAW!C50</f>
        <v>11.7</v>
      </c>
      <c r="D50">
        <f>RAW!D50</f>
        <v>11.26</v>
      </c>
      <c r="E50">
        <f>RAW!E50</f>
        <v>11.59</v>
      </c>
      <c r="F50">
        <f>RAW!L50</f>
        <v>-309.14678960379399</v>
      </c>
      <c r="G50">
        <f>RAW!M50</f>
        <v>-324.59732459732498</v>
      </c>
      <c r="H50">
        <v>100</v>
      </c>
      <c r="I50">
        <v>-100</v>
      </c>
      <c r="Z50" s="28">
        <f t="shared" si="7"/>
        <v>1</v>
      </c>
      <c r="AA50" s="28" t="str">
        <f t="shared" si="0"/>
        <v/>
      </c>
      <c r="AB50" s="34">
        <f t="shared" si="8"/>
        <v>2</v>
      </c>
      <c r="AC50" s="34" t="str">
        <f t="shared" si="1"/>
        <v/>
      </c>
      <c r="AD50" s="28">
        <f t="shared" si="2"/>
        <v>0</v>
      </c>
      <c r="AE50" s="34" t="str">
        <f t="shared" si="3"/>
        <v/>
      </c>
      <c r="AF50" s="28">
        <f t="shared" si="13"/>
        <v>0</v>
      </c>
      <c r="AG50" s="28" t="str">
        <f t="shared" si="9"/>
        <v/>
      </c>
      <c r="AH50" s="54"/>
      <c r="AI50" s="28"/>
      <c r="AK50" s="33">
        <f t="shared" si="4"/>
        <v>1</v>
      </c>
      <c r="AL50" s="33" t="str">
        <f t="shared" si="10"/>
        <v/>
      </c>
      <c r="AM50" s="33">
        <f t="shared" si="14"/>
        <v>2</v>
      </c>
      <c r="AN50" s="33"/>
      <c r="AO50" s="33">
        <f t="shared" si="5"/>
        <v>0</v>
      </c>
      <c r="AP50" s="33" t="str">
        <f t="shared" si="6"/>
        <v/>
      </c>
      <c r="AQ50" s="33"/>
      <c r="AR50" s="33"/>
      <c r="AS50" s="33"/>
      <c r="AT50" s="33"/>
    </row>
    <row r="51" spans="1:46">
      <c r="A51" s="1">
        <f>RAW!A51</f>
        <v>42377</v>
      </c>
      <c r="B51">
        <f>RAW!B51</f>
        <v>11.68</v>
      </c>
      <c r="C51">
        <f>RAW!C51</f>
        <v>11.69</v>
      </c>
      <c r="D51">
        <f>RAW!D51</f>
        <v>11.46</v>
      </c>
      <c r="E51">
        <f>RAW!E51</f>
        <v>11.51</v>
      </c>
      <c r="F51">
        <f>RAW!L51</f>
        <v>-197.05784018722801</v>
      </c>
      <c r="G51">
        <f>RAW!M51</f>
        <v>-235.31024649721701</v>
      </c>
      <c r="H51">
        <v>100</v>
      </c>
      <c r="I51">
        <v>-100</v>
      </c>
      <c r="Z51" s="28">
        <f t="shared" si="7"/>
        <v>1</v>
      </c>
      <c r="AA51" s="28" t="str">
        <f t="shared" si="0"/>
        <v/>
      </c>
      <c r="AB51" s="34">
        <f t="shared" si="8"/>
        <v>3</v>
      </c>
      <c r="AC51" s="34" t="str">
        <f t="shared" si="1"/>
        <v/>
      </c>
      <c r="AD51" s="28">
        <f t="shared" si="2"/>
        <v>0</v>
      </c>
      <c r="AE51" s="34" t="str">
        <f t="shared" si="3"/>
        <v/>
      </c>
      <c r="AF51" s="28">
        <f t="shared" si="13"/>
        <v>0</v>
      </c>
      <c r="AG51" s="28" t="str">
        <f t="shared" si="9"/>
        <v/>
      </c>
      <c r="AH51" s="54"/>
      <c r="AI51" s="28"/>
      <c r="AK51" s="33">
        <f t="shared" si="4"/>
        <v>1</v>
      </c>
      <c r="AL51" s="33" t="str">
        <f t="shared" si="10"/>
        <v/>
      </c>
      <c r="AM51" s="33">
        <f t="shared" si="14"/>
        <v>3</v>
      </c>
      <c r="AN51" s="33"/>
      <c r="AO51" s="33">
        <f t="shared" si="5"/>
        <v>0</v>
      </c>
      <c r="AP51" s="33" t="str">
        <f t="shared" si="6"/>
        <v/>
      </c>
      <c r="AQ51" s="33"/>
      <c r="AR51" s="33"/>
      <c r="AS51" s="33"/>
      <c r="AT51" s="33"/>
    </row>
    <row r="52" spans="1:46">
      <c r="A52" s="1">
        <f>RAW!A52</f>
        <v>42380</v>
      </c>
      <c r="B52">
        <f>RAW!B52</f>
        <v>11.39</v>
      </c>
      <c r="C52">
        <f>RAW!C52</f>
        <v>11.82</v>
      </c>
      <c r="D52">
        <f>RAW!D52</f>
        <v>11.12</v>
      </c>
      <c r="E52">
        <f>RAW!E52</f>
        <v>11.62</v>
      </c>
      <c r="F52">
        <f>RAW!L52</f>
        <v>-145.72509641271901</v>
      </c>
      <c r="G52">
        <f>RAW!M52</f>
        <v>-194.28416265019399</v>
      </c>
      <c r="H52">
        <v>100</v>
      </c>
      <c r="I52">
        <v>-100</v>
      </c>
      <c r="Z52" s="28">
        <f t="shared" si="7"/>
        <v>1</v>
      </c>
      <c r="AA52" s="28" t="str">
        <f t="shared" si="0"/>
        <v>GROUP</v>
      </c>
      <c r="AB52" s="34">
        <f t="shared" si="8"/>
        <v>4</v>
      </c>
      <c r="AC52" s="34">
        <f t="shared" si="1"/>
        <v>4</v>
      </c>
      <c r="AD52" s="28">
        <f t="shared" si="2"/>
        <v>0</v>
      </c>
      <c r="AE52" s="34" t="str">
        <f t="shared" si="3"/>
        <v/>
      </c>
      <c r="AF52" s="28">
        <f t="shared" si="13"/>
        <v>0</v>
      </c>
      <c r="AG52" s="28" t="str">
        <f t="shared" si="9"/>
        <v/>
      </c>
      <c r="AH52" s="54"/>
      <c r="AI52" s="28"/>
      <c r="AK52" s="33">
        <f t="shared" si="4"/>
        <v>1</v>
      </c>
      <c r="AL52" s="33" t="str">
        <f t="shared" si="10"/>
        <v>GROUP</v>
      </c>
      <c r="AM52" s="33">
        <f t="shared" si="14"/>
        <v>4</v>
      </c>
      <c r="AN52" s="33"/>
      <c r="AO52" s="33">
        <f t="shared" si="5"/>
        <v>0</v>
      </c>
      <c r="AP52" s="33" t="str">
        <f t="shared" si="6"/>
        <v/>
      </c>
      <c r="AQ52" s="33"/>
      <c r="AR52" s="33"/>
      <c r="AS52" s="33"/>
      <c r="AT52" s="33"/>
    </row>
    <row r="53" spans="1:46">
      <c r="A53" s="1">
        <f>RAW!A53</f>
        <v>42381</v>
      </c>
      <c r="B53">
        <f>RAW!B53</f>
        <v>11.5</v>
      </c>
      <c r="C53">
        <f>RAW!C53</f>
        <v>12</v>
      </c>
      <c r="D53">
        <f>RAW!D53</f>
        <v>11.5</v>
      </c>
      <c r="E53">
        <f>RAW!E53</f>
        <v>11.93</v>
      </c>
      <c r="F53">
        <f>RAW!L53</f>
        <v>-69.075096169928401</v>
      </c>
      <c r="G53">
        <f>RAW!M53</f>
        <v>-98.877072321637598</v>
      </c>
      <c r="H53">
        <v>100</v>
      </c>
      <c r="I53">
        <v>-100</v>
      </c>
      <c r="Z53" s="28">
        <f t="shared" si="7"/>
        <v>0</v>
      </c>
      <c r="AA53" s="28" t="str">
        <f t="shared" si="0"/>
        <v/>
      </c>
      <c r="AB53" s="34">
        <f t="shared" si="8"/>
        <v>0</v>
      </c>
      <c r="AC53" s="34" t="str">
        <f t="shared" si="1"/>
        <v/>
      </c>
      <c r="AD53" s="28">
        <f t="shared" si="2"/>
        <v>0</v>
      </c>
      <c r="AE53" s="34" t="str">
        <f t="shared" si="3"/>
        <v/>
      </c>
      <c r="AF53" s="28">
        <f t="shared" si="13"/>
        <v>0</v>
      </c>
      <c r="AG53" s="28" t="str">
        <f t="shared" si="9"/>
        <v/>
      </c>
      <c r="AH53" s="54"/>
      <c r="AI53" s="28"/>
      <c r="AK53" s="33">
        <f t="shared" si="4"/>
        <v>0</v>
      </c>
      <c r="AL53" s="33" t="str">
        <f t="shared" si="10"/>
        <v/>
      </c>
      <c r="AM53" s="33">
        <f t="shared" si="14"/>
        <v>0</v>
      </c>
      <c r="AN53" s="33"/>
      <c r="AO53" s="33">
        <f t="shared" si="5"/>
        <v>0</v>
      </c>
      <c r="AP53" s="33" t="str">
        <f t="shared" si="6"/>
        <v/>
      </c>
      <c r="AQ53" s="33"/>
      <c r="AR53" s="33"/>
      <c r="AS53" s="33"/>
      <c r="AT53" s="33"/>
    </row>
    <row r="54" spans="1:46">
      <c r="A54" s="1">
        <f>RAW!A54</f>
        <v>42382</v>
      </c>
      <c r="B54">
        <f>RAW!B54</f>
        <v>12.09</v>
      </c>
      <c r="C54">
        <f>RAW!C54</f>
        <v>12.15</v>
      </c>
      <c r="D54">
        <f>RAW!D54</f>
        <v>11.88</v>
      </c>
      <c r="E54">
        <f>RAW!E54</f>
        <v>11.88</v>
      </c>
      <c r="F54">
        <f>RAW!L54</f>
        <v>-31.3886661320504</v>
      </c>
      <c r="G54">
        <f>RAW!M54</f>
        <v>-50.6773707977922</v>
      </c>
      <c r="H54">
        <v>100</v>
      </c>
      <c r="I54">
        <v>-100</v>
      </c>
      <c r="Z54" s="28">
        <f t="shared" si="7"/>
        <v>0</v>
      </c>
      <c r="AA54" s="28" t="str">
        <f t="shared" si="0"/>
        <v/>
      </c>
      <c r="AB54" s="34">
        <f t="shared" si="8"/>
        <v>0</v>
      </c>
      <c r="AC54" s="34" t="str">
        <f t="shared" si="1"/>
        <v/>
      </c>
      <c r="AD54" s="28">
        <f t="shared" si="2"/>
        <v>0</v>
      </c>
      <c r="AE54" s="34" t="str">
        <f t="shared" si="3"/>
        <v/>
      </c>
      <c r="AF54" s="28">
        <f t="shared" si="13"/>
        <v>0</v>
      </c>
      <c r="AG54" s="28" t="str">
        <f t="shared" si="9"/>
        <v/>
      </c>
      <c r="AH54" s="54"/>
      <c r="AI54" s="28"/>
      <c r="AK54" s="33">
        <f t="shared" si="4"/>
        <v>0</v>
      </c>
      <c r="AL54" s="33" t="str">
        <f t="shared" si="10"/>
        <v/>
      </c>
      <c r="AM54" s="33">
        <f t="shared" si="14"/>
        <v>0</v>
      </c>
      <c r="AN54" s="33"/>
      <c r="AO54" s="33">
        <f t="shared" si="5"/>
        <v>0</v>
      </c>
      <c r="AP54" s="33" t="str">
        <f t="shared" si="6"/>
        <v/>
      </c>
      <c r="AQ54" s="33"/>
      <c r="AR54" s="33"/>
      <c r="AS54" s="33"/>
      <c r="AT54" s="33"/>
    </row>
    <row r="55" spans="1:46">
      <c r="A55" s="1">
        <f>RAW!A55</f>
        <v>42383</v>
      </c>
      <c r="B55">
        <f>RAW!B55</f>
        <v>11.8</v>
      </c>
      <c r="C55">
        <f>RAW!C55</f>
        <v>11.99</v>
      </c>
      <c r="D55">
        <f>RAW!D55</f>
        <v>11.52</v>
      </c>
      <c r="E55">
        <f>RAW!E55</f>
        <v>11.8</v>
      </c>
      <c r="F55">
        <f>RAW!L55</f>
        <v>-60.685530250747497</v>
      </c>
      <c r="G55">
        <f>RAW!M55</f>
        <v>-88.122605363984505</v>
      </c>
      <c r="H55">
        <v>100</v>
      </c>
      <c r="I55">
        <v>-100</v>
      </c>
      <c r="Z55" s="28">
        <f t="shared" si="7"/>
        <v>0</v>
      </c>
      <c r="AA55" s="28" t="str">
        <f t="shared" si="0"/>
        <v/>
      </c>
      <c r="AB55" s="34">
        <f t="shared" si="8"/>
        <v>0</v>
      </c>
      <c r="AC55" s="34" t="str">
        <f t="shared" si="1"/>
        <v/>
      </c>
      <c r="AD55" s="28">
        <f t="shared" si="2"/>
        <v>0</v>
      </c>
      <c r="AE55" s="34" t="str">
        <f t="shared" si="3"/>
        <v/>
      </c>
      <c r="AF55" s="28">
        <f t="shared" si="13"/>
        <v>0</v>
      </c>
      <c r="AG55" s="28" t="str">
        <f t="shared" si="9"/>
        <v/>
      </c>
      <c r="AH55" s="54"/>
      <c r="AI55" s="28"/>
      <c r="AK55" s="33">
        <f t="shared" si="4"/>
        <v>0</v>
      </c>
      <c r="AL55" s="33" t="str">
        <f t="shared" si="10"/>
        <v/>
      </c>
      <c r="AM55" s="33">
        <f t="shared" si="14"/>
        <v>0</v>
      </c>
      <c r="AN55" s="33"/>
      <c r="AO55" s="33">
        <f t="shared" si="5"/>
        <v>0</v>
      </c>
      <c r="AP55" s="33" t="str">
        <f t="shared" si="6"/>
        <v/>
      </c>
      <c r="AQ55" s="33"/>
      <c r="AR55" s="33"/>
      <c r="AS55" s="33"/>
      <c r="AT55" s="33"/>
    </row>
    <row r="56" spans="1:46">
      <c r="A56" s="1">
        <f>RAW!A56</f>
        <v>42384</v>
      </c>
      <c r="B56">
        <f>RAW!B56</f>
        <v>11.87</v>
      </c>
      <c r="C56">
        <f>RAW!C56</f>
        <v>11.87</v>
      </c>
      <c r="D56">
        <f>RAW!D56</f>
        <v>11.52</v>
      </c>
      <c r="E56">
        <f>RAW!E56</f>
        <v>11.64</v>
      </c>
      <c r="F56">
        <f>RAW!L56</f>
        <v>-68.924958833215896</v>
      </c>
      <c r="G56">
        <f>RAW!M56</f>
        <v>-94.8124780932352</v>
      </c>
      <c r="H56">
        <v>100</v>
      </c>
      <c r="I56">
        <v>-100</v>
      </c>
      <c r="Z56" s="28">
        <f t="shared" si="7"/>
        <v>0</v>
      </c>
      <c r="AA56" s="28" t="str">
        <f t="shared" si="0"/>
        <v/>
      </c>
      <c r="AB56" s="34">
        <f t="shared" si="8"/>
        <v>0</v>
      </c>
      <c r="AC56" s="34" t="str">
        <f t="shared" si="1"/>
        <v/>
      </c>
      <c r="AD56" s="28">
        <f t="shared" si="2"/>
        <v>0</v>
      </c>
      <c r="AE56" s="34" t="str">
        <f t="shared" si="3"/>
        <v/>
      </c>
      <c r="AF56" s="28">
        <f t="shared" si="13"/>
        <v>0</v>
      </c>
      <c r="AG56" s="28" t="str">
        <f t="shared" si="9"/>
        <v/>
      </c>
      <c r="AH56" s="54"/>
      <c r="AI56" s="28"/>
      <c r="AK56" s="33">
        <f t="shared" si="4"/>
        <v>0</v>
      </c>
      <c r="AL56" s="33" t="str">
        <f t="shared" si="10"/>
        <v/>
      </c>
      <c r="AM56" s="33">
        <f t="shared" si="14"/>
        <v>0</v>
      </c>
      <c r="AN56" s="33"/>
      <c r="AO56" s="33">
        <f t="shared" si="5"/>
        <v>0</v>
      </c>
      <c r="AP56" s="33" t="str">
        <f t="shared" si="6"/>
        <v/>
      </c>
      <c r="AQ56" s="33"/>
      <c r="AR56" s="33"/>
      <c r="AS56" s="33"/>
      <c r="AT56" s="33"/>
    </row>
    <row r="57" spans="1:46">
      <c r="A57" s="1">
        <f>RAW!A57</f>
        <v>42387</v>
      </c>
      <c r="B57">
        <f>RAW!B57</f>
        <v>11.58</v>
      </c>
      <c r="C57">
        <f>RAW!C57</f>
        <v>11.68</v>
      </c>
      <c r="D57">
        <f>RAW!D57</f>
        <v>11.25</v>
      </c>
      <c r="E57">
        <f>RAW!E57</f>
        <v>11.27</v>
      </c>
      <c r="F57">
        <f>RAW!L57</f>
        <v>-107.019990701998</v>
      </c>
      <c r="G57">
        <f>RAW!M57</f>
        <v>-129.800488920432</v>
      </c>
      <c r="H57">
        <v>100</v>
      </c>
      <c r="I57">
        <v>-100</v>
      </c>
      <c r="Z57" s="28">
        <f t="shared" si="7"/>
        <v>1</v>
      </c>
      <c r="AA57" s="28" t="str">
        <f t="shared" si="0"/>
        <v>GROUP</v>
      </c>
      <c r="AB57" s="34">
        <f t="shared" si="8"/>
        <v>1</v>
      </c>
      <c r="AC57" s="34">
        <f t="shared" si="1"/>
        <v>1</v>
      </c>
      <c r="AD57" s="28">
        <f t="shared" si="2"/>
        <v>0</v>
      </c>
      <c r="AE57" s="34" t="str">
        <f t="shared" si="3"/>
        <v/>
      </c>
      <c r="AF57" s="28">
        <f t="shared" si="13"/>
        <v>0</v>
      </c>
      <c r="AG57" s="28" t="str">
        <f t="shared" si="9"/>
        <v/>
      </c>
      <c r="AH57" s="54"/>
      <c r="AI57" s="28"/>
      <c r="AK57" s="33">
        <f t="shared" si="4"/>
        <v>1</v>
      </c>
      <c r="AL57" s="33" t="str">
        <f t="shared" si="10"/>
        <v/>
      </c>
      <c r="AM57" s="33">
        <f t="shared" si="14"/>
        <v>1</v>
      </c>
      <c r="AN57" s="33"/>
      <c r="AO57" s="33">
        <f t="shared" si="5"/>
        <v>0</v>
      </c>
      <c r="AP57" s="33" t="str">
        <f t="shared" si="6"/>
        <v/>
      </c>
      <c r="AQ57" s="33"/>
      <c r="AR57" s="33"/>
      <c r="AS57" s="33"/>
      <c r="AT57" s="33"/>
    </row>
    <row r="58" spans="1:46">
      <c r="A58" s="1">
        <f>RAW!A58</f>
        <v>42388</v>
      </c>
      <c r="B58">
        <f>RAW!B58</f>
        <v>11.44</v>
      </c>
      <c r="C58">
        <f>RAW!C58</f>
        <v>11.6</v>
      </c>
      <c r="D58">
        <f>RAW!D58</f>
        <v>11.18</v>
      </c>
      <c r="E58">
        <f>RAW!E58</f>
        <v>11.54</v>
      </c>
      <c r="F58">
        <f>RAW!L58</f>
        <v>-87.849373537106004</v>
      </c>
      <c r="G58">
        <f>RAW!M58</f>
        <v>-107.35969198874599</v>
      </c>
      <c r="H58">
        <v>100</v>
      </c>
      <c r="I58">
        <v>-100</v>
      </c>
      <c r="Z58" s="28">
        <f t="shared" si="7"/>
        <v>0</v>
      </c>
      <c r="AA58" s="28" t="str">
        <f t="shared" si="0"/>
        <v/>
      </c>
      <c r="AB58" s="34">
        <f t="shared" si="8"/>
        <v>0</v>
      </c>
      <c r="AC58" s="34" t="str">
        <f t="shared" si="1"/>
        <v/>
      </c>
      <c r="AD58" s="28">
        <f t="shared" si="2"/>
        <v>0</v>
      </c>
      <c r="AE58" s="34" t="str">
        <f t="shared" si="3"/>
        <v/>
      </c>
      <c r="AF58" s="28">
        <f t="shared" si="13"/>
        <v>0</v>
      </c>
      <c r="AG58" s="28" t="str">
        <f t="shared" si="9"/>
        <v/>
      </c>
      <c r="AH58" s="54"/>
      <c r="AI58" s="28"/>
      <c r="AK58" s="33">
        <f t="shared" si="4"/>
        <v>1</v>
      </c>
      <c r="AL58" s="33" t="str">
        <f t="shared" si="10"/>
        <v/>
      </c>
      <c r="AM58" s="33">
        <f t="shared" si="14"/>
        <v>2</v>
      </c>
      <c r="AN58" s="33"/>
      <c r="AO58" s="33">
        <f t="shared" si="5"/>
        <v>0</v>
      </c>
      <c r="AP58" s="33" t="str">
        <f t="shared" si="6"/>
        <v/>
      </c>
      <c r="AQ58" s="33"/>
      <c r="AR58" s="33"/>
      <c r="AS58" s="33"/>
      <c r="AT58" s="33"/>
    </row>
    <row r="59" spans="1:46">
      <c r="A59" s="1">
        <f>RAW!A59</f>
        <v>42389</v>
      </c>
      <c r="B59">
        <f>RAW!B59</f>
        <v>11.25</v>
      </c>
      <c r="C59">
        <f>RAW!C59</f>
        <v>11.51</v>
      </c>
      <c r="D59">
        <f>RAW!D59</f>
        <v>11.01</v>
      </c>
      <c r="E59">
        <f>RAW!E59</f>
        <v>11.11</v>
      </c>
      <c r="F59">
        <f>RAW!L59</f>
        <v>-122.563543936093</v>
      </c>
      <c r="G59">
        <f>RAW!M59</f>
        <v>-129.52301487971101</v>
      </c>
      <c r="H59">
        <v>100</v>
      </c>
      <c r="I59">
        <v>-100</v>
      </c>
      <c r="Z59" s="28">
        <f t="shared" si="7"/>
        <v>1</v>
      </c>
      <c r="AA59" s="28" t="str">
        <f t="shared" si="0"/>
        <v/>
      </c>
      <c r="AB59" s="34">
        <f t="shared" si="8"/>
        <v>1</v>
      </c>
      <c r="AC59" s="34" t="str">
        <f t="shared" si="1"/>
        <v/>
      </c>
      <c r="AD59" s="28">
        <f t="shared" si="2"/>
        <v>0</v>
      </c>
      <c r="AE59" s="34" t="str">
        <f t="shared" si="3"/>
        <v/>
      </c>
      <c r="AF59" s="28">
        <f t="shared" si="13"/>
        <v>0</v>
      </c>
      <c r="AG59" s="28" t="str">
        <f t="shared" si="9"/>
        <v/>
      </c>
      <c r="AH59" s="54"/>
      <c r="AI59" s="28"/>
      <c r="AK59" s="33">
        <f t="shared" si="4"/>
        <v>1</v>
      </c>
      <c r="AL59" s="33" t="str">
        <f t="shared" si="10"/>
        <v/>
      </c>
      <c r="AM59" s="33">
        <f t="shared" si="14"/>
        <v>3</v>
      </c>
      <c r="AN59" s="33"/>
      <c r="AO59" s="33">
        <f t="shared" si="5"/>
        <v>0</v>
      </c>
      <c r="AP59" s="33" t="str">
        <f t="shared" si="6"/>
        <v/>
      </c>
      <c r="AQ59" s="33"/>
      <c r="AR59" s="33"/>
      <c r="AS59" s="33"/>
      <c r="AT59" s="33"/>
    </row>
    <row r="60" spans="1:46">
      <c r="A60" s="1">
        <f>RAW!A60</f>
        <v>42390</v>
      </c>
      <c r="B60">
        <f>RAW!B60</f>
        <v>11.07</v>
      </c>
      <c r="C60">
        <f>RAW!C60</f>
        <v>11.37</v>
      </c>
      <c r="D60">
        <f>RAW!D60</f>
        <v>10.98</v>
      </c>
      <c r="E60">
        <f>RAW!E60</f>
        <v>11.25</v>
      </c>
      <c r="F60">
        <f>RAW!L60</f>
        <v>-113.40996168582301</v>
      </c>
      <c r="G60">
        <f>RAW!M60</f>
        <v>-116.292735042735</v>
      </c>
      <c r="H60">
        <v>100</v>
      </c>
      <c r="I60">
        <v>-100</v>
      </c>
      <c r="Z60" s="28">
        <f t="shared" si="7"/>
        <v>1</v>
      </c>
      <c r="AA60" s="28" t="str">
        <f t="shared" si="0"/>
        <v>GROUP</v>
      </c>
      <c r="AB60" s="34">
        <f t="shared" si="8"/>
        <v>2</v>
      </c>
      <c r="AC60" s="34">
        <f t="shared" si="1"/>
        <v>2</v>
      </c>
      <c r="AD60" s="28">
        <f t="shared" si="2"/>
        <v>0</v>
      </c>
      <c r="AE60" s="34" t="str">
        <f t="shared" si="3"/>
        <v/>
      </c>
      <c r="AF60" s="28">
        <f t="shared" si="13"/>
        <v>0</v>
      </c>
      <c r="AG60" s="28" t="str">
        <f t="shared" si="9"/>
        <v/>
      </c>
      <c r="AH60" s="54"/>
      <c r="AI60" s="28"/>
      <c r="AK60" s="33">
        <f t="shared" si="4"/>
        <v>1</v>
      </c>
      <c r="AL60" s="33" t="str">
        <f t="shared" si="10"/>
        <v>GROUP</v>
      </c>
      <c r="AM60" s="33">
        <f t="shared" si="14"/>
        <v>4</v>
      </c>
      <c r="AN60" s="33"/>
      <c r="AO60" s="33">
        <f t="shared" si="5"/>
        <v>0</v>
      </c>
      <c r="AP60" s="33" t="str">
        <f t="shared" si="6"/>
        <v/>
      </c>
      <c r="AQ60" s="33"/>
      <c r="AR60" s="33"/>
      <c r="AS60" s="33"/>
      <c r="AT60" s="33"/>
    </row>
    <row r="61" spans="1:46">
      <c r="A61" s="1">
        <f>RAW!A61</f>
        <v>42391</v>
      </c>
      <c r="B61">
        <f>RAW!B61</f>
        <v>11.52</v>
      </c>
      <c r="C61">
        <f>RAW!C61</f>
        <v>11.65</v>
      </c>
      <c r="D61">
        <f>RAW!D61</f>
        <v>11.35</v>
      </c>
      <c r="E61">
        <f>RAW!E61</f>
        <v>11.47</v>
      </c>
      <c r="F61">
        <f>RAW!L61</f>
        <v>-38.493915271296501</v>
      </c>
      <c r="G61">
        <f>RAW!M61</f>
        <v>-63.5205259869049</v>
      </c>
      <c r="H61">
        <v>100</v>
      </c>
      <c r="I61">
        <v>-100</v>
      </c>
      <c r="Z61" s="28">
        <f t="shared" si="7"/>
        <v>0</v>
      </c>
      <c r="AA61" s="28" t="str">
        <f t="shared" si="0"/>
        <v/>
      </c>
      <c r="AB61" s="34">
        <f t="shared" si="8"/>
        <v>0</v>
      </c>
      <c r="AC61" s="34" t="str">
        <f t="shared" si="1"/>
        <v/>
      </c>
      <c r="AD61" s="28">
        <f t="shared" si="2"/>
        <v>0</v>
      </c>
      <c r="AE61" s="34" t="str">
        <f t="shared" si="3"/>
        <v/>
      </c>
      <c r="AF61" s="28">
        <f t="shared" si="13"/>
        <v>0</v>
      </c>
      <c r="AG61" s="28" t="str">
        <f t="shared" si="9"/>
        <v/>
      </c>
      <c r="AH61" s="54"/>
      <c r="AI61" s="28"/>
      <c r="AK61" s="33">
        <f t="shared" si="4"/>
        <v>0</v>
      </c>
      <c r="AL61" s="33" t="str">
        <f t="shared" si="10"/>
        <v/>
      </c>
      <c r="AM61" s="33">
        <f t="shared" si="14"/>
        <v>0</v>
      </c>
      <c r="AN61" s="33"/>
      <c r="AO61" s="33">
        <f t="shared" si="5"/>
        <v>0</v>
      </c>
      <c r="AP61" s="33" t="str">
        <f t="shared" si="6"/>
        <v/>
      </c>
      <c r="AQ61" s="33"/>
      <c r="AR61" s="33"/>
      <c r="AS61" s="33"/>
      <c r="AT61" s="33"/>
    </row>
    <row r="62" spans="1:46">
      <c r="A62" s="1">
        <f>RAW!A62</f>
        <v>42394</v>
      </c>
      <c r="B62">
        <f>RAW!B62</f>
        <v>11.81</v>
      </c>
      <c r="C62">
        <f>RAW!C62</f>
        <v>11.81</v>
      </c>
      <c r="D62">
        <f>RAW!D62</f>
        <v>11.46</v>
      </c>
      <c r="E62">
        <f>RAW!E62</f>
        <v>11.64</v>
      </c>
      <c r="F62">
        <f>RAW!L62</f>
        <v>16.695611902281801</v>
      </c>
      <c r="G62">
        <f>RAW!M62</f>
        <v>-34.934497816594003</v>
      </c>
      <c r="H62">
        <v>100</v>
      </c>
      <c r="I62">
        <v>-100</v>
      </c>
      <c r="Z62" s="28">
        <f t="shared" si="7"/>
        <v>0</v>
      </c>
      <c r="AA62" s="28" t="str">
        <f t="shared" si="0"/>
        <v/>
      </c>
      <c r="AB62" s="34">
        <f t="shared" si="8"/>
        <v>0</v>
      </c>
      <c r="AC62" s="34" t="str">
        <f t="shared" si="1"/>
        <v/>
      </c>
      <c r="AD62" s="28">
        <f t="shared" si="2"/>
        <v>0</v>
      </c>
      <c r="AE62" s="34" t="str">
        <f t="shared" si="3"/>
        <v/>
      </c>
      <c r="AF62" s="28">
        <f t="shared" si="13"/>
        <v>0</v>
      </c>
      <c r="AG62" s="28" t="str">
        <f t="shared" si="9"/>
        <v/>
      </c>
      <c r="AH62" s="54"/>
      <c r="AI62" s="28"/>
      <c r="AK62" s="33">
        <f t="shared" si="4"/>
        <v>0</v>
      </c>
      <c r="AL62" s="33" t="str">
        <f t="shared" si="10"/>
        <v/>
      </c>
      <c r="AM62" s="33">
        <f t="shared" si="14"/>
        <v>0</v>
      </c>
      <c r="AN62" s="33"/>
      <c r="AO62" s="33">
        <f t="shared" si="5"/>
        <v>0</v>
      </c>
      <c r="AP62" s="33" t="str">
        <f t="shared" si="6"/>
        <v/>
      </c>
      <c r="AQ62" s="33"/>
      <c r="AR62" s="33"/>
      <c r="AS62" s="33"/>
      <c r="AT62" s="33"/>
    </row>
    <row r="63" spans="1:46">
      <c r="A63" s="1">
        <f>RAW!A63</f>
        <v>42395</v>
      </c>
      <c r="B63">
        <f>RAW!B63</f>
        <v>11.56</v>
      </c>
      <c r="C63">
        <f>RAW!C63</f>
        <v>11.67</v>
      </c>
      <c r="D63">
        <f>RAW!D63</f>
        <v>11.35</v>
      </c>
      <c r="E63">
        <f>RAW!E63</f>
        <v>11.67</v>
      </c>
      <c r="F63">
        <f>RAW!L63</f>
        <v>3.9308855291573002</v>
      </c>
      <c r="G63">
        <f>RAW!M63</f>
        <v>-43.161825200937002</v>
      </c>
      <c r="H63">
        <v>100</v>
      </c>
      <c r="I63">
        <v>-100</v>
      </c>
      <c r="Z63" s="28">
        <f t="shared" si="7"/>
        <v>0</v>
      </c>
      <c r="AA63" s="28" t="str">
        <f t="shared" si="0"/>
        <v/>
      </c>
      <c r="AB63" s="34">
        <f t="shared" si="8"/>
        <v>0</v>
      </c>
      <c r="AC63" s="34" t="str">
        <f t="shared" si="1"/>
        <v/>
      </c>
      <c r="AD63" s="28">
        <f t="shared" si="2"/>
        <v>0</v>
      </c>
      <c r="AE63" s="34" t="str">
        <f t="shared" si="3"/>
        <v/>
      </c>
      <c r="AF63" s="28">
        <f t="shared" si="13"/>
        <v>0</v>
      </c>
      <c r="AG63" s="28" t="str">
        <f t="shared" si="9"/>
        <v/>
      </c>
      <c r="AH63" s="54"/>
      <c r="AI63" s="28"/>
      <c r="AK63" s="33">
        <f t="shared" si="4"/>
        <v>0</v>
      </c>
      <c r="AL63" s="33" t="str">
        <f t="shared" si="10"/>
        <v/>
      </c>
      <c r="AM63" s="33">
        <f t="shared" si="14"/>
        <v>0</v>
      </c>
      <c r="AN63" s="33"/>
      <c r="AO63" s="33">
        <f t="shared" si="5"/>
        <v>0</v>
      </c>
      <c r="AP63" s="33" t="str">
        <f t="shared" si="6"/>
        <v/>
      </c>
      <c r="AQ63" s="33"/>
      <c r="AR63" s="33"/>
      <c r="AS63" s="33"/>
      <c r="AT63" s="33"/>
    </row>
    <row r="64" spans="1:46">
      <c r="A64" s="1">
        <f>RAW!A64</f>
        <v>42396</v>
      </c>
      <c r="B64">
        <f>RAW!B64</f>
        <v>11.5</v>
      </c>
      <c r="C64">
        <f>RAW!C64</f>
        <v>11.63</v>
      </c>
      <c r="D64">
        <f>RAW!D64</f>
        <v>11.41</v>
      </c>
      <c r="E64">
        <f>RAW!E64</f>
        <v>11.53</v>
      </c>
      <c r="F64">
        <f>RAW!L64</f>
        <v>-13.238053991626799</v>
      </c>
      <c r="G64">
        <f>RAW!M64</f>
        <v>-45.964985701332502</v>
      </c>
      <c r="H64">
        <v>100</v>
      </c>
      <c r="I64">
        <v>-100</v>
      </c>
      <c r="Z64" s="28">
        <f t="shared" si="7"/>
        <v>0</v>
      </c>
      <c r="AA64" s="28" t="str">
        <f t="shared" si="0"/>
        <v/>
      </c>
      <c r="AB64" s="34">
        <f t="shared" si="8"/>
        <v>0</v>
      </c>
      <c r="AC64" s="34" t="str">
        <f t="shared" si="1"/>
        <v/>
      </c>
      <c r="AD64" s="28">
        <f t="shared" si="2"/>
        <v>0</v>
      </c>
      <c r="AE64" s="34" t="str">
        <f t="shared" si="3"/>
        <v/>
      </c>
      <c r="AF64" s="28">
        <f t="shared" si="13"/>
        <v>0</v>
      </c>
      <c r="AG64" s="28" t="str">
        <f t="shared" si="9"/>
        <v/>
      </c>
      <c r="AH64" s="54"/>
      <c r="AI64" s="28"/>
      <c r="AK64" s="33">
        <f t="shared" si="4"/>
        <v>0</v>
      </c>
      <c r="AL64" s="33" t="str">
        <f t="shared" si="10"/>
        <v/>
      </c>
      <c r="AM64" s="33">
        <f t="shared" si="14"/>
        <v>0</v>
      </c>
      <c r="AN64" s="33"/>
      <c r="AO64" s="33">
        <f t="shared" si="5"/>
        <v>0</v>
      </c>
      <c r="AP64" s="33" t="str">
        <f t="shared" si="6"/>
        <v/>
      </c>
      <c r="AQ64" s="33"/>
      <c r="AR64" s="33"/>
      <c r="AS64" s="33"/>
      <c r="AT64" s="33"/>
    </row>
    <row r="65" spans="1:46">
      <c r="A65" s="1">
        <f>RAW!A65</f>
        <v>42397</v>
      </c>
      <c r="B65">
        <f>RAW!B65</f>
        <v>11.51</v>
      </c>
      <c r="C65">
        <f>RAW!C65</f>
        <v>11.81</v>
      </c>
      <c r="D65">
        <f>RAW!D65</f>
        <v>11.35</v>
      </c>
      <c r="E65">
        <f>RAW!E65</f>
        <v>11.52</v>
      </c>
      <c r="F65">
        <f>RAW!L65</f>
        <v>2.11800302571968</v>
      </c>
      <c r="G65">
        <f>RAW!M65</f>
        <v>-33.003300330033099</v>
      </c>
      <c r="H65">
        <v>100</v>
      </c>
      <c r="I65">
        <v>-100</v>
      </c>
      <c r="Z65" s="28">
        <f t="shared" si="7"/>
        <v>0</v>
      </c>
      <c r="AA65" s="28" t="str">
        <f t="shared" si="0"/>
        <v/>
      </c>
      <c r="AB65" s="34">
        <f t="shared" si="8"/>
        <v>0</v>
      </c>
      <c r="AC65" s="34" t="str">
        <f t="shared" si="1"/>
        <v/>
      </c>
      <c r="AD65" s="28">
        <f t="shared" si="2"/>
        <v>0</v>
      </c>
      <c r="AE65" s="34" t="str">
        <f t="shared" si="3"/>
        <v/>
      </c>
      <c r="AF65" s="28">
        <f t="shared" si="13"/>
        <v>0</v>
      </c>
      <c r="AG65" s="28" t="str">
        <f t="shared" si="9"/>
        <v/>
      </c>
      <c r="AH65" s="54"/>
      <c r="AI65" s="28"/>
      <c r="AK65" s="33">
        <f t="shared" si="4"/>
        <v>0</v>
      </c>
      <c r="AL65" s="33" t="str">
        <f t="shared" si="10"/>
        <v/>
      </c>
      <c r="AM65" s="33">
        <f t="shared" si="14"/>
        <v>0</v>
      </c>
      <c r="AN65" s="33"/>
      <c r="AO65" s="33">
        <f t="shared" si="5"/>
        <v>0</v>
      </c>
      <c r="AP65" s="33" t="str">
        <f t="shared" si="6"/>
        <v/>
      </c>
      <c r="AQ65" s="33"/>
      <c r="AR65" s="33"/>
      <c r="AS65" s="33"/>
      <c r="AT65" s="33"/>
    </row>
    <row r="66" spans="1:46">
      <c r="A66" s="1">
        <f>RAW!A66</f>
        <v>42398</v>
      </c>
      <c r="B66">
        <f>RAW!B66</f>
        <v>11.52</v>
      </c>
      <c r="C66">
        <f>RAW!C66</f>
        <v>11.72</v>
      </c>
      <c r="D66">
        <f>RAW!D66</f>
        <v>11.45</v>
      </c>
      <c r="E66">
        <f>RAW!E66</f>
        <v>11.5</v>
      </c>
      <c r="F66">
        <f>RAW!L66</f>
        <v>-0.41025641025548898</v>
      </c>
      <c r="G66">
        <f>RAW!M66</f>
        <v>-27.5386433239293</v>
      </c>
      <c r="H66">
        <v>100</v>
      </c>
      <c r="I66">
        <v>-100</v>
      </c>
      <c r="Z66" s="28">
        <f t="shared" si="7"/>
        <v>0</v>
      </c>
      <c r="AA66" s="28" t="str">
        <f t="shared" ref="AA66:AA129" si="16">IF(AND(Z66=1,Z67=0),"GROUP","")</f>
        <v/>
      </c>
      <c r="AB66" s="34">
        <f t="shared" si="8"/>
        <v>0</v>
      </c>
      <c r="AC66" s="34" t="str">
        <f t="shared" ref="AC66:AC129" si="17">IF(AA66="GROUP",AB66,"")</f>
        <v/>
      </c>
      <c r="AD66" s="28">
        <f t="shared" ref="AD66:AD129" si="18">IF(F66&gt;100, 1,0)</f>
        <v>0</v>
      </c>
      <c r="AE66" s="34" t="str">
        <f t="shared" ref="AE66:AE129" si="19">IF(AND(AD66=1,AD67=0),"GROUP","")</f>
        <v/>
      </c>
      <c r="AF66" s="28">
        <f t="shared" si="13"/>
        <v>0</v>
      </c>
      <c r="AG66" s="28" t="str">
        <f t="shared" si="9"/>
        <v/>
      </c>
      <c r="AH66" s="54"/>
      <c r="AI66" s="28"/>
      <c r="AK66" s="33">
        <f t="shared" ref="AK66:AK129" si="20">IF(G66&lt;-100, 1,0)</f>
        <v>0</v>
      </c>
      <c r="AL66" s="33" t="str">
        <f t="shared" si="10"/>
        <v/>
      </c>
      <c r="AM66" s="33">
        <f t="shared" si="14"/>
        <v>0</v>
      </c>
      <c r="AN66" s="33"/>
      <c r="AO66" s="33">
        <f t="shared" ref="AO66:AO129" si="21">IF(G66&gt;100, 1,0)</f>
        <v>0</v>
      </c>
      <c r="AP66" s="33" t="str">
        <f t="shared" ref="AP66:AP129" si="22">IF(AND(AO66=1,AO67=0),"GROUP","")</f>
        <v/>
      </c>
      <c r="AQ66" s="33"/>
      <c r="AR66" s="33"/>
      <c r="AS66" s="33"/>
      <c r="AT66" s="33"/>
    </row>
    <row r="67" spans="1:46">
      <c r="A67" s="1">
        <f>RAW!A67</f>
        <v>42401</v>
      </c>
      <c r="B67">
        <f>RAW!B67</f>
        <v>11.5</v>
      </c>
      <c r="C67">
        <f>RAW!C67</f>
        <v>11.61</v>
      </c>
      <c r="D67">
        <f>RAW!D67</f>
        <v>11.34</v>
      </c>
      <c r="E67">
        <f>RAW!E67</f>
        <v>11.53</v>
      </c>
      <c r="F67">
        <f>RAW!L67</f>
        <v>-19.673974142776501</v>
      </c>
      <c r="G67">
        <f>RAW!M67</f>
        <v>-40.852108354520702</v>
      </c>
      <c r="H67">
        <v>100</v>
      </c>
      <c r="I67">
        <v>-100</v>
      </c>
      <c r="Z67" s="28">
        <f t="shared" ref="Z67:Z130" si="23">IF(F67&lt;-100, 1,0)</f>
        <v>0</v>
      </c>
      <c r="AA67" s="28" t="str">
        <f t="shared" si="16"/>
        <v/>
      </c>
      <c r="AB67" s="34">
        <f t="shared" ref="AB67:AB130" si="24">IF(AND(AA66="GROUP",Z67=0),0,Z67+AB66)</f>
        <v>0</v>
      </c>
      <c r="AC67" s="34" t="str">
        <f t="shared" si="17"/>
        <v/>
      </c>
      <c r="AD67" s="28">
        <f t="shared" si="18"/>
        <v>0</v>
      </c>
      <c r="AE67" s="34" t="str">
        <f t="shared" si="19"/>
        <v/>
      </c>
      <c r="AF67" s="28">
        <f t="shared" si="13"/>
        <v>0</v>
      </c>
      <c r="AG67" s="28" t="str">
        <f t="shared" ref="AG67:AG130" si="25">IF(AE67="GROUP",AF67,"")</f>
        <v/>
      </c>
      <c r="AH67" s="54"/>
      <c r="AI67" s="28"/>
      <c r="AK67" s="33">
        <f t="shared" si="20"/>
        <v>0</v>
      </c>
      <c r="AL67" s="33" t="str">
        <f t="shared" ref="AL67:AL130" si="26">IF(AND(AK67=1,AK68=0),"GROUP","")</f>
        <v/>
      </c>
      <c r="AM67" s="33">
        <f t="shared" si="14"/>
        <v>0</v>
      </c>
      <c r="AN67" s="33"/>
      <c r="AO67" s="33">
        <f t="shared" si="21"/>
        <v>0</v>
      </c>
      <c r="AP67" s="33" t="str">
        <f t="shared" si="22"/>
        <v/>
      </c>
      <c r="AQ67" s="33"/>
      <c r="AR67" s="33"/>
      <c r="AS67" s="33"/>
      <c r="AT67" s="33"/>
    </row>
    <row r="68" spans="1:46">
      <c r="A68" s="1">
        <f>RAW!A68</f>
        <v>42402</v>
      </c>
      <c r="B68">
        <f>RAW!B68</f>
        <v>11.64</v>
      </c>
      <c r="C68">
        <f>RAW!C68</f>
        <v>11.64</v>
      </c>
      <c r="D68">
        <f>RAW!D68</f>
        <v>11.19</v>
      </c>
      <c r="E68">
        <f>RAW!E68</f>
        <v>11.4</v>
      </c>
      <c r="F68">
        <f>RAW!L68</f>
        <v>-48.2758620689658</v>
      </c>
      <c r="G68">
        <f>RAW!M68</f>
        <v>-69.784706755754897</v>
      </c>
      <c r="H68">
        <v>100</v>
      </c>
      <c r="I68">
        <v>-100</v>
      </c>
      <c r="Z68" s="28">
        <f t="shared" si="23"/>
        <v>0</v>
      </c>
      <c r="AA68" s="28" t="str">
        <f t="shared" si="16"/>
        <v/>
      </c>
      <c r="AB68" s="34">
        <f t="shared" si="24"/>
        <v>0</v>
      </c>
      <c r="AC68" s="34" t="str">
        <f t="shared" si="17"/>
        <v/>
      </c>
      <c r="AD68" s="28">
        <f t="shared" si="18"/>
        <v>0</v>
      </c>
      <c r="AE68" s="34" t="str">
        <f t="shared" si="19"/>
        <v/>
      </c>
      <c r="AF68" s="28">
        <f t="shared" ref="AF68:AF131" si="27">IF(AND(AE67="GROUP",AD68=0),0,AD68+AF67)</f>
        <v>0</v>
      </c>
      <c r="AG68" s="28" t="str">
        <f t="shared" si="25"/>
        <v/>
      </c>
      <c r="AH68" s="54"/>
      <c r="AI68" s="28"/>
      <c r="AK68" s="33">
        <f t="shared" si="20"/>
        <v>0</v>
      </c>
      <c r="AL68" s="33" t="str">
        <f t="shared" si="26"/>
        <v/>
      </c>
      <c r="AM68" s="33">
        <f t="shared" ref="AM68:AM131" si="28">IF(AND(AL67="GROUP",AK68=0),0,AK68+AM67)</f>
        <v>0</v>
      </c>
      <c r="AN68" s="33"/>
      <c r="AO68" s="33">
        <f t="shared" si="21"/>
        <v>0</v>
      </c>
      <c r="AP68" s="33" t="str">
        <f t="shared" si="22"/>
        <v/>
      </c>
      <c r="AQ68" s="33"/>
      <c r="AR68" s="33"/>
      <c r="AS68" s="33"/>
      <c r="AT68" s="33"/>
    </row>
    <row r="69" spans="1:46">
      <c r="A69" s="1">
        <f>RAW!A69</f>
        <v>42403</v>
      </c>
      <c r="B69">
        <f>RAW!B69</f>
        <v>11.3</v>
      </c>
      <c r="C69">
        <f>RAW!C69</f>
        <v>11.43</v>
      </c>
      <c r="D69">
        <f>RAW!D69</f>
        <v>11.16</v>
      </c>
      <c r="E69">
        <f>RAW!E69</f>
        <v>11.29</v>
      </c>
      <c r="F69">
        <f>RAW!L69</f>
        <v>-96.287612348573603</v>
      </c>
      <c r="G69">
        <f>RAW!M69</f>
        <v>-118.492521099692</v>
      </c>
      <c r="H69">
        <v>100</v>
      </c>
      <c r="I69">
        <v>-100</v>
      </c>
      <c r="Z69" s="28">
        <f t="shared" si="23"/>
        <v>0</v>
      </c>
      <c r="AA69" s="28" t="str">
        <f t="shared" si="16"/>
        <v/>
      </c>
      <c r="AB69" s="34">
        <f t="shared" si="24"/>
        <v>0</v>
      </c>
      <c r="AC69" s="34" t="str">
        <f t="shared" si="17"/>
        <v/>
      </c>
      <c r="AD69" s="28">
        <f t="shared" si="18"/>
        <v>0</v>
      </c>
      <c r="AE69" s="34" t="str">
        <f t="shared" si="19"/>
        <v/>
      </c>
      <c r="AF69" s="28">
        <f t="shared" si="27"/>
        <v>0</v>
      </c>
      <c r="AG69" s="28" t="str">
        <f t="shared" si="25"/>
        <v/>
      </c>
      <c r="AH69" s="54"/>
      <c r="AI69" s="28"/>
      <c r="AK69" s="33">
        <f t="shared" si="20"/>
        <v>1</v>
      </c>
      <c r="AL69" s="33" t="str">
        <f t="shared" si="26"/>
        <v>GROUP</v>
      </c>
      <c r="AM69" s="33">
        <f t="shared" si="28"/>
        <v>1</v>
      </c>
      <c r="AN69" s="33"/>
      <c r="AO69" s="33">
        <f t="shared" si="21"/>
        <v>0</v>
      </c>
      <c r="AP69" s="33" t="str">
        <f t="shared" si="22"/>
        <v/>
      </c>
      <c r="AQ69" s="33"/>
      <c r="AR69" s="33"/>
      <c r="AS69" s="33"/>
      <c r="AT69" s="33"/>
    </row>
    <row r="70" spans="1:46">
      <c r="A70" s="1">
        <f>RAW!A70</f>
        <v>42404</v>
      </c>
      <c r="B70">
        <f>RAW!B70</f>
        <v>11.36</v>
      </c>
      <c r="C70">
        <f>RAW!C70</f>
        <v>11.63</v>
      </c>
      <c r="D70">
        <f>RAW!D70</f>
        <v>11.2</v>
      </c>
      <c r="E70">
        <f>RAW!E70</f>
        <v>11.25</v>
      </c>
      <c r="F70">
        <f>RAW!L70</f>
        <v>-48.311306901614898</v>
      </c>
      <c r="G70">
        <f>RAW!M70</f>
        <v>-76.971858898137896</v>
      </c>
      <c r="H70">
        <v>100</v>
      </c>
      <c r="I70">
        <v>-100</v>
      </c>
      <c r="Z70" s="28">
        <f t="shared" si="23"/>
        <v>0</v>
      </c>
      <c r="AA70" s="28" t="str">
        <f t="shared" si="16"/>
        <v/>
      </c>
      <c r="AB70" s="34">
        <f t="shared" si="24"/>
        <v>0</v>
      </c>
      <c r="AC70" s="34" t="str">
        <f t="shared" si="17"/>
        <v/>
      </c>
      <c r="AD70" s="28">
        <f t="shared" si="18"/>
        <v>0</v>
      </c>
      <c r="AE70" s="34" t="str">
        <f t="shared" si="19"/>
        <v/>
      </c>
      <c r="AF70" s="28">
        <f t="shared" si="27"/>
        <v>0</v>
      </c>
      <c r="AG70" s="28" t="str">
        <f t="shared" si="25"/>
        <v/>
      </c>
      <c r="AH70" s="54"/>
      <c r="AI70" s="28"/>
      <c r="AK70" s="33">
        <f t="shared" si="20"/>
        <v>0</v>
      </c>
      <c r="AL70" s="33" t="str">
        <f t="shared" si="26"/>
        <v/>
      </c>
      <c r="AM70" s="33">
        <f t="shared" si="28"/>
        <v>0</v>
      </c>
      <c r="AN70" s="33"/>
      <c r="AO70" s="33">
        <f t="shared" si="21"/>
        <v>0</v>
      </c>
      <c r="AP70" s="33" t="str">
        <f t="shared" si="22"/>
        <v/>
      </c>
      <c r="AQ70" s="33"/>
      <c r="AR70" s="33"/>
      <c r="AS70" s="33"/>
      <c r="AT70" s="33"/>
    </row>
    <row r="71" spans="1:46">
      <c r="A71" s="1">
        <f>RAW!A71</f>
        <v>42405</v>
      </c>
      <c r="B71">
        <f>RAW!B71</f>
        <v>11.26</v>
      </c>
      <c r="C71">
        <f>RAW!C71</f>
        <v>11.49</v>
      </c>
      <c r="D71">
        <f>RAW!D71</f>
        <v>11.25</v>
      </c>
      <c r="E71">
        <f>RAW!E71</f>
        <v>11.4</v>
      </c>
      <c r="F71">
        <f>RAW!L71</f>
        <v>-34.573258937795202</v>
      </c>
      <c r="G71">
        <f>RAW!M71</f>
        <v>-61.0156548300873</v>
      </c>
      <c r="H71">
        <v>100</v>
      </c>
      <c r="I71">
        <v>-100</v>
      </c>
      <c r="Z71" s="28">
        <f t="shared" si="23"/>
        <v>0</v>
      </c>
      <c r="AA71" s="28" t="str">
        <f t="shared" si="16"/>
        <v/>
      </c>
      <c r="AB71" s="34">
        <f t="shared" si="24"/>
        <v>0</v>
      </c>
      <c r="AC71" s="34" t="str">
        <f t="shared" si="17"/>
        <v/>
      </c>
      <c r="AD71" s="28">
        <f t="shared" si="18"/>
        <v>0</v>
      </c>
      <c r="AE71" s="34" t="str">
        <f t="shared" si="19"/>
        <v/>
      </c>
      <c r="AF71" s="28">
        <f t="shared" si="27"/>
        <v>0</v>
      </c>
      <c r="AG71" s="28" t="str">
        <f t="shared" si="25"/>
        <v/>
      </c>
      <c r="AH71" s="54"/>
      <c r="AI71" s="28"/>
      <c r="AK71" s="33">
        <f t="shared" si="20"/>
        <v>0</v>
      </c>
      <c r="AL71" s="33" t="str">
        <f t="shared" si="26"/>
        <v/>
      </c>
      <c r="AM71" s="33">
        <f t="shared" si="28"/>
        <v>0</v>
      </c>
      <c r="AN71" s="33"/>
      <c r="AO71" s="33">
        <f t="shared" si="21"/>
        <v>0</v>
      </c>
      <c r="AP71" s="33" t="str">
        <f t="shared" si="22"/>
        <v/>
      </c>
      <c r="AQ71" s="33"/>
      <c r="AR71" s="33"/>
      <c r="AS71" s="33"/>
      <c r="AT71" s="33"/>
    </row>
    <row r="72" spans="1:46">
      <c r="A72" s="1">
        <f>RAW!A72</f>
        <v>42408</v>
      </c>
      <c r="B72">
        <f>RAW!B72</f>
        <v>11.34</v>
      </c>
      <c r="C72">
        <f>RAW!C72</f>
        <v>11.43</v>
      </c>
      <c r="D72">
        <f>RAW!D72</f>
        <v>10.71</v>
      </c>
      <c r="E72">
        <f>RAW!E72</f>
        <v>10.75</v>
      </c>
      <c r="F72">
        <f>RAW!L72</f>
        <v>-202.98460571787501</v>
      </c>
      <c r="G72">
        <f>RAW!M72</f>
        <v>-203.35021425788801</v>
      </c>
      <c r="H72">
        <v>100</v>
      </c>
      <c r="I72">
        <v>-100</v>
      </c>
      <c r="Z72" s="28">
        <f t="shared" si="23"/>
        <v>1</v>
      </c>
      <c r="AA72" s="28" t="str">
        <f t="shared" si="16"/>
        <v/>
      </c>
      <c r="AB72" s="34">
        <f t="shared" si="24"/>
        <v>1</v>
      </c>
      <c r="AC72" s="34" t="str">
        <f t="shared" si="17"/>
        <v/>
      </c>
      <c r="AD72" s="28">
        <f t="shared" si="18"/>
        <v>0</v>
      </c>
      <c r="AE72" s="34" t="str">
        <f t="shared" si="19"/>
        <v/>
      </c>
      <c r="AF72" s="28">
        <f t="shared" si="27"/>
        <v>0</v>
      </c>
      <c r="AG72" s="28" t="str">
        <f t="shared" si="25"/>
        <v/>
      </c>
      <c r="AH72" s="54"/>
      <c r="AI72" s="28"/>
      <c r="AK72" s="33">
        <f t="shared" si="20"/>
        <v>1</v>
      </c>
      <c r="AL72" s="33" t="str">
        <f t="shared" si="26"/>
        <v/>
      </c>
      <c r="AM72" s="33">
        <f t="shared" si="28"/>
        <v>1</v>
      </c>
      <c r="AN72" s="33"/>
      <c r="AO72" s="33">
        <f t="shared" si="21"/>
        <v>0</v>
      </c>
      <c r="AP72" s="33" t="str">
        <f t="shared" si="22"/>
        <v/>
      </c>
      <c r="AQ72" s="33"/>
      <c r="AR72" s="33"/>
      <c r="AS72" s="33"/>
      <c r="AT72" s="33"/>
    </row>
    <row r="73" spans="1:46">
      <c r="A73" s="1">
        <f>RAW!A73</f>
        <v>42409</v>
      </c>
      <c r="B73">
        <f>RAW!B73</f>
        <v>10.69</v>
      </c>
      <c r="C73">
        <f>RAW!C73</f>
        <v>10.9</v>
      </c>
      <c r="D73">
        <f>RAW!D73</f>
        <v>10.55</v>
      </c>
      <c r="E73">
        <f>RAW!E73</f>
        <v>10.66</v>
      </c>
      <c r="F73">
        <f>RAW!L73</f>
        <v>-235.70219966158899</v>
      </c>
      <c r="G73">
        <f>RAW!M73</f>
        <v>-248.43304843304799</v>
      </c>
      <c r="H73">
        <v>100</v>
      </c>
      <c r="I73">
        <v>-100</v>
      </c>
      <c r="Z73" s="28">
        <f t="shared" si="23"/>
        <v>1</v>
      </c>
      <c r="AA73" s="28" t="str">
        <f t="shared" si="16"/>
        <v/>
      </c>
      <c r="AB73" s="34">
        <f t="shared" si="24"/>
        <v>2</v>
      </c>
      <c r="AC73" s="34" t="str">
        <f t="shared" si="17"/>
        <v/>
      </c>
      <c r="AD73" s="28">
        <f t="shared" si="18"/>
        <v>0</v>
      </c>
      <c r="AE73" s="34" t="str">
        <f t="shared" si="19"/>
        <v/>
      </c>
      <c r="AF73" s="28">
        <f t="shared" si="27"/>
        <v>0</v>
      </c>
      <c r="AG73" s="28" t="str">
        <f t="shared" si="25"/>
        <v/>
      </c>
      <c r="AH73" s="54"/>
      <c r="AI73" s="28"/>
      <c r="AK73" s="33">
        <f t="shared" si="20"/>
        <v>1</v>
      </c>
      <c r="AL73" s="33" t="str">
        <f t="shared" si="26"/>
        <v/>
      </c>
      <c r="AM73" s="33">
        <f t="shared" si="28"/>
        <v>2</v>
      </c>
      <c r="AN73" s="33"/>
      <c r="AO73" s="33">
        <f t="shared" si="21"/>
        <v>0</v>
      </c>
      <c r="AP73" s="33" t="str">
        <f t="shared" si="22"/>
        <v/>
      </c>
      <c r="AQ73" s="33"/>
      <c r="AR73" s="33"/>
      <c r="AS73" s="33"/>
      <c r="AT73" s="33"/>
    </row>
    <row r="74" spans="1:46">
      <c r="A74" s="1">
        <f>RAW!A74</f>
        <v>42410</v>
      </c>
      <c r="B74">
        <f>RAW!B74</f>
        <v>10.67</v>
      </c>
      <c r="C74">
        <f>RAW!C74</f>
        <v>11.07</v>
      </c>
      <c r="D74">
        <f>RAW!D74</f>
        <v>10.65</v>
      </c>
      <c r="E74">
        <f>RAW!E74</f>
        <v>10.88</v>
      </c>
      <c r="F74">
        <f>RAW!L74</f>
        <v>-143.85532264693799</v>
      </c>
      <c r="G74">
        <f>RAW!M74</f>
        <v>-167.11885773794799</v>
      </c>
      <c r="H74">
        <v>100</v>
      </c>
      <c r="I74">
        <v>-100</v>
      </c>
      <c r="Z74" s="28">
        <f t="shared" si="23"/>
        <v>1</v>
      </c>
      <c r="AA74" s="28" t="str">
        <f t="shared" si="16"/>
        <v/>
      </c>
      <c r="AB74" s="34">
        <f t="shared" si="24"/>
        <v>3</v>
      </c>
      <c r="AC74" s="34" t="str">
        <f t="shared" si="17"/>
        <v/>
      </c>
      <c r="AD74" s="28">
        <f t="shared" si="18"/>
        <v>0</v>
      </c>
      <c r="AE74" s="34" t="str">
        <f t="shared" si="19"/>
        <v/>
      </c>
      <c r="AF74" s="28">
        <f t="shared" si="27"/>
        <v>0</v>
      </c>
      <c r="AG74" s="28" t="str">
        <f t="shared" si="25"/>
        <v/>
      </c>
      <c r="AH74" s="54"/>
      <c r="AI74" s="28"/>
      <c r="AK74" s="33">
        <f t="shared" si="20"/>
        <v>1</v>
      </c>
      <c r="AL74" s="33" t="str">
        <f t="shared" si="26"/>
        <v/>
      </c>
      <c r="AM74" s="33">
        <f t="shared" si="28"/>
        <v>3</v>
      </c>
      <c r="AN74" s="33"/>
      <c r="AO74" s="33">
        <f t="shared" si="21"/>
        <v>0</v>
      </c>
      <c r="AP74" s="33" t="str">
        <f t="shared" si="22"/>
        <v/>
      </c>
      <c r="AQ74" s="33"/>
      <c r="AR74" s="33"/>
      <c r="AS74" s="33"/>
      <c r="AT74" s="33"/>
    </row>
    <row r="75" spans="1:46">
      <c r="A75" s="1">
        <f>RAW!A75</f>
        <v>42411</v>
      </c>
      <c r="B75">
        <f>RAW!B75</f>
        <v>10.83</v>
      </c>
      <c r="C75">
        <f>RAW!C75</f>
        <v>11.11</v>
      </c>
      <c r="D75">
        <f>RAW!D75</f>
        <v>10.58</v>
      </c>
      <c r="E75">
        <f>RAW!E75</f>
        <v>10.78</v>
      </c>
      <c r="F75">
        <f>RAW!L75</f>
        <v>-120.591047370708</v>
      </c>
      <c r="G75">
        <f>RAW!M75</f>
        <v>-150.55368918750801</v>
      </c>
      <c r="H75">
        <v>100</v>
      </c>
      <c r="I75">
        <v>-100</v>
      </c>
      <c r="Z75" s="28">
        <f t="shared" si="23"/>
        <v>1</v>
      </c>
      <c r="AA75" s="28" t="str">
        <f t="shared" si="16"/>
        <v>GROUP</v>
      </c>
      <c r="AB75" s="34">
        <f t="shared" si="24"/>
        <v>4</v>
      </c>
      <c r="AC75" s="34">
        <f t="shared" si="17"/>
        <v>4</v>
      </c>
      <c r="AD75" s="28">
        <f t="shared" si="18"/>
        <v>0</v>
      </c>
      <c r="AE75" s="34" t="str">
        <f t="shared" si="19"/>
        <v/>
      </c>
      <c r="AF75" s="28">
        <f t="shared" si="27"/>
        <v>0</v>
      </c>
      <c r="AG75" s="28" t="str">
        <f t="shared" si="25"/>
        <v/>
      </c>
      <c r="AH75" s="54"/>
      <c r="AI75" s="28"/>
      <c r="AK75" s="33">
        <f t="shared" si="20"/>
        <v>1</v>
      </c>
      <c r="AL75" s="33" t="str">
        <f t="shared" si="26"/>
        <v>GROUP</v>
      </c>
      <c r="AM75" s="33">
        <f t="shared" si="28"/>
        <v>4</v>
      </c>
      <c r="AN75" s="33"/>
      <c r="AO75" s="33">
        <f t="shared" si="21"/>
        <v>0</v>
      </c>
      <c r="AP75" s="33" t="str">
        <f t="shared" si="22"/>
        <v/>
      </c>
      <c r="AQ75" s="33"/>
      <c r="AR75" s="33"/>
      <c r="AS75" s="33"/>
      <c r="AT75" s="33"/>
    </row>
    <row r="76" spans="1:46">
      <c r="A76" s="1">
        <f>RAW!A76</f>
        <v>42412</v>
      </c>
      <c r="B76">
        <f>RAW!B76</f>
        <v>11.1</v>
      </c>
      <c r="C76">
        <f>RAW!C76</f>
        <v>11.28</v>
      </c>
      <c r="D76">
        <f>RAW!D76</f>
        <v>10.74</v>
      </c>
      <c r="E76">
        <f>RAW!E76</f>
        <v>11.15</v>
      </c>
      <c r="F76">
        <f>RAW!L76</f>
        <v>-49.576597382602102</v>
      </c>
      <c r="G76">
        <f>RAW!M76</f>
        <v>-70.893684106808493</v>
      </c>
      <c r="H76">
        <v>100</v>
      </c>
      <c r="I76">
        <v>-100</v>
      </c>
      <c r="Z76" s="28">
        <f t="shared" si="23"/>
        <v>0</v>
      </c>
      <c r="AA76" s="28" t="str">
        <f t="shared" si="16"/>
        <v/>
      </c>
      <c r="AB76" s="34">
        <f t="shared" si="24"/>
        <v>0</v>
      </c>
      <c r="AC76" s="34" t="str">
        <f t="shared" si="17"/>
        <v/>
      </c>
      <c r="AD76" s="28">
        <f t="shared" si="18"/>
        <v>0</v>
      </c>
      <c r="AE76" s="34" t="str">
        <f t="shared" si="19"/>
        <v/>
      </c>
      <c r="AF76" s="28">
        <f t="shared" si="27"/>
        <v>0</v>
      </c>
      <c r="AG76" s="28" t="str">
        <f t="shared" si="25"/>
        <v/>
      </c>
      <c r="AH76" s="54"/>
      <c r="AI76" s="28"/>
      <c r="AK76" s="33">
        <f t="shared" si="20"/>
        <v>0</v>
      </c>
      <c r="AL76" s="33" t="str">
        <f t="shared" si="26"/>
        <v/>
      </c>
      <c r="AM76" s="33">
        <f t="shared" si="28"/>
        <v>0</v>
      </c>
      <c r="AN76" s="33"/>
      <c r="AO76" s="33">
        <f t="shared" si="21"/>
        <v>0</v>
      </c>
      <c r="AP76" s="33" t="str">
        <f t="shared" si="22"/>
        <v/>
      </c>
      <c r="AQ76" s="33"/>
      <c r="AR76" s="33"/>
      <c r="AS76" s="33"/>
      <c r="AT76" s="33"/>
    </row>
    <row r="77" spans="1:46">
      <c r="A77" s="1">
        <f>RAW!A77</f>
        <v>42415</v>
      </c>
      <c r="B77">
        <f>RAW!B77</f>
        <v>11.35</v>
      </c>
      <c r="C77">
        <f>RAW!C77</f>
        <v>11.5</v>
      </c>
      <c r="D77">
        <f>RAW!D77</f>
        <v>11.28</v>
      </c>
      <c r="E77">
        <f>RAW!E77</f>
        <v>11.42</v>
      </c>
      <c r="F77">
        <f>RAW!L77</f>
        <v>40.985561001457498</v>
      </c>
      <c r="G77">
        <f>RAW!M77</f>
        <v>30.5941472066214</v>
      </c>
      <c r="H77">
        <v>100</v>
      </c>
      <c r="I77">
        <v>-100</v>
      </c>
      <c r="Z77" s="28">
        <f t="shared" si="23"/>
        <v>0</v>
      </c>
      <c r="AA77" s="28" t="str">
        <f t="shared" si="16"/>
        <v/>
      </c>
      <c r="AB77" s="34">
        <f t="shared" si="24"/>
        <v>0</v>
      </c>
      <c r="AC77" s="34" t="str">
        <f t="shared" si="17"/>
        <v/>
      </c>
      <c r="AD77" s="28">
        <f t="shared" si="18"/>
        <v>0</v>
      </c>
      <c r="AE77" s="34" t="str">
        <f t="shared" si="19"/>
        <v/>
      </c>
      <c r="AF77" s="28">
        <f t="shared" si="27"/>
        <v>0</v>
      </c>
      <c r="AG77" s="28" t="str">
        <f t="shared" si="25"/>
        <v/>
      </c>
      <c r="AH77" s="54"/>
      <c r="AI77" s="28"/>
      <c r="AK77" s="33">
        <f t="shared" si="20"/>
        <v>0</v>
      </c>
      <c r="AL77" s="33" t="str">
        <f t="shared" si="26"/>
        <v/>
      </c>
      <c r="AM77" s="33">
        <f t="shared" si="28"/>
        <v>0</v>
      </c>
      <c r="AN77" s="33"/>
      <c r="AO77" s="33">
        <f t="shared" si="21"/>
        <v>0</v>
      </c>
      <c r="AP77" s="33" t="str">
        <f t="shared" si="22"/>
        <v/>
      </c>
      <c r="AQ77" s="33"/>
      <c r="AR77" s="33"/>
      <c r="AS77" s="33"/>
      <c r="AT77" s="33"/>
    </row>
    <row r="78" spans="1:46">
      <c r="A78" s="1">
        <f>RAW!A78</f>
        <v>42416</v>
      </c>
      <c r="B78">
        <f>RAW!B78</f>
        <v>11.48</v>
      </c>
      <c r="C78">
        <f>RAW!C78</f>
        <v>11.53</v>
      </c>
      <c r="D78">
        <f>RAW!D78</f>
        <v>11.15</v>
      </c>
      <c r="E78">
        <f>RAW!E78</f>
        <v>11.31</v>
      </c>
      <c r="F78">
        <f>RAW!L78</f>
        <v>27.450980392156801</v>
      </c>
      <c r="G78">
        <f>RAW!M78</f>
        <v>11.745219093509901</v>
      </c>
      <c r="H78">
        <v>100</v>
      </c>
      <c r="I78">
        <v>-100</v>
      </c>
      <c r="Z78" s="28">
        <f t="shared" si="23"/>
        <v>0</v>
      </c>
      <c r="AA78" s="28" t="str">
        <f t="shared" si="16"/>
        <v/>
      </c>
      <c r="AB78" s="34">
        <f t="shared" si="24"/>
        <v>0</v>
      </c>
      <c r="AC78" s="34" t="str">
        <f t="shared" si="17"/>
        <v/>
      </c>
      <c r="AD78" s="28">
        <f t="shared" si="18"/>
        <v>0</v>
      </c>
      <c r="AE78" s="34" t="str">
        <f t="shared" si="19"/>
        <v/>
      </c>
      <c r="AF78" s="28">
        <f t="shared" si="27"/>
        <v>0</v>
      </c>
      <c r="AG78" s="28" t="str">
        <f t="shared" si="25"/>
        <v/>
      </c>
      <c r="AH78" s="54"/>
      <c r="AI78" s="28"/>
      <c r="AK78" s="33">
        <f t="shared" si="20"/>
        <v>0</v>
      </c>
      <c r="AL78" s="33" t="str">
        <f t="shared" si="26"/>
        <v/>
      </c>
      <c r="AM78" s="33">
        <f t="shared" si="28"/>
        <v>0</v>
      </c>
      <c r="AN78" s="33"/>
      <c r="AO78" s="33">
        <f t="shared" si="21"/>
        <v>0</v>
      </c>
      <c r="AP78" s="33" t="str">
        <f t="shared" si="22"/>
        <v/>
      </c>
      <c r="AQ78" s="33"/>
      <c r="AR78" s="33"/>
      <c r="AS78" s="33"/>
      <c r="AT78" s="33"/>
    </row>
    <row r="79" spans="1:46">
      <c r="A79" s="1">
        <f>RAW!A79</f>
        <v>42417</v>
      </c>
      <c r="B79">
        <f>RAW!B79</f>
        <v>11.31</v>
      </c>
      <c r="C79">
        <f>RAW!C79</f>
        <v>11.49</v>
      </c>
      <c r="D79">
        <f>RAW!D79</f>
        <v>11.28</v>
      </c>
      <c r="E79">
        <f>RAW!E79</f>
        <v>11.42</v>
      </c>
      <c r="F79">
        <f>RAW!L79</f>
        <v>50.299401197604702</v>
      </c>
      <c r="G79">
        <f>RAW!M79</f>
        <v>29.249531906280101</v>
      </c>
      <c r="H79">
        <v>100</v>
      </c>
      <c r="I79">
        <v>-100</v>
      </c>
      <c r="Z79" s="28">
        <f t="shared" si="23"/>
        <v>0</v>
      </c>
      <c r="AA79" s="28" t="str">
        <f t="shared" si="16"/>
        <v/>
      </c>
      <c r="AB79" s="34">
        <f t="shared" si="24"/>
        <v>0</v>
      </c>
      <c r="AC79" s="34" t="str">
        <f t="shared" si="17"/>
        <v/>
      </c>
      <c r="AD79" s="28">
        <f t="shared" si="18"/>
        <v>0</v>
      </c>
      <c r="AE79" s="34" t="str">
        <f t="shared" si="19"/>
        <v/>
      </c>
      <c r="AF79" s="28">
        <f t="shared" si="27"/>
        <v>0</v>
      </c>
      <c r="AG79" s="28" t="str">
        <f t="shared" si="25"/>
        <v/>
      </c>
      <c r="AH79" s="54"/>
      <c r="AI79" s="28"/>
      <c r="AK79" s="33">
        <f t="shared" si="20"/>
        <v>0</v>
      </c>
      <c r="AL79" s="33" t="str">
        <f t="shared" si="26"/>
        <v/>
      </c>
      <c r="AM79" s="33">
        <f t="shared" si="28"/>
        <v>0</v>
      </c>
      <c r="AN79" s="33"/>
      <c r="AO79" s="33">
        <f t="shared" si="21"/>
        <v>0</v>
      </c>
      <c r="AP79" s="33" t="str">
        <f t="shared" si="22"/>
        <v/>
      </c>
      <c r="AQ79" s="33"/>
      <c r="AR79" s="33"/>
      <c r="AS79" s="33"/>
      <c r="AT79" s="33"/>
    </row>
    <row r="80" spans="1:46">
      <c r="A80" s="1">
        <f>RAW!A80</f>
        <v>42418</v>
      </c>
      <c r="B80">
        <f>RAW!B80</f>
        <v>11.65</v>
      </c>
      <c r="C80">
        <f>RAW!C80</f>
        <v>11.65</v>
      </c>
      <c r="D80">
        <f>RAW!D80</f>
        <v>11.23</v>
      </c>
      <c r="E80">
        <f>RAW!E80</f>
        <v>11.29</v>
      </c>
      <c r="F80">
        <f>RAW!L80</f>
        <v>53.676325645574501</v>
      </c>
      <c r="G80">
        <f>RAW!M80</f>
        <v>24.830932837747199</v>
      </c>
      <c r="H80">
        <v>100</v>
      </c>
      <c r="I80">
        <v>-100</v>
      </c>
      <c r="Z80" s="28">
        <f t="shared" si="23"/>
        <v>0</v>
      </c>
      <c r="AA80" s="28" t="str">
        <f t="shared" si="16"/>
        <v/>
      </c>
      <c r="AB80" s="34">
        <f t="shared" si="24"/>
        <v>0</v>
      </c>
      <c r="AC80" s="34" t="str">
        <f t="shared" si="17"/>
        <v/>
      </c>
      <c r="AD80" s="28">
        <f t="shared" si="18"/>
        <v>0</v>
      </c>
      <c r="AE80" s="34" t="str">
        <f t="shared" si="19"/>
        <v/>
      </c>
      <c r="AF80" s="28">
        <f t="shared" si="27"/>
        <v>0</v>
      </c>
      <c r="AG80" s="28" t="str">
        <f t="shared" si="25"/>
        <v/>
      </c>
      <c r="AH80" s="54"/>
      <c r="AI80" s="28"/>
      <c r="AK80" s="33">
        <f t="shared" si="20"/>
        <v>0</v>
      </c>
      <c r="AL80" s="33" t="str">
        <f t="shared" si="26"/>
        <v/>
      </c>
      <c r="AM80" s="33">
        <f t="shared" si="28"/>
        <v>0</v>
      </c>
      <c r="AN80" s="33"/>
      <c r="AO80" s="33">
        <f t="shared" si="21"/>
        <v>0</v>
      </c>
      <c r="AP80" s="33" t="str">
        <f t="shared" si="22"/>
        <v/>
      </c>
      <c r="AQ80" s="33"/>
      <c r="AR80" s="33"/>
      <c r="AS80" s="33"/>
      <c r="AT80" s="33"/>
    </row>
    <row r="81" spans="1:46">
      <c r="A81" s="1">
        <f>RAW!A81</f>
        <v>42419</v>
      </c>
      <c r="B81">
        <f>RAW!B81</f>
        <v>11.15</v>
      </c>
      <c r="C81">
        <f>RAW!C81</f>
        <v>11.18</v>
      </c>
      <c r="D81">
        <f>RAW!D81</f>
        <v>10.85</v>
      </c>
      <c r="E81">
        <f>RAW!E81</f>
        <v>10.91</v>
      </c>
      <c r="F81">
        <f>RAW!L81</f>
        <v>-54.343553459119498</v>
      </c>
      <c r="G81">
        <f>RAW!M81</f>
        <v>-87.729412895166803</v>
      </c>
      <c r="H81">
        <v>100</v>
      </c>
      <c r="I81">
        <v>-100</v>
      </c>
      <c r="Z81" s="28">
        <f t="shared" si="23"/>
        <v>0</v>
      </c>
      <c r="AA81" s="28" t="str">
        <f t="shared" si="16"/>
        <v/>
      </c>
      <c r="AB81" s="34">
        <f t="shared" si="24"/>
        <v>0</v>
      </c>
      <c r="AC81" s="34" t="str">
        <f t="shared" si="17"/>
        <v/>
      </c>
      <c r="AD81" s="28">
        <f t="shared" si="18"/>
        <v>0</v>
      </c>
      <c r="AE81" s="34" t="str">
        <f t="shared" si="19"/>
        <v/>
      </c>
      <c r="AF81" s="28">
        <f t="shared" si="27"/>
        <v>0</v>
      </c>
      <c r="AG81" s="28" t="str">
        <f t="shared" si="25"/>
        <v/>
      </c>
      <c r="AH81" s="54"/>
      <c r="AI81" s="28"/>
      <c r="AK81" s="33">
        <f t="shared" si="20"/>
        <v>0</v>
      </c>
      <c r="AL81" s="33" t="str">
        <f t="shared" si="26"/>
        <v/>
      </c>
      <c r="AM81" s="33">
        <f t="shared" si="28"/>
        <v>0</v>
      </c>
      <c r="AN81" s="33"/>
      <c r="AO81" s="33">
        <f t="shared" si="21"/>
        <v>0</v>
      </c>
      <c r="AP81" s="33" t="str">
        <f t="shared" si="22"/>
        <v/>
      </c>
      <c r="AQ81" s="33"/>
      <c r="AR81" s="33"/>
      <c r="AS81" s="33"/>
      <c r="AT81" s="33"/>
    </row>
    <row r="82" spans="1:46">
      <c r="A82" s="1">
        <f>RAW!A82</f>
        <v>42422</v>
      </c>
      <c r="B82">
        <f>RAW!B82</f>
        <v>11</v>
      </c>
      <c r="C82">
        <f>RAW!C82</f>
        <v>11.2</v>
      </c>
      <c r="D82">
        <f>RAW!D82</f>
        <v>10.9</v>
      </c>
      <c r="E82">
        <f>RAW!E82</f>
        <v>11.17</v>
      </c>
      <c r="F82">
        <f>RAW!L82</f>
        <v>-16.8115942028981</v>
      </c>
      <c r="G82">
        <f>RAW!M82</f>
        <v>-48.078307182956102</v>
      </c>
      <c r="H82">
        <v>100</v>
      </c>
      <c r="I82">
        <v>-100</v>
      </c>
      <c r="Z82" s="28">
        <f t="shared" si="23"/>
        <v>0</v>
      </c>
      <c r="AA82" s="28" t="str">
        <f t="shared" si="16"/>
        <v/>
      </c>
      <c r="AB82" s="34">
        <f t="shared" si="24"/>
        <v>0</v>
      </c>
      <c r="AC82" s="34" t="str">
        <f t="shared" si="17"/>
        <v/>
      </c>
      <c r="AD82" s="28">
        <f t="shared" si="18"/>
        <v>0</v>
      </c>
      <c r="AE82" s="34" t="str">
        <f t="shared" si="19"/>
        <v/>
      </c>
      <c r="AF82" s="28">
        <f t="shared" si="27"/>
        <v>0</v>
      </c>
      <c r="AG82" s="28" t="str">
        <f t="shared" si="25"/>
        <v/>
      </c>
      <c r="AH82" s="54"/>
      <c r="AI82" s="28"/>
      <c r="AK82" s="33">
        <f t="shared" si="20"/>
        <v>0</v>
      </c>
      <c r="AL82" s="33" t="str">
        <f t="shared" si="26"/>
        <v/>
      </c>
      <c r="AM82" s="33">
        <f t="shared" si="28"/>
        <v>0</v>
      </c>
      <c r="AN82" s="33"/>
      <c r="AO82" s="33">
        <f t="shared" si="21"/>
        <v>0</v>
      </c>
      <c r="AP82" s="33" t="str">
        <f t="shared" si="22"/>
        <v/>
      </c>
      <c r="AQ82" s="33"/>
      <c r="AR82" s="33"/>
      <c r="AS82" s="33"/>
      <c r="AT82" s="33"/>
    </row>
    <row r="83" spans="1:46">
      <c r="A83" s="1">
        <f>RAW!A83</f>
        <v>42423</v>
      </c>
      <c r="B83">
        <f>RAW!B83</f>
        <v>11.06</v>
      </c>
      <c r="C83">
        <f>RAW!C83</f>
        <v>11.12</v>
      </c>
      <c r="D83">
        <f>RAW!D83</f>
        <v>10.83</v>
      </c>
      <c r="E83">
        <f>RAW!E83</f>
        <v>10.83</v>
      </c>
      <c r="F83">
        <f>RAW!L83</f>
        <v>-58.207265616959504</v>
      </c>
      <c r="G83">
        <f>RAW!M83</f>
        <v>-83.2171731251739</v>
      </c>
      <c r="H83">
        <v>100</v>
      </c>
      <c r="I83">
        <v>-100</v>
      </c>
      <c r="Z83" s="28">
        <f t="shared" si="23"/>
        <v>0</v>
      </c>
      <c r="AA83" s="28" t="str">
        <f t="shared" si="16"/>
        <v/>
      </c>
      <c r="AB83" s="34">
        <f t="shared" si="24"/>
        <v>0</v>
      </c>
      <c r="AC83" s="34" t="str">
        <f t="shared" si="17"/>
        <v/>
      </c>
      <c r="AD83" s="28">
        <f t="shared" si="18"/>
        <v>0</v>
      </c>
      <c r="AE83" s="34" t="str">
        <f t="shared" si="19"/>
        <v/>
      </c>
      <c r="AF83" s="28">
        <f t="shared" si="27"/>
        <v>0</v>
      </c>
      <c r="AG83" s="28" t="str">
        <f t="shared" si="25"/>
        <v/>
      </c>
      <c r="AH83" s="54"/>
      <c r="AI83" s="28"/>
      <c r="AK83" s="33">
        <f t="shared" si="20"/>
        <v>0</v>
      </c>
      <c r="AL83" s="33" t="str">
        <f t="shared" si="26"/>
        <v/>
      </c>
      <c r="AM83" s="33">
        <f t="shared" si="28"/>
        <v>0</v>
      </c>
      <c r="AN83" s="33"/>
      <c r="AO83" s="33">
        <f t="shared" si="21"/>
        <v>0</v>
      </c>
      <c r="AP83" s="33" t="str">
        <f t="shared" si="22"/>
        <v/>
      </c>
      <c r="AQ83" s="33"/>
      <c r="AR83" s="33"/>
      <c r="AS83" s="33"/>
      <c r="AT83" s="33"/>
    </row>
    <row r="84" spans="1:46">
      <c r="A84" s="1">
        <f>RAW!A84</f>
        <v>42424</v>
      </c>
      <c r="B84">
        <f>RAW!B84</f>
        <v>10.97</v>
      </c>
      <c r="C84">
        <f>RAW!C84</f>
        <v>11.07</v>
      </c>
      <c r="D84">
        <f>RAW!D84</f>
        <v>10.82</v>
      </c>
      <c r="E84">
        <f>RAW!E84</f>
        <v>11.03</v>
      </c>
      <c r="F84">
        <f>RAW!L84</f>
        <v>-38.284265078838899</v>
      </c>
      <c r="G84">
        <f>RAW!M84</f>
        <v>-62.427531190575301</v>
      </c>
      <c r="H84">
        <v>100</v>
      </c>
      <c r="I84">
        <v>-100</v>
      </c>
      <c r="Z84" s="28">
        <f t="shared" si="23"/>
        <v>0</v>
      </c>
      <c r="AA84" s="28" t="str">
        <f t="shared" si="16"/>
        <v/>
      </c>
      <c r="AB84" s="34">
        <f t="shared" si="24"/>
        <v>0</v>
      </c>
      <c r="AC84" s="34" t="str">
        <f t="shared" si="17"/>
        <v/>
      </c>
      <c r="AD84" s="28">
        <f t="shared" si="18"/>
        <v>0</v>
      </c>
      <c r="AE84" s="34" t="str">
        <f t="shared" si="19"/>
        <v/>
      </c>
      <c r="AF84" s="28">
        <f t="shared" si="27"/>
        <v>0</v>
      </c>
      <c r="AG84" s="28" t="str">
        <f t="shared" si="25"/>
        <v/>
      </c>
      <c r="AH84" s="54"/>
      <c r="AI84" s="28"/>
      <c r="AK84" s="33">
        <f t="shared" si="20"/>
        <v>0</v>
      </c>
      <c r="AL84" s="33" t="str">
        <f t="shared" si="26"/>
        <v/>
      </c>
      <c r="AM84" s="33">
        <f t="shared" si="28"/>
        <v>0</v>
      </c>
      <c r="AN84" s="33"/>
      <c r="AO84" s="33">
        <f t="shared" si="21"/>
        <v>0</v>
      </c>
      <c r="AP84" s="33" t="str">
        <f t="shared" si="22"/>
        <v/>
      </c>
      <c r="AQ84" s="33"/>
      <c r="AR84" s="33"/>
      <c r="AS84" s="33"/>
      <c r="AT84" s="33"/>
    </row>
    <row r="85" spans="1:46">
      <c r="A85" s="1">
        <f>RAW!A85</f>
        <v>42425</v>
      </c>
      <c r="B85">
        <f>RAW!B85</f>
        <v>11.05</v>
      </c>
      <c r="C85">
        <f>RAW!C85</f>
        <v>11.2</v>
      </c>
      <c r="D85">
        <f>RAW!D85</f>
        <v>10.94</v>
      </c>
      <c r="E85">
        <f>RAW!E85</f>
        <v>11.05</v>
      </c>
      <c r="F85">
        <f>RAW!L85</f>
        <v>-2.02401156577994</v>
      </c>
      <c r="G85">
        <f>RAW!M85</f>
        <v>-31.994156318480801</v>
      </c>
      <c r="H85">
        <v>100</v>
      </c>
      <c r="I85">
        <v>-100</v>
      </c>
      <c r="Z85" s="28">
        <f t="shared" si="23"/>
        <v>0</v>
      </c>
      <c r="AA85" s="28" t="str">
        <f t="shared" si="16"/>
        <v/>
      </c>
      <c r="AB85" s="34">
        <f t="shared" si="24"/>
        <v>0</v>
      </c>
      <c r="AC85" s="34" t="str">
        <f t="shared" si="17"/>
        <v/>
      </c>
      <c r="AD85" s="28">
        <f t="shared" si="18"/>
        <v>0</v>
      </c>
      <c r="AE85" s="34" t="str">
        <f t="shared" si="19"/>
        <v/>
      </c>
      <c r="AF85" s="28">
        <f t="shared" si="27"/>
        <v>0</v>
      </c>
      <c r="AG85" s="28" t="str">
        <f t="shared" si="25"/>
        <v/>
      </c>
      <c r="AH85" s="54"/>
      <c r="AI85" s="28"/>
      <c r="AK85" s="33">
        <f t="shared" si="20"/>
        <v>0</v>
      </c>
      <c r="AL85" s="33" t="str">
        <f t="shared" si="26"/>
        <v/>
      </c>
      <c r="AM85" s="33">
        <f t="shared" si="28"/>
        <v>0</v>
      </c>
      <c r="AN85" s="33"/>
      <c r="AO85" s="33">
        <f t="shared" si="21"/>
        <v>0</v>
      </c>
      <c r="AP85" s="33" t="str">
        <f t="shared" si="22"/>
        <v/>
      </c>
      <c r="AQ85" s="33"/>
      <c r="AR85" s="33"/>
      <c r="AS85" s="33"/>
      <c r="AT85" s="33"/>
    </row>
    <row r="86" spans="1:46">
      <c r="A86" s="1">
        <f>RAW!A86</f>
        <v>42426</v>
      </c>
      <c r="B86">
        <f>RAW!B86</f>
        <v>11.05</v>
      </c>
      <c r="C86">
        <f>RAW!C86</f>
        <v>11.2</v>
      </c>
      <c r="D86">
        <f>RAW!D86</f>
        <v>11.03</v>
      </c>
      <c r="E86">
        <f>RAW!E86</f>
        <v>11.15</v>
      </c>
      <c r="F86">
        <f>RAW!L86</f>
        <v>17.2378776339173</v>
      </c>
      <c r="G86">
        <f>RAW!M86</f>
        <v>-7.8631388800339899</v>
      </c>
      <c r="H86">
        <v>100</v>
      </c>
      <c r="I86">
        <v>-100</v>
      </c>
      <c r="Z86" s="28">
        <f t="shared" si="23"/>
        <v>0</v>
      </c>
      <c r="AA86" s="28" t="str">
        <f t="shared" si="16"/>
        <v/>
      </c>
      <c r="AB86" s="34">
        <f t="shared" si="24"/>
        <v>0</v>
      </c>
      <c r="AC86" s="34" t="str">
        <f t="shared" si="17"/>
        <v/>
      </c>
      <c r="AD86" s="28">
        <f t="shared" si="18"/>
        <v>0</v>
      </c>
      <c r="AE86" s="34" t="str">
        <f t="shared" si="19"/>
        <v/>
      </c>
      <c r="AF86" s="28">
        <f t="shared" si="27"/>
        <v>0</v>
      </c>
      <c r="AG86" s="28" t="str">
        <f t="shared" si="25"/>
        <v/>
      </c>
      <c r="AH86" s="54"/>
      <c r="AI86" s="28"/>
      <c r="AK86" s="33">
        <f t="shared" si="20"/>
        <v>0</v>
      </c>
      <c r="AL86" s="33" t="str">
        <f t="shared" si="26"/>
        <v/>
      </c>
      <c r="AM86" s="33">
        <f t="shared" si="28"/>
        <v>0</v>
      </c>
      <c r="AN86" s="33"/>
      <c r="AO86" s="33">
        <f t="shared" si="21"/>
        <v>0</v>
      </c>
      <c r="AP86" s="33" t="str">
        <f t="shared" si="22"/>
        <v/>
      </c>
      <c r="AQ86" s="33"/>
      <c r="AR86" s="33"/>
      <c r="AS86" s="33"/>
      <c r="AT86" s="33"/>
    </row>
    <row r="87" spans="1:46">
      <c r="A87" s="1">
        <f>RAW!A87</f>
        <v>42429</v>
      </c>
      <c r="B87">
        <f>RAW!B87</f>
        <v>11.05</v>
      </c>
      <c r="C87">
        <f>RAW!C87</f>
        <v>11.34</v>
      </c>
      <c r="D87">
        <f>RAW!D87</f>
        <v>11.05</v>
      </c>
      <c r="E87">
        <f>RAW!E87</f>
        <v>11.25</v>
      </c>
      <c r="F87">
        <f>RAW!L87</f>
        <v>38.953009068425402</v>
      </c>
      <c r="G87">
        <f>RAW!M87</f>
        <v>26.152787336544598</v>
      </c>
      <c r="H87">
        <v>100</v>
      </c>
      <c r="I87">
        <v>-100</v>
      </c>
      <c r="Z87" s="28">
        <f t="shared" si="23"/>
        <v>0</v>
      </c>
      <c r="AA87" s="28" t="str">
        <f t="shared" si="16"/>
        <v/>
      </c>
      <c r="AB87" s="34">
        <f t="shared" si="24"/>
        <v>0</v>
      </c>
      <c r="AC87" s="34" t="str">
        <f t="shared" si="17"/>
        <v/>
      </c>
      <c r="AD87" s="28">
        <f t="shared" si="18"/>
        <v>0</v>
      </c>
      <c r="AE87" s="34" t="str">
        <f t="shared" si="19"/>
        <v/>
      </c>
      <c r="AF87" s="28">
        <f t="shared" si="27"/>
        <v>0</v>
      </c>
      <c r="AG87" s="28" t="str">
        <f t="shared" si="25"/>
        <v/>
      </c>
      <c r="AH87" s="54"/>
      <c r="AI87" s="28"/>
      <c r="AK87" s="33">
        <f t="shared" si="20"/>
        <v>0</v>
      </c>
      <c r="AL87" s="33" t="str">
        <f t="shared" si="26"/>
        <v/>
      </c>
      <c r="AM87" s="33">
        <f t="shared" si="28"/>
        <v>0</v>
      </c>
      <c r="AN87" s="33"/>
      <c r="AO87" s="33">
        <f t="shared" si="21"/>
        <v>0</v>
      </c>
      <c r="AP87" s="33" t="str">
        <f t="shared" si="22"/>
        <v/>
      </c>
      <c r="AQ87" s="33"/>
      <c r="AR87" s="33"/>
      <c r="AS87" s="33"/>
      <c r="AT87" s="33"/>
    </row>
    <row r="88" spans="1:46">
      <c r="A88" s="1">
        <f>RAW!A88</f>
        <v>42430</v>
      </c>
      <c r="B88">
        <f>RAW!B88</f>
        <v>11.24</v>
      </c>
      <c r="C88">
        <f>RAW!C88</f>
        <v>11.43</v>
      </c>
      <c r="D88">
        <f>RAW!D88</f>
        <v>11.2</v>
      </c>
      <c r="E88">
        <f>RAW!E88</f>
        <v>11.2</v>
      </c>
      <c r="F88">
        <f>RAW!L88</f>
        <v>53.906689151208802</v>
      </c>
      <c r="G88">
        <f>RAW!M88</f>
        <v>52.217453505006802</v>
      </c>
      <c r="H88">
        <v>100</v>
      </c>
      <c r="I88">
        <v>-100</v>
      </c>
      <c r="Z88" s="28">
        <f t="shared" si="23"/>
        <v>0</v>
      </c>
      <c r="AA88" s="28" t="str">
        <f t="shared" si="16"/>
        <v/>
      </c>
      <c r="AB88" s="34">
        <f t="shared" si="24"/>
        <v>0</v>
      </c>
      <c r="AC88" s="34" t="str">
        <f t="shared" si="17"/>
        <v/>
      </c>
      <c r="AD88" s="28">
        <f t="shared" si="18"/>
        <v>0</v>
      </c>
      <c r="AE88" s="34" t="str">
        <f t="shared" si="19"/>
        <v/>
      </c>
      <c r="AF88" s="28">
        <f t="shared" si="27"/>
        <v>0</v>
      </c>
      <c r="AG88" s="28" t="str">
        <f t="shared" si="25"/>
        <v/>
      </c>
      <c r="AH88" s="54"/>
      <c r="AI88" s="28"/>
      <c r="AK88" s="33">
        <f t="shared" si="20"/>
        <v>0</v>
      </c>
      <c r="AL88" s="33" t="str">
        <f t="shared" si="26"/>
        <v/>
      </c>
      <c r="AM88" s="33">
        <f t="shared" si="28"/>
        <v>0</v>
      </c>
      <c r="AN88" s="33"/>
      <c r="AO88" s="33">
        <f t="shared" si="21"/>
        <v>0</v>
      </c>
      <c r="AP88" s="33" t="str">
        <f t="shared" si="22"/>
        <v/>
      </c>
      <c r="AQ88" s="33"/>
      <c r="AR88" s="33"/>
      <c r="AS88" s="33"/>
      <c r="AT88" s="33"/>
    </row>
    <row r="89" spans="1:46">
      <c r="A89" s="1">
        <f>RAW!A89</f>
        <v>42431</v>
      </c>
      <c r="B89">
        <f>RAW!B89</f>
        <v>11.25</v>
      </c>
      <c r="C89">
        <f>RAW!C89</f>
        <v>11.31</v>
      </c>
      <c r="D89">
        <f>RAW!D89</f>
        <v>11.04</v>
      </c>
      <c r="E89">
        <f>RAW!E89</f>
        <v>11.15</v>
      </c>
      <c r="F89">
        <f>RAW!L89</f>
        <v>-1.9227661980930899</v>
      </c>
      <c r="G89">
        <f>RAW!M89</f>
        <v>15.7081014223865</v>
      </c>
      <c r="H89">
        <v>100</v>
      </c>
      <c r="I89">
        <v>-100</v>
      </c>
      <c r="Z89" s="28">
        <f t="shared" si="23"/>
        <v>0</v>
      </c>
      <c r="AA89" s="28" t="str">
        <f t="shared" si="16"/>
        <v/>
      </c>
      <c r="AB89" s="34">
        <f t="shared" si="24"/>
        <v>0</v>
      </c>
      <c r="AC89" s="34" t="str">
        <f t="shared" si="17"/>
        <v/>
      </c>
      <c r="AD89" s="28">
        <f t="shared" si="18"/>
        <v>0</v>
      </c>
      <c r="AE89" s="34" t="str">
        <f t="shared" si="19"/>
        <v/>
      </c>
      <c r="AF89" s="28">
        <f t="shared" si="27"/>
        <v>0</v>
      </c>
      <c r="AG89" s="28" t="str">
        <f t="shared" si="25"/>
        <v/>
      </c>
      <c r="AH89" s="54"/>
      <c r="AI89" s="28"/>
      <c r="AK89" s="33">
        <f t="shared" si="20"/>
        <v>0</v>
      </c>
      <c r="AL89" s="33" t="str">
        <f t="shared" si="26"/>
        <v/>
      </c>
      <c r="AM89" s="33">
        <f t="shared" si="28"/>
        <v>0</v>
      </c>
      <c r="AN89" s="33"/>
      <c r="AO89" s="33">
        <f t="shared" si="21"/>
        <v>0</v>
      </c>
      <c r="AP89" s="33" t="str">
        <f t="shared" si="22"/>
        <v/>
      </c>
      <c r="AQ89" s="33"/>
      <c r="AR89" s="33"/>
      <c r="AS89" s="33"/>
      <c r="AT89" s="33"/>
    </row>
    <row r="90" spans="1:46">
      <c r="A90" s="1">
        <f>RAW!A90</f>
        <v>42432</v>
      </c>
      <c r="B90">
        <f>RAW!B90</f>
        <v>11.15</v>
      </c>
      <c r="C90">
        <f>RAW!C90</f>
        <v>11.47</v>
      </c>
      <c r="D90">
        <f>RAW!D90</f>
        <v>11.15</v>
      </c>
      <c r="E90">
        <f>RAW!E90</f>
        <v>11.38</v>
      </c>
      <c r="F90">
        <f>RAW!L90</f>
        <v>66.225165562914398</v>
      </c>
      <c r="G90">
        <f>RAW!M90</f>
        <v>78.629283489097006</v>
      </c>
      <c r="H90">
        <v>100</v>
      </c>
      <c r="I90">
        <v>-100</v>
      </c>
      <c r="Z90" s="28">
        <f t="shared" si="23"/>
        <v>0</v>
      </c>
      <c r="AA90" s="28" t="str">
        <f t="shared" si="16"/>
        <v/>
      </c>
      <c r="AB90" s="34">
        <f t="shared" si="24"/>
        <v>0</v>
      </c>
      <c r="AC90" s="34" t="str">
        <f t="shared" si="17"/>
        <v/>
      </c>
      <c r="AD90" s="28">
        <f t="shared" si="18"/>
        <v>0</v>
      </c>
      <c r="AE90" s="34" t="str">
        <f t="shared" si="19"/>
        <v/>
      </c>
      <c r="AF90" s="28">
        <f t="shared" si="27"/>
        <v>0</v>
      </c>
      <c r="AG90" s="28" t="str">
        <f t="shared" si="25"/>
        <v/>
      </c>
      <c r="AH90" s="54"/>
      <c r="AI90" s="28"/>
      <c r="AK90" s="33">
        <f t="shared" si="20"/>
        <v>0</v>
      </c>
      <c r="AL90" s="33" t="str">
        <f t="shared" si="26"/>
        <v/>
      </c>
      <c r="AM90" s="33">
        <f t="shared" si="28"/>
        <v>0</v>
      </c>
      <c r="AN90" s="33"/>
      <c r="AO90" s="33">
        <f t="shared" si="21"/>
        <v>0</v>
      </c>
      <c r="AP90" s="33" t="str">
        <f t="shared" si="22"/>
        <v/>
      </c>
      <c r="AQ90" s="33"/>
      <c r="AR90" s="33"/>
      <c r="AS90" s="33"/>
      <c r="AT90" s="33"/>
    </row>
    <row r="91" spans="1:46">
      <c r="A91" s="1">
        <f>RAW!A91</f>
        <v>42433</v>
      </c>
      <c r="B91">
        <f>RAW!B91</f>
        <v>11.38</v>
      </c>
      <c r="C91">
        <f>RAW!C91</f>
        <v>11.45</v>
      </c>
      <c r="D91">
        <f>RAW!D91</f>
        <v>11.23</v>
      </c>
      <c r="E91">
        <f>RAW!E91</f>
        <v>11.26</v>
      </c>
      <c r="F91">
        <f>RAW!L91</f>
        <v>62.514417531719097</v>
      </c>
      <c r="G91">
        <f>RAW!M91</f>
        <v>73.777777777777999</v>
      </c>
      <c r="H91">
        <v>100</v>
      </c>
      <c r="I91">
        <v>-100</v>
      </c>
      <c r="Z91" s="28">
        <f t="shared" si="23"/>
        <v>0</v>
      </c>
      <c r="AA91" s="28" t="str">
        <f t="shared" si="16"/>
        <v/>
      </c>
      <c r="AB91" s="34">
        <f t="shared" si="24"/>
        <v>0</v>
      </c>
      <c r="AC91" s="34" t="str">
        <f t="shared" si="17"/>
        <v/>
      </c>
      <c r="AD91" s="28">
        <f t="shared" si="18"/>
        <v>0</v>
      </c>
      <c r="AE91" s="34" t="str">
        <f t="shared" si="19"/>
        <v/>
      </c>
      <c r="AF91" s="28">
        <f t="shared" si="27"/>
        <v>0</v>
      </c>
      <c r="AG91" s="28" t="str">
        <f t="shared" si="25"/>
        <v/>
      </c>
      <c r="AH91" s="54"/>
      <c r="AI91" s="28"/>
      <c r="AK91" s="33">
        <f t="shared" si="20"/>
        <v>0</v>
      </c>
      <c r="AL91" s="33" t="str">
        <f t="shared" si="26"/>
        <v/>
      </c>
      <c r="AM91" s="33">
        <f t="shared" si="28"/>
        <v>0</v>
      </c>
      <c r="AN91" s="33"/>
      <c r="AO91" s="33">
        <f t="shared" si="21"/>
        <v>0</v>
      </c>
      <c r="AP91" s="33" t="str">
        <f t="shared" si="22"/>
        <v/>
      </c>
      <c r="AQ91" s="33"/>
      <c r="AR91" s="33"/>
      <c r="AS91" s="33"/>
      <c r="AT91" s="33"/>
    </row>
    <row r="92" spans="1:46">
      <c r="A92" s="1">
        <f>RAW!A92</f>
        <v>42436</v>
      </c>
      <c r="B92">
        <f>RAW!B92</f>
        <v>11.35</v>
      </c>
      <c r="C92">
        <f>RAW!C92</f>
        <v>11.42</v>
      </c>
      <c r="D92">
        <f>RAW!D92</f>
        <v>11.2</v>
      </c>
      <c r="E92">
        <f>RAW!E92</f>
        <v>11.24</v>
      </c>
      <c r="F92">
        <f>RAW!L92</f>
        <v>52.271386430678596</v>
      </c>
      <c r="G92">
        <f>RAW!M92</f>
        <v>57.515093740070398</v>
      </c>
      <c r="H92">
        <v>100</v>
      </c>
      <c r="I92">
        <v>-100</v>
      </c>
      <c r="Z92" s="28">
        <f t="shared" si="23"/>
        <v>0</v>
      </c>
      <c r="AA92" s="28" t="str">
        <f t="shared" si="16"/>
        <v/>
      </c>
      <c r="AB92" s="34">
        <f t="shared" si="24"/>
        <v>0</v>
      </c>
      <c r="AC92" s="34" t="str">
        <f t="shared" si="17"/>
        <v/>
      </c>
      <c r="AD92" s="28">
        <f t="shared" si="18"/>
        <v>0</v>
      </c>
      <c r="AE92" s="34" t="str">
        <f t="shared" si="19"/>
        <v/>
      </c>
      <c r="AF92" s="28">
        <f t="shared" si="27"/>
        <v>0</v>
      </c>
      <c r="AG92" s="28" t="str">
        <f t="shared" si="25"/>
        <v/>
      </c>
      <c r="AH92" s="54"/>
      <c r="AI92" s="28"/>
      <c r="AK92" s="33">
        <f t="shared" si="20"/>
        <v>0</v>
      </c>
      <c r="AL92" s="33" t="str">
        <f t="shared" si="26"/>
        <v/>
      </c>
      <c r="AM92" s="33">
        <f t="shared" si="28"/>
        <v>0</v>
      </c>
      <c r="AN92" s="33"/>
      <c r="AO92" s="33">
        <f t="shared" si="21"/>
        <v>0</v>
      </c>
      <c r="AP92" s="33" t="str">
        <f t="shared" si="22"/>
        <v/>
      </c>
      <c r="AQ92" s="33"/>
      <c r="AR92" s="33"/>
      <c r="AS92" s="33"/>
      <c r="AT92" s="33"/>
    </row>
    <row r="93" spans="1:46">
      <c r="A93" s="1">
        <f>RAW!A93</f>
        <v>42437</v>
      </c>
      <c r="B93">
        <f>RAW!B93</f>
        <v>11.37</v>
      </c>
      <c r="C93">
        <f>RAW!C93</f>
        <v>11.39</v>
      </c>
      <c r="D93">
        <f>RAW!D93</f>
        <v>11.2</v>
      </c>
      <c r="E93">
        <f>RAW!E93</f>
        <v>11.32</v>
      </c>
      <c r="F93">
        <f>RAW!L93</f>
        <v>67.163252638113093</v>
      </c>
      <c r="G93">
        <f>RAW!M93</f>
        <v>57.803468208092198</v>
      </c>
      <c r="H93">
        <v>100</v>
      </c>
      <c r="I93">
        <v>-100</v>
      </c>
      <c r="Z93" s="28">
        <f t="shared" si="23"/>
        <v>0</v>
      </c>
      <c r="AA93" s="28" t="str">
        <f t="shared" si="16"/>
        <v/>
      </c>
      <c r="AB93" s="34">
        <f t="shared" si="24"/>
        <v>0</v>
      </c>
      <c r="AC93" s="34" t="str">
        <f t="shared" si="17"/>
        <v/>
      </c>
      <c r="AD93" s="28">
        <f t="shared" si="18"/>
        <v>0</v>
      </c>
      <c r="AE93" s="34" t="str">
        <f t="shared" si="19"/>
        <v/>
      </c>
      <c r="AF93" s="28">
        <f t="shared" si="27"/>
        <v>0</v>
      </c>
      <c r="AG93" s="28" t="str">
        <f t="shared" si="25"/>
        <v/>
      </c>
      <c r="AH93" s="54"/>
      <c r="AI93" s="28"/>
      <c r="AK93" s="33">
        <f t="shared" si="20"/>
        <v>0</v>
      </c>
      <c r="AL93" s="33" t="str">
        <f t="shared" si="26"/>
        <v/>
      </c>
      <c r="AM93" s="33">
        <f t="shared" si="28"/>
        <v>0</v>
      </c>
      <c r="AN93" s="33"/>
      <c r="AO93" s="33">
        <f t="shared" si="21"/>
        <v>0</v>
      </c>
      <c r="AP93" s="33" t="str">
        <f t="shared" si="22"/>
        <v/>
      </c>
      <c r="AQ93" s="33"/>
      <c r="AR93" s="33"/>
      <c r="AS93" s="33"/>
      <c r="AT93" s="33"/>
    </row>
    <row r="94" spans="1:46">
      <c r="A94" s="1">
        <f>RAW!A94</f>
        <v>42438</v>
      </c>
      <c r="B94">
        <f>RAW!B94</f>
        <v>11.21</v>
      </c>
      <c r="C94">
        <f>RAW!C94</f>
        <v>11.28</v>
      </c>
      <c r="D94">
        <f>RAW!D94</f>
        <v>10.96</v>
      </c>
      <c r="E94">
        <f>RAW!E94</f>
        <v>11.15</v>
      </c>
      <c r="F94">
        <f>RAW!L94</f>
        <v>-15.1074151074151</v>
      </c>
      <c r="G94">
        <f>RAW!M94</f>
        <v>-22.477064220182399</v>
      </c>
      <c r="H94">
        <v>100</v>
      </c>
      <c r="I94">
        <v>-100</v>
      </c>
      <c r="Z94" s="28">
        <f t="shared" si="23"/>
        <v>0</v>
      </c>
      <c r="AA94" s="28" t="str">
        <f t="shared" si="16"/>
        <v/>
      </c>
      <c r="AB94" s="34">
        <f t="shared" si="24"/>
        <v>0</v>
      </c>
      <c r="AC94" s="34" t="str">
        <f t="shared" si="17"/>
        <v/>
      </c>
      <c r="AD94" s="28">
        <f t="shared" si="18"/>
        <v>0</v>
      </c>
      <c r="AE94" s="34" t="str">
        <f t="shared" si="19"/>
        <v/>
      </c>
      <c r="AF94" s="28">
        <f t="shared" si="27"/>
        <v>0</v>
      </c>
      <c r="AG94" s="28" t="str">
        <f t="shared" si="25"/>
        <v/>
      </c>
      <c r="AH94" s="54"/>
      <c r="AI94" s="28"/>
      <c r="AK94" s="33">
        <f t="shared" si="20"/>
        <v>0</v>
      </c>
      <c r="AL94" s="33" t="str">
        <f t="shared" si="26"/>
        <v/>
      </c>
      <c r="AM94" s="33">
        <f t="shared" si="28"/>
        <v>0</v>
      </c>
      <c r="AN94" s="33"/>
      <c r="AO94" s="33">
        <f t="shared" si="21"/>
        <v>0</v>
      </c>
      <c r="AP94" s="33" t="str">
        <f t="shared" si="22"/>
        <v/>
      </c>
      <c r="AQ94" s="33"/>
      <c r="AR94" s="33"/>
      <c r="AS94" s="33"/>
      <c r="AT94" s="33"/>
    </row>
    <row r="95" spans="1:46">
      <c r="A95" s="1">
        <f>RAW!A95</f>
        <v>42439</v>
      </c>
      <c r="B95">
        <f>RAW!B95</f>
        <v>11.21</v>
      </c>
      <c r="C95">
        <f>RAW!C95</f>
        <v>11.24</v>
      </c>
      <c r="D95">
        <f>RAW!D95</f>
        <v>10.98</v>
      </c>
      <c r="E95">
        <f>RAW!E95</f>
        <v>11.04</v>
      </c>
      <c r="F95">
        <f>RAW!L95</f>
        <v>-47.958426132145803</v>
      </c>
      <c r="G95">
        <f>RAW!M95</f>
        <v>-53.215636822194703</v>
      </c>
      <c r="H95">
        <v>100</v>
      </c>
      <c r="I95">
        <v>-100</v>
      </c>
      <c r="Z95" s="28">
        <f t="shared" si="23"/>
        <v>0</v>
      </c>
      <c r="AA95" s="28" t="str">
        <f t="shared" si="16"/>
        <v/>
      </c>
      <c r="AB95" s="34">
        <f t="shared" si="24"/>
        <v>0</v>
      </c>
      <c r="AC95" s="34" t="str">
        <f t="shared" si="17"/>
        <v/>
      </c>
      <c r="AD95" s="28">
        <f t="shared" si="18"/>
        <v>0</v>
      </c>
      <c r="AE95" s="34" t="str">
        <f t="shared" si="19"/>
        <v/>
      </c>
      <c r="AF95" s="28">
        <f t="shared" si="27"/>
        <v>0</v>
      </c>
      <c r="AG95" s="28" t="str">
        <f t="shared" si="25"/>
        <v/>
      </c>
      <c r="AH95" s="54"/>
      <c r="AI95" s="28"/>
      <c r="AK95" s="33">
        <f t="shared" si="20"/>
        <v>0</v>
      </c>
      <c r="AL95" s="33" t="str">
        <f t="shared" si="26"/>
        <v/>
      </c>
      <c r="AM95" s="33">
        <f t="shared" si="28"/>
        <v>0</v>
      </c>
      <c r="AN95" s="33"/>
      <c r="AO95" s="33">
        <f t="shared" si="21"/>
        <v>0</v>
      </c>
      <c r="AP95" s="33" t="str">
        <f t="shared" si="22"/>
        <v/>
      </c>
      <c r="AQ95" s="33"/>
      <c r="AR95" s="33"/>
      <c r="AS95" s="33"/>
      <c r="AT95" s="33"/>
    </row>
    <row r="96" spans="1:46">
      <c r="A96" s="1">
        <f>RAW!A96</f>
        <v>42440</v>
      </c>
      <c r="B96">
        <f>RAW!B96</f>
        <v>11.07</v>
      </c>
      <c r="C96">
        <f>RAW!C96</f>
        <v>11.26</v>
      </c>
      <c r="D96">
        <f>RAW!D96</f>
        <v>11.07</v>
      </c>
      <c r="E96">
        <f>RAW!E96</f>
        <v>11.1</v>
      </c>
      <c r="F96">
        <f>RAW!L96</f>
        <v>-15.535047242364699</v>
      </c>
      <c r="G96">
        <f>RAW!M96</f>
        <v>-27.727075184702802</v>
      </c>
      <c r="H96">
        <v>100</v>
      </c>
      <c r="I96">
        <v>-100</v>
      </c>
      <c r="Z96" s="28">
        <f t="shared" si="23"/>
        <v>0</v>
      </c>
      <c r="AA96" s="28" t="str">
        <f t="shared" si="16"/>
        <v/>
      </c>
      <c r="AB96" s="34">
        <f t="shared" si="24"/>
        <v>0</v>
      </c>
      <c r="AC96" s="34" t="str">
        <f t="shared" si="17"/>
        <v/>
      </c>
      <c r="AD96" s="28">
        <f t="shared" si="18"/>
        <v>0</v>
      </c>
      <c r="AE96" s="34" t="str">
        <f t="shared" si="19"/>
        <v/>
      </c>
      <c r="AF96" s="28">
        <f t="shared" si="27"/>
        <v>0</v>
      </c>
      <c r="AG96" s="28" t="str">
        <f t="shared" si="25"/>
        <v/>
      </c>
      <c r="AH96" s="54"/>
      <c r="AI96" s="28"/>
      <c r="AK96" s="33">
        <f t="shared" si="20"/>
        <v>0</v>
      </c>
      <c r="AL96" s="33" t="str">
        <f t="shared" si="26"/>
        <v/>
      </c>
      <c r="AM96" s="33">
        <f t="shared" si="28"/>
        <v>0</v>
      </c>
      <c r="AN96" s="33"/>
      <c r="AO96" s="33">
        <f t="shared" si="21"/>
        <v>0</v>
      </c>
      <c r="AP96" s="33" t="str">
        <f t="shared" si="22"/>
        <v/>
      </c>
      <c r="AQ96" s="33"/>
      <c r="AR96" s="33"/>
      <c r="AS96" s="33"/>
      <c r="AT96" s="33"/>
    </row>
    <row r="97" spans="1:46">
      <c r="A97" s="1">
        <f>RAW!A97</f>
        <v>42443</v>
      </c>
      <c r="B97">
        <f>RAW!B97</f>
        <v>11.13</v>
      </c>
      <c r="C97">
        <f>RAW!C97</f>
        <v>11.36</v>
      </c>
      <c r="D97">
        <f>RAW!D97</f>
        <v>11.12</v>
      </c>
      <c r="E97">
        <f>RAW!E97</f>
        <v>11.28</v>
      </c>
      <c r="F97">
        <f>RAW!L97</f>
        <v>45.305770887166503</v>
      </c>
      <c r="G97">
        <f>RAW!M97</f>
        <v>35.500230520976601</v>
      </c>
      <c r="H97">
        <v>100</v>
      </c>
      <c r="I97">
        <v>-100</v>
      </c>
      <c r="Z97" s="28">
        <f t="shared" si="23"/>
        <v>0</v>
      </c>
      <c r="AA97" s="28" t="str">
        <f t="shared" si="16"/>
        <v/>
      </c>
      <c r="AB97" s="34">
        <f t="shared" si="24"/>
        <v>0</v>
      </c>
      <c r="AC97" s="34" t="str">
        <f t="shared" si="17"/>
        <v/>
      </c>
      <c r="AD97" s="28">
        <f t="shared" si="18"/>
        <v>0</v>
      </c>
      <c r="AE97" s="34" t="str">
        <f t="shared" si="19"/>
        <v/>
      </c>
      <c r="AF97" s="28">
        <f t="shared" si="27"/>
        <v>0</v>
      </c>
      <c r="AG97" s="28" t="str">
        <f t="shared" si="25"/>
        <v/>
      </c>
      <c r="AH97" s="54"/>
      <c r="AI97" s="28"/>
      <c r="AK97" s="33">
        <f t="shared" si="20"/>
        <v>0</v>
      </c>
      <c r="AL97" s="33" t="str">
        <f t="shared" si="26"/>
        <v/>
      </c>
      <c r="AM97" s="33">
        <f t="shared" si="28"/>
        <v>0</v>
      </c>
      <c r="AN97" s="33"/>
      <c r="AO97" s="33">
        <f t="shared" si="21"/>
        <v>0</v>
      </c>
      <c r="AP97" s="33" t="str">
        <f t="shared" si="22"/>
        <v/>
      </c>
      <c r="AQ97" s="33"/>
      <c r="AR97" s="33"/>
      <c r="AS97" s="33"/>
      <c r="AT97" s="33"/>
    </row>
    <row r="98" spans="1:46">
      <c r="A98" s="1">
        <f>RAW!A98</f>
        <v>42444</v>
      </c>
      <c r="B98">
        <f>RAW!B98</f>
        <v>11.2</v>
      </c>
      <c r="C98">
        <f>RAW!C98</f>
        <v>11.43</v>
      </c>
      <c r="D98">
        <f>RAW!D98</f>
        <v>11.18</v>
      </c>
      <c r="E98">
        <f>RAW!E98</f>
        <v>11.3</v>
      </c>
      <c r="F98">
        <f>RAW!L98</f>
        <v>72.904483430799303</v>
      </c>
      <c r="G98">
        <f>RAW!M98</f>
        <v>64.615384615384102</v>
      </c>
      <c r="H98">
        <v>100</v>
      </c>
      <c r="I98">
        <v>-100</v>
      </c>
      <c r="Z98" s="28">
        <f t="shared" si="23"/>
        <v>0</v>
      </c>
      <c r="AA98" s="28" t="str">
        <f t="shared" si="16"/>
        <v/>
      </c>
      <c r="AB98" s="34">
        <f t="shared" si="24"/>
        <v>0</v>
      </c>
      <c r="AC98" s="34" t="str">
        <f t="shared" si="17"/>
        <v/>
      </c>
      <c r="AD98" s="28">
        <f t="shared" si="18"/>
        <v>0</v>
      </c>
      <c r="AE98" s="34" t="str">
        <f t="shared" si="19"/>
        <v/>
      </c>
      <c r="AF98" s="28">
        <f t="shared" si="27"/>
        <v>0</v>
      </c>
      <c r="AG98" s="28" t="str">
        <f t="shared" si="25"/>
        <v/>
      </c>
      <c r="AH98" s="54"/>
      <c r="AI98" s="28"/>
      <c r="AK98" s="33">
        <f t="shared" si="20"/>
        <v>0</v>
      </c>
      <c r="AL98" s="33" t="str">
        <f t="shared" si="26"/>
        <v/>
      </c>
      <c r="AM98" s="33">
        <f t="shared" si="28"/>
        <v>0</v>
      </c>
      <c r="AN98" s="33"/>
      <c r="AO98" s="33">
        <f t="shared" si="21"/>
        <v>0</v>
      </c>
      <c r="AP98" s="33" t="str">
        <f t="shared" si="22"/>
        <v/>
      </c>
      <c r="AQ98" s="33"/>
      <c r="AR98" s="33"/>
      <c r="AS98" s="33"/>
      <c r="AT98" s="33"/>
    </row>
    <row r="99" spans="1:46">
      <c r="A99" s="1">
        <f>RAW!A99</f>
        <v>42445</v>
      </c>
      <c r="B99">
        <f>RAW!B99</f>
        <v>11.3</v>
      </c>
      <c r="C99">
        <f>RAW!C99</f>
        <v>11.53</v>
      </c>
      <c r="D99">
        <f>RAW!D99</f>
        <v>11.25</v>
      </c>
      <c r="E99">
        <f>RAW!E99</f>
        <v>11.44</v>
      </c>
      <c r="F99">
        <f>RAW!L99</f>
        <v>138.351555929352</v>
      </c>
      <c r="G99">
        <f>RAW!M99</f>
        <v>121.63416898792801</v>
      </c>
      <c r="H99">
        <v>100</v>
      </c>
      <c r="I99">
        <v>-100</v>
      </c>
      <c r="Z99" s="28">
        <f t="shared" si="23"/>
        <v>0</v>
      </c>
      <c r="AA99" s="28" t="str">
        <f t="shared" si="16"/>
        <v/>
      </c>
      <c r="AB99" s="34">
        <f t="shared" si="24"/>
        <v>0</v>
      </c>
      <c r="AC99" s="34" t="str">
        <f t="shared" si="17"/>
        <v/>
      </c>
      <c r="AD99" s="28">
        <f t="shared" si="18"/>
        <v>1</v>
      </c>
      <c r="AE99" s="34" t="str">
        <f t="shared" si="19"/>
        <v/>
      </c>
      <c r="AF99" s="28">
        <f t="shared" si="27"/>
        <v>1</v>
      </c>
      <c r="AG99" s="28" t="str">
        <f t="shared" si="25"/>
        <v/>
      </c>
      <c r="AH99" s="54"/>
      <c r="AI99" s="28"/>
      <c r="AK99" s="33">
        <f t="shared" si="20"/>
        <v>0</v>
      </c>
      <c r="AL99" s="33" t="str">
        <f t="shared" si="26"/>
        <v/>
      </c>
      <c r="AM99" s="33">
        <f t="shared" si="28"/>
        <v>0</v>
      </c>
      <c r="AN99" s="33"/>
      <c r="AO99" s="33">
        <f t="shared" si="21"/>
        <v>1</v>
      </c>
      <c r="AP99" s="33" t="str">
        <f t="shared" si="22"/>
        <v/>
      </c>
      <c r="AQ99" s="33"/>
      <c r="AR99" s="33"/>
      <c r="AS99" s="33"/>
      <c r="AT99" s="33"/>
    </row>
    <row r="100" spans="1:46">
      <c r="A100" s="1">
        <f>RAW!A100</f>
        <v>42446</v>
      </c>
      <c r="B100">
        <f>RAW!B100</f>
        <v>11.51</v>
      </c>
      <c r="C100">
        <f>RAW!C100</f>
        <v>11.7</v>
      </c>
      <c r="D100">
        <f>RAW!D100</f>
        <v>11.41</v>
      </c>
      <c r="E100">
        <f>RAW!E100</f>
        <v>11.6</v>
      </c>
      <c r="F100">
        <f>RAW!L100</f>
        <v>222.03731719616701</v>
      </c>
      <c r="G100">
        <f>RAW!M100</f>
        <v>193.09153713298801</v>
      </c>
      <c r="H100">
        <v>100</v>
      </c>
      <c r="I100">
        <v>-100</v>
      </c>
      <c r="Z100" s="28">
        <f t="shared" si="23"/>
        <v>0</v>
      </c>
      <c r="AA100" s="28" t="str">
        <f t="shared" si="16"/>
        <v/>
      </c>
      <c r="AB100" s="34">
        <f t="shared" si="24"/>
        <v>0</v>
      </c>
      <c r="AC100" s="34" t="str">
        <f t="shared" si="17"/>
        <v/>
      </c>
      <c r="AD100" s="28">
        <f t="shared" si="18"/>
        <v>1</v>
      </c>
      <c r="AE100" s="34" t="str">
        <f t="shared" si="19"/>
        <v/>
      </c>
      <c r="AF100" s="28">
        <f t="shared" si="27"/>
        <v>2</v>
      </c>
      <c r="AG100" s="28" t="str">
        <f t="shared" si="25"/>
        <v/>
      </c>
      <c r="AH100" s="54"/>
      <c r="AI100" s="28"/>
      <c r="AK100" s="33">
        <f t="shared" si="20"/>
        <v>0</v>
      </c>
      <c r="AL100" s="33" t="str">
        <f t="shared" si="26"/>
        <v/>
      </c>
      <c r="AM100" s="33">
        <f t="shared" si="28"/>
        <v>0</v>
      </c>
      <c r="AN100" s="33"/>
      <c r="AO100" s="33">
        <f t="shared" si="21"/>
        <v>1</v>
      </c>
      <c r="AP100" s="33" t="str">
        <f t="shared" si="22"/>
        <v/>
      </c>
      <c r="AQ100" s="33"/>
      <c r="AR100" s="33"/>
      <c r="AS100" s="33"/>
      <c r="AT100" s="33"/>
    </row>
    <row r="101" spans="1:46">
      <c r="A101" s="1">
        <f>RAW!A101</f>
        <v>42447</v>
      </c>
      <c r="B101">
        <f>RAW!B101</f>
        <v>11.61</v>
      </c>
      <c r="C101">
        <f>RAW!C101</f>
        <v>11.67</v>
      </c>
      <c r="D101">
        <f>RAW!D101</f>
        <v>11.44</v>
      </c>
      <c r="E101">
        <f>RAW!E101</f>
        <v>11.44</v>
      </c>
      <c r="F101">
        <f>RAW!L101</f>
        <v>149.32699920823501</v>
      </c>
      <c r="G101">
        <f>RAW!M101</f>
        <v>147.54098360655601</v>
      </c>
      <c r="H101">
        <v>100</v>
      </c>
      <c r="I101">
        <v>-100</v>
      </c>
      <c r="Z101" s="28">
        <f t="shared" si="23"/>
        <v>0</v>
      </c>
      <c r="AA101" s="28" t="str">
        <f t="shared" si="16"/>
        <v/>
      </c>
      <c r="AB101" s="34">
        <f t="shared" si="24"/>
        <v>0</v>
      </c>
      <c r="AC101" s="34" t="str">
        <f t="shared" si="17"/>
        <v/>
      </c>
      <c r="AD101" s="28">
        <f t="shared" si="18"/>
        <v>1</v>
      </c>
      <c r="AE101" s="34" t="str">
        <f t="shared" si="19"/>
        <v/>
      </c>
      <c r="AF101" s="28">
        <f t="shared" si="27"/>
        <v>3</v>
      </c>
      <c r="AG101" s="28" t="str">
        <f t="shared" si="25"/>
        <v/>
      </c>
      <c r="AH101" s="54"/>
      <c r="AI101" s="28"/>
      <c r="AK101" s="33">
        <f t="shared" si="20"/>
        <v>0</v>
      </c>
      <c r="AL101" s="33" t="str">
        <f t="shared" si="26"/>
        <v/>
      </c>
      <c r="AM101" s="33">
        <f t="shared" si="28"/>
        <v>0</v>
      </c>
      <c r="AN101" s="33"/>
      <c r="AO101" s="33">
        <f t="shared" si="21"/>
        <v>1</v>
      </c>
      <c r="AP101" s="33" t="str">
        <f t="shared" si="22"/>
        <v/>
      </c>
      <c r="AQ101" s="33"/>
      <c r="AR101" s="33"/>
      <c r="AS101" s="33"/>
      <c r="AT101" s="33"/>
    </row>
    <row r="102" spans="1:46">
      <c r="A102" s="1">
        <f>RAW!A102</f>
        <v>42450</v>
      </c>
      <c r="B102">
        <f>RAW!B102</f>
        <v>11.46</v>
      </c>
      <c r="C102">
        <f>RAW!C102</f>
        <v>11.69</v>
      </c>
      <c r="D102">
        <f>RAW!D102</f>
        <v>11.36</v>
      </c>
      <c r="E102">
        <f>RAW!E102</f>
        <v>11.52</v>
      </c>
      <c r="F102">
        <f>RAW!L102</f>
        <v>123.846153846154</v>
      </c>
      <c r="G102">
        <f>RAW!M102</f>
        <v>133.81555153706901</v>
      </c>
      <c r="H102">
        <v>100</v>
      </c>
      <c r="I102">
        <v>-100</v>
      </c>
      <c r="Z102" s="28">
        <f t="shared" si="23"/>
        <v>0</v>
      </c>
      <c r="AA102" s="28" t="str">
        <f t="shared" si="16"/>
        <v/>
      </c>
      <c r="AB102" s="34">
        <f t="shared" si="24"/>
        <v>0</v>
      </c>
      <c r="AC102" s="34" t="str">
        <f t="shared" si="17"/>
        <v/>
      </c>
      <c r="AD102" s="28">
        <f t="shared" si="18"/>
        <v>1</v>
      </c>
      <c r="AE102" s="34" t="str">
        <f t="shared" si="19"/>
        <v>GROUP</v>
      </c>
      <c r="AF102" s="28">
        <f t="shared" si="27"/>
        <v>4</v>
      </c>
      <c r="AG102" s="28">
        <f t="shared" si="25"/>
        <v>4</v>
      </c>
      <c r="AH102" s="54"/>
      <c r="AI102" s="28"/>
      <c r="AK102" s="33">
        <f t="shared" si="20"/>
        <v>0</v>
      </c>
      <c r="AL102" s="33" t="str">
        <f t="shared" si="26"/>
        <v/>
      </c>
      <c r="AM102" s="33">
        <f t="shared" si="28"/>
        <v>0</v>
      </c>
      <c r="AN102" s="33"/>
      <c r="AO102" s="33">
        <f t="shared" si="21"/>
        <v>1</v>
      </c>
      <c r="AP102" s="33" t="str">
        <f t="shared" si="22"/>
        <v>GROUP</v>
      </c>
      <c r="AQ102" s="33"/>
      <c r="AR102" s="33"/>
      <c r="AS102" s="33"/>
      <c r="AT102" s="33"/>
    </row>
    <row r="103" spans="1:46">
      <c r="A103" s="1">
        <f>RAW!A103</f>
        <v>42451</v>
      </c>
      <c r="B103">
        <f>RAW!B103</f>
        <v>11.5</v>
      </c>
      <c r="C103">
        <f>RAW!C103</f>
        <v>11.56</v>
      </c>
      <c r="D103">
        <f>RAW!D103</f>
        <v>11.22</v>
      </c>
      <c r="E103">
        <f>RAW!E103</f>
        <v>11.25</v>
      </c>
      <c r="F103">
        <f>RAW!L103</f>
        <v>12.881639481389101</v>
      </c>
      <c r="G103">
        <f>RAW!M103</f>
        <v>41.108132260947002</v>
      </c>
      <c r="H103">
        <v>100</v>
      </c>
      <c r="I103">
        <v>-100</v>
      </c>
      <c r="Z103" s="28">
        <f t="shared" si="23"/>
        <v>0</v>
      </c>
      <c r="AA103" s="28" t="str">
        <f t="shared" si="16"/>
        <v/>
      </c>
      <c r="AB103" s="34">
        <f t="shared" si="24"/>
        <v>0</v>
      </c>
      <c r="AC103" s="34" t="str">
        <f t="shared" si="17"/>
        <v/>
      </c>
      <c r="AD103" s="28">
        <f t="shared" si="18"/>
        <v>0</v>
      </c>
      <c r="AE103" s="34" t="str">
        <f t="shared" si="19"/>
        <v/>
      </c>
      <c r="AF103" s="28">
        <f t="shared" si="27"/>
        <v>0</v>
      </c>
      <c r="AG103" s="28" t="str">
        <f t="shared" si="25"/>
        <v/>
      </c>
      <c r="AH103" s="54"/>
      <c r="AI103" s="28"/>
      <c r="AK103" s="33">
        <f t="shared" si="20"/>
        <v>0</v>
      </c>
      <c r="AL103" s="33" t="str">
        <f t="shared" si="26"/>
        <v/>
      </c>
      <c r="AM103" s="33">
        <f t="shared" si="28"/>
        <v>0</v>
      </c>
      <c r="AN103" s="33"/>
      <c r="AO103" s="33">
        <f t="shared" si="21"/>
        <v>0</v>
      </c>
      <c r="AP103" s="33" t="str">
        <f t="shared" si="22"/>
        <v/>
      </c>
      <c r="AQ103" s="33"/>
      <c r="AR103" s="33"/>
      <c r="AS103" s="33"/>
      <c r="AT103" s="33"/>
    </row>
    <row r="104" spans="1:46">
      <c r="A104" s="1">
        <f>RAW!A104</f>
        <v>42452</v>
      </c>
      <c r="B104">
        <f>RAW!B104</f>
        <v>11.75</v>
      </c>
      <c r="C104">
        <f>RAW!C104</f>
        <v>12.09</v>
      </c>
      <c r="D104">
        <f>RAW!D104</f>
        <v>11.75</v>
      </c>
      <c r="E104">
        <f>RAW!E104</f>
        <v>11.97</v>
      </c>
      <c r="F104">
        <f>RAW!L104</f>
        <v>236.73785860294799</v>
      </c>
      <c r="G104">
        <f>RAW!M104</f>
        <v>290.67819718748598</v>
      </c>
      <c r="H104">
        <v>100</v>
      </c>
      <c r="I104">
        <v>-100</v>
      </c>
      <c r="Z104" s="28">
        <f t="shared" si="23"/>
        <v>0</v>
      </c>
      <c r="AA104" s="28" t="str">
        <f t="shared" si="16"/>
        <v/>
      </c>
      <c r="AB104" s="34">
        <f t="shared" si="24"/>
        <v>0</v>
      </c>
      <c r="AC104" s="34" t="str">
        <f t="shared" si="17"/>
        <v/>
      </c>
      <c r="AD104" s="28">
        <f t="shared" si="18"/>
        <v>1</v>
      </c>
      <c r="AE104" s="34" t="str">
        <f t="shared" si="19"/>
        <v/>
      </c>
      <c r="AF104" s="28">
        <f t="shared" si="27"/>
        <v>1</v>
      </c>
      <c r="AG104" s="28" t="str">
        <f t="shared" si="25"/>
        <v/>
      </c>
      <c r="AH104" s="54"/>
      <c r="AI104" s="28"/>
      <c r="AK104" s="33">
        <f t="shared" si="20"/>
        <v>0</v>
      </c>
      <c r="AL104" s="33" t="str">
        <f t="shared" si="26"/>
        <v/>
      </c>
      <c r="AM104" s="33">
        <f t="shared" si="28"/>
        <v>0</v>
      </c>
      <c r="AN104" s="33"/>
      <c r="AO104" s="33">
        <f t="shared" si="21"/>
        <v>1</v>
      </c>
      <c r="AP104" s="33" t="str">
        <f t="shared" si="22"/>
        <v/>
      </c>
      <c r="AQ104" s="33"/>
      <c r="AR104" s="33"/>
      <c r="AS104" s="33"/>
      <c r="AT104" s="33"/>
    </row>
    <row r="105" spans="1:46">
      <c r="A105" s="1">
        <f>RAW!A105</f>
        <v>42453</v>
      </c>
      <c r="B105">
        <f>RAW!B105</f>
        <v>11.97</v>
      </c>
      <c r="C105">
        <f>RAW!C105</f>
        <v>12.29</v>
      </c>
      <c r="D105">
        <f>RAW!D105</f>
        <v>11.95</v>
      </c>
      <c r="E105">
        <f>RAW!E105</f>
        <v>12.11</v>
      </c>
      <c r="F105">
        <f>RAW!L105</f>
        <v>209.01731734808899</v>
      </c>
      <c r="G105">
        <f>RAW!M105</f>
        <v>267.79862972892403</v>
      </c>
      <c r="H105">
        <v>100</v>
      </c>
      <c r="I105">
        <v>-100</v>
      </c>
      <c r="Z105" s="28">
        <f t="shared" si="23"/>
        <v>0</v>
      </c>
      <c r="AA105" s="28" t="str">
        <f t="shared" si="16"/>
        <v/>
      </c>
      <c r="AB105" s="34">
        <f t="shared" si="24"/>
        <v>0</v>
      </c>
      <c r="AC105" s="34" t="str">
        <f t="shared" si="17"/>
        <v/>
      </c>
      <c r="AD105" s="28">
        <f t="shared" si="18"/>
        <v>1</v>
      </c>
      <c r="AE105" s="34" t="str">
        <f t="shared" si="19"/>
        <v/>
      </c>
      <c r="AF105" s="28">
        <f t="shared" si="27"/>
        <v>2</v>
      </c>
      <c r="AG105" s="28" t="str">
        <f t="shared" si="25"/>
        <v/>
      </c>
      <c r="AH105" s="54"/>
      <c r="AI105" s="28"/>
      <c r="AK105" s="33">
        <f t="shared" si="20"/>
        <v>0</v>
      </c>
      <c r="AL105" s="33" t="str">
        <f t="shared" si="26"/>
        <v/>
      </c>
      <c r="AM105" s="33">
        <f t="shared" si="28"/>
        <v>0</v>
      </c>
      <c r="AN105" s="33"/>
      <c r="AO105" s="33">
        <f t="shared" si="21"/>
        <v>1</v>
      </c>
      <c r="AP105" s="33" t="str">
        <f t="shared" si="22"/>
        <v/>
      </c>
      <c r="AQ105" s="33"/>
      <c r="AR105" s="33"/>
      <c r="AS105" s="33"/>
      <c r="AT105" s="33"/>
    </row>
    <row r="106" spans="1:46">
      <c r="A106" s="1">
        <f>RAW!A106</f>
        <v>42454</v>
      </c>
      <c r="B106">
        <f>RAW!B106</f>
        <v>12.11</v>
      </c>
      <c r="C106">
        <f>RAW!C106</f>
        <v>12.11</v>
      </c>
      <c r="D106">
        <f>RAW!D106</f>
        <v>12.11</v>
      </c>
      <c r="E106">
        <f>RAW!E106</f>
        <v>12.11</v>
      </c>
      <c r="F106">
        <f>RAW!L106</f>
        <v>155.69321533923301</v>
      </c>
      <c r="G106">
        <f>RAW!M106</f>
        <v>203.32355816226601</v>
      </c>
      <c r="H106">
        <v>100</v>
      </c>
      <c r="I106">
        <v>-100</v>
      </c>
      <c r="Z106" s="28">
        <f t="shared" si="23"/>
        <v>0</v>
      </c>
      <c r="AA106" s="28" t="str">
        <f t="shared" si="16"/>
        <v/>
      </c>
      <c r="AB106" s="34">
        <f t="shared" si="24"/>
        <v>0</v>
      </c>
      <c r="AC106" s="34" t="str">
        <f t="shared" si="17"/>
        <v/>
      </c>
      <c r="AD106" s="28">
        <f t="shared" si="18"/>
        <v>1</v>
      </c>
      <c r="AE106" s="34" t="str">
        <f t="shared" si="19"/>
        <v/>
      </c>
      <c r="AF106" s="28">
        <f t="shared" si="27"/>
        <v>3</v>
      </c>
      <c r="AG106" s="28" t="str">
        <f t="shared" si="25"/>
        <v/>
      </c>
      <c r="AH106" s="54"/>
      <c r="AI106" s="28"/>
      <c r="AK106" s="33">
        <f t="shared" si="20"/>
        <v>0</v>
      </c>
      <c r="AL106" s="33" t="str">
        <f t="shared" si="26"/>
        <v/>
      </c>
      <c r="AM106" s="33">
        <f t="shared" si="28"/>
        <v>0</v>
      </c>
      <c r="AN106" s="33"/>
      <c r="AO106" s="33">
        <f t="shared" si="21"/>
        <v>1</v>
      </c>
      <c r="AP106" s="33" t="str">
        <f t="shared" si="22"/>
        <v/>
      </c>
      <c r="AQ106" s="33"/>
      <c r="AR106" s="33"/>
      <c r="AS106" s="33"/>
      <c r="AT106" s="33"/>
    </row>
    <row r="107" spans="1:46">
      <c r="A107" s="1">
        <f>RAW!A107</f>
        <v>42457</v>
      </c>
      <c r="B107">
        <f>RAW!B107</f>
        <v>12.11</v>
      </c>
      <c r="C107">
        <f>RAW!C107</f>
        <v>12.11</v>
      </c>
      <c r="D107">
        <f>RAW!D107</f>
        <v>12.11</v>
      </c>
      <c r="E107">
        <f>RAW!E107</f>
        <v>12.11</v>
      </c>
      <c r="F107">
        <f>RAW!L107</f>
        <v>124.054563602085</v>
      </c>
      <c r="G107">
        <f>RAW!M107</f>
        <v>162.97040899666899</v>
      </c>
      <c r="H107">
        <v>100</v>
      </c>
      <c r="I107">
        <v>-100</v>
      </c>
      <c r="Z107" s="28">
        <f t="shared" si="23"/>
        <v>0</v>
      </c>
      <c r="AA107" s="28" t="str">
        <f t="shared" si="16"/>
        <v/>
      </c>
      <c r="AB107" s="34">
        <f t="shared" si="24"/>
        <v>0</v>
      </c>
      <c r="AC107" s="34" t="str">
        <f t="shared" si="17"/>
        <v/>
      </c>
      <c r="AD107" s="28">
        <f t="shared" si="18"/>
        <v>1</v>
      </c>
      <c r="AE107" s="34" t="str">
        <f t="shared" si="19"/>
        <v/>
      </c>
      <c r="AF107" s="28">
        <f t="shared" si="27"/>
        <v>4</v>
      </c>
      <c r="AG107" s="28" t="str">
        <f t="shared" si="25"/>
        <v/>
      </c>
      <c r="AH107" s="54"/>
      <c r="AI107" s="28"/>
      <c r="AK107" s="33">
        <f t="shared" si="20"/>
        <v>0</v>
      </c>
      <c r="AL107" s="33" t="str">
        <f t="shared" si="26"/>
        <v/>
      </c>
      <c r="AM107" s="33">
        <f t="shared" si="28"/>
        <v>0</v>
      </c>
      <c r="AN107" s="33"/>
      <c r="AO107" s="33">
        <f t="shared" si="21"/>
        <v>1</v>
      </c>
      <c r="AP107" s="33" t="str">
        <f t="shared" si="22"/>
        <v/>
      </c>
      <c r="AQ107" s="33"/>
      <c r="AR107" s="33"/>
      <c r="AS107" s="33"/>
      <c r="AT107" s="33"/>
    </row>
    <row r="108" spans="1:46">
      <c r="A108" s="1">
        <f>RAW!A108</f>
        <v>42458</v>
      </c>
      <c r="B108">
        <f>RAW!B108</f>
        <v>12.27</v>
      </c>
      <c r="C108">
        <f>RAW!C108</f>
        <v>12.27</v>
      </c>
      <c r="D108">
        <f>RAW!D108</f>
        <v>11.99</v>
      </c>
      <c r="E108">
        <f>RAW!E108</f>
        <v>12.09</v>
      </c>
      <c r="F108">
        <f>RAW!L108</f>
        <v>101.040713244516</v>
      </c>
      <c r="G108">
        <f>RAW!M108</f>
        <v>137.54299386869999</v>
      </c>
      <c r="H108">
        <v>100</v>
      </c>
      <c r="I108">
        <v>-100</v>
      </c>
      <c r="Z108" s="28">
        <f t="shared" si="23"/>
        <v>0</v>
      </c>
      <c r="AA108" s="28" t="str">
        <f t="shared" si="16"/>
        <v/>
      </c>
      <c r="AB108" s="34">
        <f t="shared" si="24"/>
        <v>0</v>
      </c>
      <c r="AC108" s="34" t="str">
        <f t="shared" si="17"/>
        <v/>
      </c>
      <c r="AD108" s="28">
        <f t="shared" si="18"/>
        <v>1</v>
      </c>
      <c r="AE108" s="34" t="str">
        <f t="shared" si="19"/>
        <v>GROUP</v>
      </c>
      <c r="AF108" s="28">
        <f t="shared" si="27"/>
        <v>5</v>
      </c>
      <c r="AG108" s="28">
        <f t="shared" si="25"/>
        <v>5</v>
      </c>
      <c r="AH108" s="54"/>
      <c r="AI108" s="28"/>
      <c r="AK108" s="33">
        <f t="shared" si="20"/>
        <v>0</v>
      </c>
      <c r="AL108" s="33" t="str">
        <f t="shared" si="26"/>
        <v/>
      </c>
      <c r="AM108" s="33">
        <f t="shared" si="28"/>
        <v>0</v>
      </c>
      <c r="AN108" s="33"/>
      <c r="AO108" s="33">
        <f t="shared" si="21"/>
        <v>1</v>
      </c>
      <c r="AP108" s="33" t="str">
        <f t="shared" si="22"/>
        <v/>
      </c>
      <c r="AQ108" s="33"/>
      <c r="AR108" s="33"/>
      <c r="AS108" s="33"/>
      <c r="AT108" s="33"/>
    </row>
    <row r="109" spans="1:46">
      <c r="A109" s="1">
        <f>RAW!A109</f>
        <v>42459</v>
      </c>
      <c r="B109">
        <f>RAW!B109</f>
        <v>12.08</v>
      </c>
      <c r="C109">
        <f>RAW!C109</f>
        <v>12.22</v>
      </c>
      <c r="D109">
        <f>RAW!D109</f>
        <v>12.05</v>
      </c>
      <c r="E109">
        <f>RAW!E109</f>
        <v>12.09</v>
      </c>
      <c r="F109">
        <f>RAW!L109</f>
        <v>84.5591142744167</v>
      </c>
      <c r="G109">
        <f>RAW!M109</f>
        <v>117.703860810786</v>
      </c>
      <c r="H109">
        <v>100</v>
      </c>
      <c r="I109">
        <v>-100</v>
      </c>
      <c r="Z109" s="28">
        <f t="shared" si="23"/>
        <v>0</v>
      </c>
      <c r="AA109" s="28" t="str">
        <f t="shared" si="16"/>
        <v/>
      </c>
      <c r="AB109" s="34">
        <f t="shared" si="24"/>
        <v>0</v>
      </c>
      <c r="AC109" s="34" t="str">
        <f t="shared" si="17"/>
        <v/>
      </c>
      <c r="AD109" s="28">
        <f t="shared" si="18"/>
        <v>0</v>
      </c>
      <c r="AE109" s="34" t="str">
        <f t="shared" si="19"/>
        <v/>
      </c>
      <c r="AF109" s="28">
        <f t="shared" si="27"/>
        <v>0</v>
      </c>
      <c r="AG109" s="28" t="str">
        <f t="shared" si="25"/>
        <v/>
      </c>
      <c r="AH109" s="54"/>
      <c r="AI109" s="28"/>
      <c r="AK109" s="33">
        <f t="shared" si="20"/>
        <v>0</v>
      </c>
      <c r="AL109" s="33" t="str">
        <f t="shared" si="26"/>
        <v/>
      </c>
      <c r="AM109" s="33">
        <f t="shared" si="28"/>
        <v>0</v>
      </c>
      <c r="AN109" s="33"/>
      <c r="AO109" s="33">
        <f t="shared" si="21"/>
        <v>1</v>
      </c>
      <c r="AP109" s="33" t="str">
        <f t="shared" si="22"/>
        <v>GROUP</v>
      </c>
      <c r="AQ109" s="33"/>
      <c r="AR109" s="33"/>
      <c r="AS109" s="33"/>
      <c r="AT109" s="33"/>
    </row>
    <row r="110" spans="1:46">
      <c r="A110" s="1">
        <f>RAW!A110</f>
        <v>42460</v>
      </c>
      <c r="B110">
        <f>RAW!B110</f>
        <v>12.15</v>
      </c>
      <c r="C110">
        <f>RAW!C110</f>
        <v>12.15</v>
      </c>
      <c r="D110">
        <f>RAW!D110</f>
        <v>11.89</v>
      </c>
      <c r="E110">
        <f>RAW!E110</f>
        <v>11.96</v>
      </c>
      <c r="F110">
        <f>RAW!L110</f>
        <v>51.862602805998897</v>
      </c>
      <c r="G110">
        <f>RAW!M110</f>
        <v>81.0296913851098</v>
      </c>
      <c r="H110">
        <v>100</v>
      </c>
      <c r="I110">
        <v>-100</v>
      </c>
      <c r="Z110" s="28">
        <f t="shared" si="23"/>
        <v>0</v>
      </c>
      <c r="AA110" s="28" t="str">
        <f t="shared" si="16"/>
        <v/>
      </c>
      <c r="AB110" s="34">
        <f t="shared" si="24"/>
        <v>0</v>
      </c>
      <c r="AC110" s="34" t="str">
        <f t="shared" si="17"/>
        <v/>
      </c>
      <c r="AD110" s="28">
        <f t="shared" si="18"/>
        <v>0</v>
      </c>
      <c r="AE110" s="34" t="str">
        <f t="shared" si="19"/>
        <v/>
      </c>
      <c r="AF110" s="28">
        <f t="shared" si="27"/>
        <v>0</v>
      </c>
      <c r="AG110" s="28" t="str">
        <f t="shared" si="25"/>
        <v/>
      </c>
      <c r="AH110" s="54"/>
      <c r="AI110" s="28"/>
      <c r="AK110" s="33">
        <f t="shared" si="20"/>
        <v>0</v>
      </c>
      <c r="AL110" s="33" t="str">
        <f t="shared" si="26"/>
        <v/>
      </c>
      <c r="AM110" s="33">
        <f t="shared" si="28"/>
        <v>0</v>
      </c>
      <c r="AN110" s="33"/>
      <c r="AO110" s="33">
        <f t="shared" si="21"/>
        <v>0</v>
      </c>
      <c r="AP110" s="33" t="str">
        <f t="shared" si="22"/>
        <v/>
      </c>
      <c r="AQ110" s="33"/>
      <c r="AR110" s="33"/>
      <c r="AS110" s="33"/>
      <c r="AT110" s="33"/>
    </row>
    <row r="111" spans="1:46">
      <c r="A111" s="1">
        <f>RAW!A111</f>
        <v>42461</v>
      </c>
      <c r="B111">
        <f>RAW!B111</f>
        <v>11.96</v>
      </c>
      <c r="C111">
        <f>RAW!C111</f>
        <v>12.03</v>
      </c>
      <c r="D111">
        <f>RAW!D111</f>
        <v>11.84</v>
      </c>
      <c r="E111">
        <f>RAW!E111</f>
        <v>11.89</v>
      </c>
      <c r="F111">
        <f>RAW!L111</f>
        <v>28.482502087603699</v>
      </c>
      <c r="G111">
        <f>RAW!M111</f>
        <v>57.939370925890699</v>
      </c>
      <c r="H111">
        <v>100</v>
      </c>
      <c r="I111">
        <v>-100</v>
      </c>
      <c r="Z111" s="28">
        <f t="shared" si="23"/>
        <v>0</v>
      </c>
      <c r="AA111" s="28" t="str">
        <f t="shared" si="16"/>
        <v/>
      </c>
      <c r="AB111" s="34">
        <f t="shared" si="24"/>
        <v>0</v>
      </c>
      <c r="AC111" s="34" t="str">
        <f t="shared" si="17"/>
        <v/>
      </c>
      <c r="AD111" s="28">
        <f t="shared" si="18"/>
        <v>0</v>
      </c>
      <c r="AE111" s="34" t="str">
        <f t="shared" si="19"/>
        <v/>
      </c>
      <c r="AF111" s="28">
        <f t="shared" si="27"/>
        <v>0</v>
      </c>
      <c r="AG111" s="28" t="str">
        <f t="shared" si="25"/>
        <v/>
      </c>
      <c r="AH111" s="54"/>
      <c r="AI111" s="28"/>
      <c r="AK111" s="33">
        <f t="shared" si="20"/>
        <v>0</v>
      </c>
      <c r="AL111" s="33" t="str">
        <f t="shared" si="26"/>
        <v/>
      </c>
      <c r="AM111" s="33">
        <f t="shared" si="28"/>
        <v>0</v>
      </c>
      <c r="AN111" s="33"/>
      <c r="AO111" s="33">
        <f t="shared" si="21"/>
        <v>0</v>
      </c>
      <c r="AP111" s="33" t="str">
        <f t="shared" si="22"/>
        <v/>
      </c>
      <c r="AQ111" s="33"/>
      <c r="AR111" s="33"/>
      <c r="AS111" s="33"/>
      <c r="AT111" s="33"/>
    </row>
    <row r="112" spans="1:46">
      <c r="A112" s="1">
        <f>RAW!A112</f>
        <v>42464</v>
      </c>
      <c r="B112">
        <f>RAW!B112</f>
        <v>11.95</v>
      </c>
      <c r="C112">
        <f>RAW!C112</f>
        <v>12</v>
      </c>
      <c r="D112">
        <f>RAW!D112</f>
        <v>11.61</v>
      </c>
      <c r="E112">
        <f>RAW!E112</f>
        <v>11.7</v>
      </c>
      <c r="F112">
        <f>RAW!L112</f>
        <v>-14.2521534847294</v>
      </c>
      <c r="G112">
        <f>RAW!M112</f>
        <v>25.3213491833381</v>
      </c>
      <c r="H112">
        <v>100</v>
      </c>
      <c r="I112">
        <v>-100</v>
      </c>
      <c r="Z112" s="28">
        <f t="shared" si="23"/>
        <v>0</v>
      </c>
      <c r="AA112" s="28" t="str">
        <f t="shared" si="16"/>
        <v/>
      </c>
      <c r="AB112" s="34">
        <f t="shared" si="24"/>
        <v>0</v>
      </c>
      <c r="AC112" s="34" t="str">
        <f t="shared" si="17"/>
        <v/>
      </c>
      <c r="AD112" s="28">
        <f t="shared" si="18"/>
        <v>0</v>
      </c>
      <c r="AE112" s="34" t="str">
        <f t="shared" si="19"/>
        <v/>
      </c>
      <c r="AF112" s="28">
        <f t="shared" si="27"/>
        <v>0</v>
      </c>
      <c r="AG112" s="28" t="str">
        <f t="shared" si="25"/>
        <v/>
      </c>
      <c r="AH112" s="54"/>
      <c r="AI112" s="28"/>
      <c r="AK112" s="33">
        <f t="shared" si="20"/>
        <v>0</v>
      </c>
      <c r="AL112" s="33" t="str">
        <f t="shared" si="26"/>
        <v/>
      </c>
      <c r="AM112" s="33">
        <f t="shared" si="28"/>
        <v>0</v>
      </c>
      <c r="AN112" s="33"/>
      <c r="AO112" s="33">
        <f t="shared" si="21"/>
        <v>0</v>
      </c>
      <c r="AP112" s="33" t="str">
        <f t="shared" si="22"/>
        <v/>
      </c>
      <c r="AQ112" s="33"/>
      <c r="AR112" s="33"/>
      <c r="AS112" s="33"/>
      <c r="AT112" s="33"/>
    </row>
    <row r="113" spans="1:46">
      <c r="A113" s="1">
        <f>RAW!A113</f>
        <v>42465</v>
      </c>
      <c r="B113">
        <f>RAW!B113</f>
        <v>11.65</v>
      </c>
      <c r="C113">
        <f>RAW!C113</f>
        <v>11.67</v>
      </c>
      <c r="D113">
        <f>RAW!D113</f>
        <v>11.41</v>
      </c>
      <c r="E113">
        <f>RAW!E113</f>
        <v>11.5</v>
      </c>
      <c r="F113">
        <f>RAW!L113</f>
        <v>-81.764759063376204</v>
      </c>
      <c r="G113">
        <f>RAW!M113</f>
        <v>-24.588124035638099</v>
      </c>
      <c r="H113">
        <v>100</v>
      </c>
      <c r="I113">
        <v>-100</v>
      </c>
      <c r="Z113" s="28">
        <f t="shared" si="23"/>
        <v>0</v>
      </c>
      <c r="AA113" s="28" t="str">
        <f t="shared" si="16"/>
        <v/>
      </c>
      <c r="AB113" s="34">
        <f t="shared" si="24"/>
        <v>0</v>
      </c>
      <c r="AC113" s="34" t="str">
        <f t="shared" si="17"/>
        <v/>
      </c>
      <c r="AD113" s="28">
        <f t="shared" si="18"/>
        <v>0</v>
      </c>
      <c r="AE113" s="34" t="str">
        <f t="shared" si="19"/>
        <v/>
      </c>
      <c r="AF113" s="28">
        <f t="shared" si="27"/>
        <v>0</v>
      </c>
      <c r="AG113" s="28" t="str">
        <f t="shared" si="25"/>
        <v/>
      </c>
      <c r="AH113" s="54"/>
      <c r="AI113" s="28"/>
      <c r="AK113" s="33">
        <f t="shared" si="20"/>
        <v>0</v>
      </c>
      <c r="AL113" s="33" t="str">
        <f t="shared" si="26"/>
        <v/>
      </c>
      <c r="AM113" s="33">
        <f t="shared" si="28"/>
        <v>0</v>
      </c>
      <c r="AN113" s="33"/>
      <c r="AO113" s="33">
        <f t="shared" si="21"/>
        <v>0</v>
      </c>
      <c r="AP113" s="33" t="str">
        <f t="shared" si="22"/>
        <v/>
      </c>
      <c r="AQ113" s="33"/>
      <c r="AR113" s="33"/>
      <c r="AS113" s="33"/>
      <c r="AT113" s="33"/>
    </row>
    <row r="114" spans="1:46">
      <c r="A114" s="1">
        <f>RAW!A114</f>
        <v>42466</v>
      </c>
      <c r="B114">
        <f>RAW!B114</f>
        <v>11.64</v>
      </c>
      <c r="C114">
        <f>RAW!C114</f>
        <v>11.64</v>
      </c>
      <c r="D114">
        <f>RAW!D114</f>
        <v>11.44</v>
      </c>
      <c r="E114">
        <f>RAW!E114</f>
        <v>11.51</v>
      </c>
      <c r="F114">
        <f>RAW!L114</f>
        <v>-79.089692101740297</v>
      </c>
      <c r="G114">
        <f>RAW!M114</f>
        <v>-29.491697788999801</v>
      </c>
      <c r="H114">
        <v>100</v>
      </c>
      <c r="I114">
        <v>-100</v>
      </c>
      <c r="Z114" s="28">
        <f t="shared" si="23"/>
        <v>0</v>
      </c>
      <c r="AA114" s="28" t="str">
        <f t="shared" si="16"/>
        <v/>
      </c>
      <c r="AB114" s="34">
        <f t="shared" si="24"/>
        <v>0</v>
      </c>
      <c r="AC114" s="34" t="str">
        <f t="shared" si="17"/>
        <v/>
      </c>
      <c r="AD114" s="28">
        <f t="shared" si="18"/>
        <v>0</v>
      </c>
      <c r="AE114" s="34" t="str">
        <f t="shared" si="19"/>
        <v/>
      </c>
      <c r="AF114" s="28">
        <f t="shared" si="27"/>
        <v>0</v>
      </c>
      <c r="AG114" s="28" t="str">
        <f t="shared" si="25"/>
        <v/>
      </c>
      <c r="AH114" s="54"/>
      <c r="AI114" s="28"/>
      <c r="AK114" s="33">
        <f t="shared" si="20"/>
        <v>0</v>
      </c>
      <c r="AL114" s="33" t="str">
        <f t="shared" si="26"/>
        <v/>
      </c>
      <c r="AM114" s="33">
        <f t="shared" si="28"/>
        <v>0</v>
      </c>
      <c r="AN114" s="33"/>
      <c r="AO114" s="33">
        <f t="shared" si="21"/>
        <v>0</v>
      </c>
      <c r="AP114" s="33" t="str">
        <f t="shared" si="22"/>
        <v/>
      </c>
      <c r="AQ114" s="33"/>
      <c r="AR114" s="33"/>
      <c r="AS114" s="33"/>
      <c r="AT114" s="33"/>
    </row>
    <row r="115" spans="1:46">
      <c r="A115" s="1">
        <f>RAW!A115</f>
        <v>42467</v>
      </c>
      <c r="B115">
        <f>RAW!B115</f>
        <v>11.53</v>
      </c>
      <c r="C115">
        <f>RAW!C115</f>
        <v>11.62</v>
      </c>
      <c r="D115">
        <f>RAW!D115</f>
        <v>11.4</v>
      </c>
      <c r="E115">
        <f>RAW!E115</f>
        <v>11.47</v>
      </c>
      <c r="F115">
        <f>RAW!L115</f>
        <v>-86.902545003103398</v>
      </c>
      <c r="G115">
        <f>RAW!M115</f>
        <v>-43.342269883824898</v>
      </c>
      <c r="H115">
        <v>100</v>
      </c>
      <c r="I115">
        <v>-100</v>
      </c>
      <c r="Z115" s="28">
        <f t="shared" si="23"/>
        <v>0</v>
      </c>
      <c r="AA115" s="28" t="str">
        <f t="shared" si="16"/>
        <v/>
      </c>
      <c r="AB115" s="34">
        <f t="shared" si="24"/>
        <v>0</v>
      </c>
      <c r="AC115" s="34" t="str">
        <f t="shared" si="17"/>
        <v/>
      </c>
      <c r="AD115" s="28">
        <f t="shared" si="18"/>
        <v>0</v>
      </c>
      <c r="AE115" s="34" t="str">
        <f t="shared" si="19"/>
        <v/>
      </c>
      <c r="AF115" s="28">
        <f t="shared" si="27"/>
        <v>0</v>
      </c>
      <c r="AG115" s="28" t="str">
        <f t="shared" si="25"/>
        <v/>
      </c>
      <c r="AH115" s="54"/>
      <c r="AI115" s="28"/>
      <c r="AK115" s="33">
        <f t="shared" si="20"/>
        <v>0</v>
      </c>
      <c r="AL115" s="33" t="str">
        <f t="shared" si="26"/>
        <v/>
      </c>
      <c r="AM115" s="33">
        <f t="shared" si="28"/>
        <v>0</v>
      </c>
      <c r="AN115" s="33"/>
      <c r="AO115" s="33">
        <f t="shared" si="21"/>
        <v>0</v>
      </c>
      <c r="AP115" s="33" t="str">
        <f t="shared" si="22"/>
        <v/>
      </c>
      <c r="AQ115" s="33"/>
      <c r="AR115" s="33"/>
      <c r="AS115" s="33"/>
      <c r="AT115" s="33"/>
    </row>
    <row r="116" spans="1:46">
      <c r="A116" s="1">
        <f>RAW!A116</f>
        <v>42468</v>
      </c>
      <c r="B116">
        <f>RAW!B116</f>
        <v>11.55</v>
      </c>
      <c r="C116">
        <f>RAW!C116</f>
        <v>11.69</v>
      </c>
      <c r="D116">
        <f>RAW!D116</f>
        <v>11.5</v>
      </c>
      <c r="E116">
        <f>RAW!E116</f>
        <v>11.57</v>
      </c>
      <c r="F116">
        <f>RAW!L116</f>
        <v>-65.951669834374698</v>
      </c>
      <c r="G116">
        <f>RAW!M116</f>
        <v>-30.2068993036854</v>
      </c>
      <c r="H116">
        <v>100</v>
      </c>
      <c r="I116">
        <v>-100</v>
      </c>
      <c r="Z116" s="28">
        <f t="shared" si="23"/>
        <v>0</v>
      </c>
      <c r="AA116" s="28" t="str">
        <f t="shared" si="16"/>
        <v/>
      </c>
      <c r="AB116" s="34">
        <f t="shared" si="24"/>
        <v>0</v>
      </c>
      <c r="AC116" s="34" t="str">
        <f t="shared" si="17"/>
        <v/>
      </c>
      <c r="AD116" s="28">
        <f t="shared" si="18"/>
        <v>0</v>
      </c>
      <c r="AE116" s="34" t="str">
        <f t="shared" si="19"/>
        <v/>
      </c>
      <c r="AF116" s="28">
        <f t="shared" si="27"/>
        <v>0</v>
      </c>
      <c r="AG116" s="28" t="str">
        <f t="shared" si="25"/>
        <v/>
      </c>
      <c r="AH116" s="54"/>
      <c r="AI116" s="28"/>
      <c r="AK116" s="33">
        <f t="shared" si="20"/>
        <v>0</v>
      </c>
      <c r="AL116" s="33" t="str">
        <f t="shared" si="26"/>
        <v/>
      </c>
      <c r="AM116" s="33">
        <f t="shared" si="28"/>
        <v>0</v>
      </c>
      <c r="AN116" s="33"/>
      <c r="AO116" s="33">
        <f t="shared" si="21"/>
        <v>0</v>
      </c>
      <c r="AP116" s="33" t="str">
        <f t="shared" si="22"/>
        <v/>
      </c>
      <c r="AQ116" s="33"/>
      <c r="AR116" s="33"/>
      <c r="AS116" s="33"/>
      <c r="AT116" s="33"/>
    </row>
    <row r="117" spans="1:46">
      <c r="A117" s="1">
        <f>RAW!A117</f>
        <v>42471</v>
      </c>
      <c r="B117">
        <f>RAW!B117</f>
        <v>11.58</v>
      </c>
      <c r="C117">
        <f>RAW!C117</f>
        <v>11.73</v>
      </c>
      <c r="D117">
        <f>RAW!D117</f>
        <v>11.48</v>
      </c>
      <c r="E117">
        <f>RAW!E117</f>
        <v>11.65</v>
      </c>
      <c r="F117">
        <f>RAW!L117</f>
        <v>-68.516860638615498</v>
      </c>
      <c r="G117">
        <f>RAW!M117</f>
        <v>-28.292082882654199</v>
      </c>
      <c r="H117">
        <v>100</v>
      </c>
      <c r="I117">
        <v>-100</v>
      </c>
      <c r="Z117" s="28">
        <f t="shared" si="23"/>
        <v>0</v>
      </c>
      <c r="AA117" s="28" t="str">
        <f t="shared" si="16"/>
        <v/>
      </c>
      <c r="AB117" s="34">
        <f t="shared" si="24"/>
        <v>0</v>
      </c>
      <c r="AC117" s="34" t="str">
        <f t="shared" si="17"/>
        <v/>
      </c>
      <c r="AD117" s="28">
        <f t="shared" si="18"/>
        <v>0</v>
      </c>
      <c r="AE117" s="34" t="str">
        <f t="shared" si="19"/>
        <v/>
      </c>
      <c r="AF117" s="28">
        <f t="shared" si="27"/>
        <v>0</v>
      </c>
      <c r="AG117" s="28" t="str">
        <f t="shared" si="25"/>
        <v/>
      </c>
      <c r="AH117" s="54"/>
      <c r="AI117" s="28"/>
      <c r="AK117" s="33">
        <f t="shared" si="20"/>
        <v>0</v>
      </c>
      <c r="AL117" s="33" t="str">
        <f t="shared" si="26"/>
        <v/>
      </c>
      <c r="AM117" s="33">
        <f t="shared" si="28"/>
        <v>0</v>
      </c>
      <c r="AN117" s="33"/>
      <c r="AO117" s="33">
        <f t="shared" si="21"/>
        <v>0</v>
      </c>
      <c r="AP117" s="33" t="str">
        <f t="shared" si="22"/>
        <v/>
      </c>
      <c r="AQ117" s="33"/>
      <c r="AR117" s="33"/>
      <c r="AS117" s="33"/>
      <c r="AT117" s="33"/>
    </row>
    <row r="118" spans="1:46">
      <c r="A118" s="1">
        <f>RAW!A118</f>
        <v>42472</v>
      </c>
      <c r="B118">
        <f>RAW!B118</f>
        <v>11.61</v>
      </c>
      <c r="C118">
        <f>RAW!C118</f>
        <v>11.72</v>
      </c>
      <c r="D118">
        <f>RAW!D118</f>
        <v>11.54</v>
      </c>
      <c r="E118">
        <f>RAW!E118</f>
        <v>11.61</v>
      </c>
      <c r="F118">
        <f>RAW!L118</f>
        <v>-58.283433133732899</v>
      </c>
      <c r="G118">
        <f>RAW!M118</f>
        <v>-33.349042842075001</v>
      </c>
      <c r="H118">
        <v>100</v>
      </c>
      <c r="I118">
        <v>-100</v>
      </c>
      <c r="Z118" s="28">
        <f t="shared" si="23"/>
        <v>0</v>
      </c>
      <c r="AA118" s="28" t="str">
        <f t="shared" si="16"/>
        <v/>
      </c>
      <c r="AB118" s="34">
        <f t="shared" si="24"/>
        <v>0</v>
      </c>
      <c r="AC118" s="34" t="str">
        <f t="shared" si="17"/>
        <v/>
      </c>
      <c r="AD118" s="28">
        <f t="shared" si="18"/>
        <v>0</v>
      </c>
      <c r="AE118" s="34" t="str">
        <f t="shared" si="19"/>
        <v/>
      </c>
      <c r="AF118" s="28">
        <f t="shared" si="27"/>
        <v>0</v>
      </c>
      <c r="AG118" s="28" t="str">
        <f t="shared" si="25"/>
        <v/>
      </c>
      <c r="AH118" s="54"/>
      <c r="AI118" s="28"/>
      <c r="AK118" s="33">
        <f t="shared" si="20"/>
        <v>0</v>
      </c>
      <c r="AL118" s="33" t="str">
        <f t="shared" si="26"/>
        <v/>
      </c>
      <c r="AM118" s="33">
        <f t="shared" si="28"/>
        <v>0</v>
      </c>
      <c r="AN118" s="33"/>
      <c r="AO118" s="33">
        <f t="shared" si="21"/>
        <v>0</v>
      </c>
      <c r="AP118" s="33" t="str">
        <f t="shared" si="22"/>
        <v/>
      </c>
      <c r="AQ118" s="33"/>
      <c r="AR118" s="33"/>
      <c r="AS118" s="33"/>
      <c r="AT118" s="33"/>
    </row>
    <row r="119" spans="1:46">
      <c r="A119" s="1">
        <f>RAW!A119</f>
        <v>42473</v>
      </c>
      <c r="B119">
        <f>RAW!B119</f>
        <v>11.75</v>
      </c>
      <c r="C119">
        <f>RAW!C119</f>
        <v>11.85</v>
      </c>
      <c r="D119">
        <f>RAW!D119</f>
        <v>11.72</v>
      </c>
      <c r="E119">
        <f>RAW!E119</f>
        <v>11.83</v>
      </c>
      <c r="F119">
        <f>RAW!L119</f>
        <v>-2.8490920475900601</v>
      </c>
      <c r="G119">
        <f>RAW!M119</f>
        <v>9.4829640219198197</v>
      </c>
      <c r="H119">
        <v>100</v>
      </c>
      <c r="I119">
        <v>-100</v>
      </c>
      <c r="Z119" s="28">
        <f t="shared" si="23"/>
        <v>0</v>
      </c>
      <c r="AA119" s="28" t="str">
        <f t="shared" si="16"/>
        <v/>
      </c>
      <c r="AB119" s="34">
        <f t="shared" si="24"/>
        <v>0</v>
      </c>
      <c r="AC119" s="34" t="str">
        <f t="shared" si="17"/>
        <v/>
      </c>
      <c r="AD119" s="28">
        <f t="shared" si="18"/>
        <v>0</v>
      </c>
      <c r="AE119" s="34" t="str">
        <f t="shared" si="19"/>
        <v/>
      </c>
      <c r="AF119" s="28">
        <f t="shared" si="27"/>
        <v>0</v>
      </c>
      <c r="AG119" s="28" t="str">
        <f t="shared" si="25"/>
        <v/>
      </c>
      <c r="AH119" s="54"/>
      <c r="AI119" s="28"/>
      <c r="AK119" s="33">
        <f t="shared" si="20"/>
        <v>0</v>
      </c>
      <c r="AL119" s="33" t="str">
        <f t="shared" si="26"/>
        <v/>
      </c>
      <c r="AM119" s="33">
        <f t="shared" si="28"/>
        <v>0</v>
      </c>
      <c r="AN119" s="33"/>
      <c r="AO119" s="33">
        <f t="shared" si="21"/>
        <v>0</v>
      </c>
      <c r="AP119" s="33" t="str">
        <f t="shared" si="22"/>
        <v/>
      </c>
      <c r="AQ119" s="33"/>
      <c r="AR119" s="33"/>
      <c r="AS119" s="33"/>
      <c r="AT119" s="33"/>
    </row>
    <row r="120" spans="1:46">
      <c r="A120" s="1">
        <f>RAW!A120</f>
        <v>42474</v>
      </c>
      <c r="B120">
        <f>RAW!B120</f>
        <v>11.79</v>
      </c>
      <c r="C120">
        <f>RAW!C120</f>
        <v>11.9</v>
      </c>
      <c r="D120">
        <f>RAW!D120</f>
        <v>11.75</v>
      </c>
      <c r="E120">
        <f>RAW!E120</f>
        <v>11.9</v>
      </c>
      <c r="F120">
        <f>RAW!L120</f>
        <v>20.024125452351601</v>
      </c>
      <c r="G120">
        <f>RAW!M120</f>
        <v>20.298361457568799</v>
      </c>
      <c r="H120">
        <v>100</v>
      </c>
      <c r="I120">
        <v>-100</v>
      </c>
      <c r="Z120" s="28">
        <f t="shared" si="23"/>
        <v>0</v>
      </c>
      <c r="AA120" s="28" t="str">
        <f t="shared" si="16"/>
        <v/>
      </c>
      <c r="AB120" s="34">
        <f t="shared" si="24"/>
        <v>0</v>
      </c>
      <c r="AC120" s="34" t="str">
        <f t="shared" si="17"/>
        <v/>
      </c>
      <c r="AD120" s="28">
        <f t="shared" si="18"/>
        <v>0</v>
      </c>
      <c r="AE120" s="34" t="str">
        <f t="shared" si="19"/>
        <v/>
      </c>
      <c r="AF120" s="28">
        <f t="shared" si="27"/>
        <v>0</v>
      </c>
      <c r="AG120" s="28" t="str">
        <f t="shared" si="25"/>
        <v/>
      </c>
      <c r="AH120" s="54"/>
      <c r="AI120" s="28"/>
      <c r="AK120" s="33">
        <f t="shared" si="20"/>
        <v>0</v>
      </c>
      <c r="AL120" s="33" t="str">
        <f t="shared" si="26"/>
        <v/>
      </c>
      <c r="AM120" s="33">
        <f t="shared" si="28"/>
        <v>0</v>
      </c>
      <c r="AN120" s="33"/>
      <c r="AO120" s="33">
        <f t="shared" si="21"/>
        <v>0</v>
      </c>
      <c r="AP120" s="33" t="str">
        <f t="shared" si="22"/>
        <v/>
      </c>
      <c r="AQ120" s="33"/>
      <c r="AR120" s="33"/>
      <c r="AS120" s="33"/>
      <c r="AT120" s="33"/>
    </row>
    <row r="121" spans="1:46">
      <c r="A121" s="1">
        <f>RAW!A121</f>
        <v>42475</v>
      </c>
      <c r="B121">
        <f>RAW!B121</f>
        <v>11.85</v>
      </c>
      <c r="C121">
        <f>RAW!C121</f>
        <v>12.1</v>
      </c>
      <c r="D121">
        <f>RAW!D121</f>
        <v>11.73</v>
      </c>
      <c r="E121">
        <f>RAW!E121</f>
        <v>11.77</v>
      </c>
      <c r="F121">
        <f>RAW!L121</f>
        <v>34.567901234566698</v>
      </c>
      <c r="G121">
        <f>RAW!M121</f>
        <v>21.041827046445398</v>
      </c>
      <c r="H121">
        <v>100</v>
      </c>
      <c r="I121">
        <v>-100</v>
      </c>
      <c r="Z121" s="28">
        <f t="shared" si="23"/>
        <v>0</v>
      </c>
      <c r="AA121" s="28" t="str">
        <f t="shared" si="16"/>
        <v/>
      </c>
      <c r="AB121" s="34">
        <f t="shared" si="24"/>
        <v>0</v>
      </c>
      <c r="AC121" s="34" t="str">
        <f t="shared" si="17"/>
        <v/>
      </c>
      <c r="AD121" s="28">
        <f t="shared" si="18"/>
        <v>0</v>
      </c>
      <c r="AE121" s="34" t="str">
        <f t="shared" si="19"/>
        <v/>
      </c>
      <c r="AF121" s="28">
        <f t="shared" si="27"/>
        <v>0</v>
      </c>
      <c r="AG121" s="28" t="str">
        <f t="shared" si="25"/>
        <v/>
      </c>
      <c r="AH121" s="54"/>
      <c r="AI121" s="28"/>
      <c r="AK121" s="33">
        <f t="shared" si="20"/>
        <v>0</v>
      </c>
      <c r="AL121" s="33" t="str">
        <f t="shared" si="26"/>
        <v/>
      </c>
      <c r="AM121" s="33">
        <f t="shared" si="28"/>
        <v>0</v>
      </c>
      <c r="AN121" s="33"/>
      <c r="AO121" s="33">
        <f t="shared" si="21"/>
        <v>0</v>
      </c>
      <c r="AP121" s="33" t="str">
        <f t="shared" si="22"/>
        <v/>
      </c>
      <c r="AQ121" s="33"/>
      <c r="AR121" s="33"/>
      <c r="AS121" s="33"/>
      <c r="AT121" s="33"/>
    </row>
    <row r="122" spans="1:46">
      <c r="A122" s="1">
        <f>RAW!A122</f>
        <v>42478</v>
      </c>
      <c r="B122">
        <f>RAW!B122</f>
        <v>11.71</v>
      </c>
      <c r="C122">
        <f>RAW!C122</f>
        <v>11.78</v>
      </c>
      <c r="D122">
        <f>RAW!D122</f>
        <v>11.61</v>
      </c>
      <c r="E122">
        <f>RAW!E122</f>
        <v>11.71</v>
      </c>
      <c r="F122">
        <f>RAW!L122</f>
        <v>-18.127786032689599</v>
      </c>
      <c r="G122">
        <f>RAW!M122</f>
        <v>-34.431057563587501</v>
      </c>
      <c r="H122">
        <v>100</v>
      </c>
      <c r="I122">
        <v>-100</v>
      </c>
      <c r="Z122" s="28">
        <f t="shared" si="23"/>
        <v>0</v>
      </c>
      <c r="AA122" s="28" t="str">
        <f t="shared" si="16"/>
        <v/>
      </c>
      <c r="AB122" s="34">
        <f t="shared" si="24"/>
        <v>0</v>
      </c>
      <c r="AC122" s="34" t="str">
        <f t="shared" si="17"/>
        <v/>
      </c>
      <c r="AD122" s="28">
        <f t="shared" si="18"/>
        <v>0</v>
      </c>
      <c r="AE122" s="34" t="str">
        <f t="shared" si="19"/>
        <v/>
      </c>
      <c r="AF122" s="28">
        <f t="shared" si="27"/>
        <v>0</v>
      </c>
      <c r="AG122" s="28" t="str">
        <f t="shared" si="25"/>
        <v/>
      </c>
      <c r="AH122" s="54"/>
      <c r="AI122" s="28"/>
      <c r="AK122" s="33">
        <f t="shared" si="20"/>
        <v>0</v>
      </c>
      <c r="AL122" s="33" t="str">
        <f t="shared" si="26"/>
        <v/>
      </c>
      <c r="AM122" s="33">
        <f t="shared" si="28"/>
        <v>0</v>
      </c>
      <c r="AN122" s="33"/>
      <c r="AO122" s="33">
        <f t="shared" si="21"/>
        <v>0</v>
      </c>
      <c r="AP122" s="33" t="str">
        <f t="shared" si="22"/>
        <v/>
      </c>
      <c r="AQ122" s="33"/>
      <c r="AR122" s="33"/>
      <c r="AS122" s="33"/>
      <c r="AT122" s="33"/>
    </row>
    <row r="123" spans="1:46">
      <c r="A123" s="1">
        <f>RAW!A123</f>
        <v>42479</v>
      </c>
      <c r="B123">
        <f>RAW!B123</f>
        <v>11.82</v>
      </c>
      <c r="C123">
        <f>RAW!C123</f>
        <v>11.89</v>
      </c>
      <c r="D123">
        <f>RAW!D123</f>
        <v>11.72</v>
      </c>
      <c r="E123">
        <f>RAW!E123</f>
        <v>11.79</v>
      </c>
      <c r="F123">
        <f>RAW!L123</f>
        <v>38.474870017330701</v>
      </c>
      <c r="G123">
        <f>RAW!M123</f>
        <v>-10.8303249097477</v>
      </c>
      <c r="H123">
        <v>100</v>
      </c>
      <c r="I123">
        <v>-100</v>
      </c>
      <c r="Z123" s="28">
        <f t="shared" si="23"/>
        <v>0</v>
      </c>
      <c r="AA123" s="28" t="str">
        <f t="shared" si="16"/>
        <v/>
      </c>
      <c r="AB123" s="34">
        <f t="shared" si="24"/>
        <v>0</v>
      </c>
      <c r="AC123" s="34" t="str">
        <f t="shared" si="17"/>
        <v/>
      </c>
      <c r="AD123" s="28">
        <f t="shared" si="18"/>
        <v>0</v>
      </c>
      <c r="AE123" s="34" t="str">
        <f t="shared" si="19"/>
        <v/>
      </c>
      <c r="AF123" s="28">
        <f t="shared" si="27"/>
        <v>0</v>
      </c>
      <c r="AG123" s="28" t="str">
        <f t="shared" si="25"/>
        <v/>
      </c>
      <c r="AH123" s="54"/>
      <c r="AI123" s="28"/>
      <c r="AK123" s="33">
        <f t="shared" si="20"/>
        <v>0</v>
      </c>
      <c r="AL123" s="33" t="str">
        <f t="shared" si="26"/>
        <v/>
      </c>
      <c r="AM123" s="33">
        <f t="shared" si="28"/>
        <v>0</v>
      </c>
      <c r="AN123" s="33"/>
      <c r="AO123" s="33">
        <f t="shared" si="21"/>
        <v>0</v>
      </c>
      <c r="AP123" s="33" t="str">
        <f t="shared" si="22"/>
        <v/>
      </c>
      <c r="AQ123" s="33"/>
      <c r="AR123" s="33"/>
      <c r="AS123" s="33"/>
      <c r="AT123" s="33"/>
    </row>
    <row r="124" spans="1:46">
      <c r="A124" s="1">
        <f>RAW!A124</f>
        <v>42480</v>
      </c>
      <c r="B124">
        <f>RAW!B124</f>
        <v>11.72</v>
      </c>
      <c r="C124">
        <f>RAW!C124</f>
        <v>11.79</v>
      </c>
      <c r="D124">
        <f>RAW!D124</f>
        <v>11.51</v>
      </c>
      <c r="E124">
        <f>RAW!E124</f>
        <v>11.51</v>
      </c>
      <c r="F124">
        <f>RAW!L124</f>
        <v>-48.320413436694402</v>
      </c>
      <c r="G124">
        <f>RAW!M124</f>
        <v>-74.074074074075</v>
      </c>
      <c r="H124">
        <v>100</v>
      </c>
      <c r="I124">
        <v>-100</v>
      </c>
      <c r="Z124" s="28">
        <f t="shared" si="23"/>
        <v>0</v>
      </c>
      <c r="AA124" s="28" t="str">
        <f t="shared" si="16"/>
        <v/>
      </c>
      <c r="AB124" s="34">
        <f t="shared" si="24"/>
        <v>0</v>
      </c>
      <c r="AC124" s="34" t="str">
        <f t="shared" si="17"/>
        <v/>
      </c>
      <c r="AD124" s="28">
        <f t="shared" si="18"/>
        <v>0</v>
      </c>
      <c r="AE124" s="34" t="str">
        <f t="shared" si="19"/>
        <v/>
      </c>
      <c r="AF124" s="28">
        <f t="shared" si="27"/>
        <v>0</v>
      </c>
      <c r="AG124" s="28" t="str">
        <f t="shared" si="25"/>
        <v/>
      </c>
      <c r="AH124" s="54"/>
      <c r="AI124" s="28"/>
      <c r="AK124" s="33">
        <f t="shared" si="20"/>
        <v>0</v>
      </c>
      <c r="AL124" s="33" t="str">
        <f t="shared" si="26"/>
        <v/>
      </c>
      <c r="AM124" s="33">
        <f t="shared" si="28"/>
        <v>0</v>
      </c>
      <c r="AN124" s="33"/>
      <c r="AO124" s="33">
        <f t="shared" si="21"/>
        <v>0</v>
      </c>
      <c r="AP124" s="33" t="str">
        <f t="shared" si="22"/>
        <v/>
      </c>
      <c r="AQ124" s="33"/>
      <c r="AR124" s="33"/>
      <c r="AS124" s="33"/>
      <c r="AT124" s="33"/>
    </row>
    <row r="125" spans="1:46">
      <c r="A125" s="1">
        <f>RAW!A125</f>
        <v>42481</v>
      </c>
      <c r="B125">
        <f>RAW!B125</f>
        <v>11.63</v>
      </c>
      <c r="C125">
        <f>RAW!C125</f>
        <v>11.73</v>
      </c>
      <c r="D125">
        <f>RAW!D125</f>
        <v>11.52</v>
      </c>
      <c r="E125">
        <f>RAW!E125</f>
        <v>11.52</v>
      </c>
      <c r="F125">
        <f>RAW!L125</f>
        <v>-47.5282051282068</v>
      </c>
      <c r="G125">
        <f>RAW!M125</f>
        <v>-72.029250457039396</v>
      </c>
      <c r="H125">
        <v>100</v>
      </c>
      <c r="I125">
        <v>-100</v>
      </c>
      <c r="Z125" s="28">
        <f t="shared" si="23"/>
        <v>0</v>
      </c>
      <c r="AA125" s="28" t="str">
        <f t="shared" si="16"/>
        <v/>
      </c>
      <c r="AB125" s="34">
        <f t="shared" si="24"/>
        <v>0</v>
      </c>
      <c r="AC125" s="34" t="str">
        <f t="shared" si="17"/>
        <v/>
      </c>
      <c r="AD125" s="28">
        <f t="shared" si="18"/>
        <v>0</v>
      </c>
      <c r="AE125" s="34" t="str">
        <f t="shared" si="19"/>
        <v/>
      </c>
      <c r="AF125" s="28">
        <f t="shared" si="27"/>
        <v>0</v>
      </c>
      <c r="AG125" s="28" t="str">
        <f t="shared" si="25"/>
        <v/>
      </c>
      <c r="AH125" s="54"/>
      <c r="AI125" s="28"/>
      <c r="AK125" s="33">
        <f t="shared" si="20"/>
        <v>0</v>
      </c>
      <c r="AL125" s="33" t="str">
        <f t="shared" si="26"/>
        <v/>
      </c>
      <c r="AM125" s="33">
        <f t="shared" si="28"/>
        <v>0</v>
      </c>
      <c r="AN125" s="33"/>
      <c r="AO125" s="33">
        <f t="shared" si="21"/>
        <v>0</v>
      </c>
      <c r="AP125" s="33" t="str">
        <f t="shared" si="22"/>
        <v/>
      </c>
      <c r="AQ125" s="33"/>
      <c r="AR125" s="33"/>
      <c r="AS125" s="33"/>
      <c r="AT125" s="33"/>
    </row>
    <row r="126" spans="1:46">
      <c r="A126" s="1">
        <f>RAW!A126</f>
        <v>42482</v>
      </c>
      <c r="B126">
        <f>RAW!B126</f>
        <v>11.55</v>
      </c>
      <c r="C126">
        <f>RAW!C126</f>
        <v>11.78</v>
      </c>
      <c r="D126">
        <f>RAW!D126</f>
        <v>11.52</v>
      </c>
      <c r="E126">
        <f>RAW!E126</f>
        <v>11.52</v>
      </c>
      <c r="F126">
        <f>RAW!L126</f>
        <v>-32.225841476658097</v>
      </c>
      <c r="G126">
        <f>RAW!M126</f>
        <v>-59.622158181237097</v>
      </c>
      <c r="H126">
        <v>100</v>
      </c>
      <c r="I126">
        <v>-100</v>
      </c>
      <c r="Z126" s="28">
        <f t="shared" si="23"/>
        <v>0</v>
      </c>
      <c r="AA126" s="28" t="str">
        <f t="shared" si="16"/>
        <v/>
      </c>
      <c r="AB126" s="34">
        <f t="shared" si="24"/>
        <v>0</v>
      </c>
      <c r="AC126" s="34" t="str">
        <f t="shared" si="17"/>
        <v/>
      </c>
      <c r="AD126" s="28">
        <f t="shared" si="18"/>
        <v>0</v>
      </c>
      <c r="AE126" s="34" t="str">
        <f t="shared" si="19"/>
        <v/>
      </c>
      <c r="AF126" s="28">
        <f t="shared" si="27"/>
        <v>0</v>
      </c>
      <c r="AG126" s="28" t="str">
        <f t="shared" si="25"/>
        <v/>
      </c>
      <c r="AH126" s="54"/>
      <c r="AI126" s="28"/>
      <c r="AK126" s="33">
        <f t="shared" si="20"/>
        <v>0</v>
      </c>
      <c r="AL126" s="33" t="str">
        <f t="shared" si="26"/>
        <v/>
      </c>
      <c r="AM126" s="33">
        <f t="shared" si="28"/>
        <v>0</v>
      </c>
      <c r="AN126" s="33"/>
      <c r="AO126" s="33">
        <f t="shared" si="21"/>
        <v>0</v>
      </c>
      <c r="AP126" s="33" t="str">
        <f t="shared" si="22"/>
        <v/>
      </c>
      <c r="AQ126" s="33"/>
      <c r="AR126" s="33"/>
      <c r="AS126" s="33"/>
      <c r="AT126" s="33"/>
    </row>
    <row r="127" spans="1:46">
      <c r="A127" s="1">
        <f>RAW!A127</f>
        <v>42485</v>
      </c>
      <c r="B127">
        <f>RAW!B127</f>
        <v>11.62</v>
      </c>
      <c r="C127">
        <f>RAW!C127</f>
        <v>11.62</v>
      </c>
      <c r="D127">
        <f>RAW!D127</f>
        <v>11.24</v>
      </c>
      <c r="E127">
        <f>RAW!E127</f>
        <v>11.24</v>
      </c>
      <c r="F127">
        <f>RAW!L127</f>
        <v>-165.236656596172</v>
      </c>
      <c r="G127">
        <f>RAW!M127</f>
        <v>-138.65220759101399</v>
      </c>
      <c r="H127">
        <v>100</v>
      </c>
      <c r="I127">
        <v>-100</v>
      </c>
      <c r="Z127" s="28">
        <f t="shared" si="23"/>
        <v>1</v>
      </c>
      <c r="AA127" s="28" t="str">
        <f t="shared" si="16"/>
        <v/>
      </c>
      <c r="AB127" s="34">
        <f t="shared" si="24"/>
        <v>1</v>
      </c>
      <c r="AC127" s="34" t="str">
        <f t="shared" si="17"/>
        <v/>
      </c>
      <c r="AD127" s="28">
        <f t="shared" si="18"/>
        <v>0</v>
      </c>
      <c r="AE127" s="34" t="str">
        <f t="shared" si="19"/>
        <v/>
      </c>
      <c r="AF127" s="28">
        <f t="shared" si="27"/>
        <v>0</v>
      </c>
      <c r="AG127" s="28" t="str">
        <f t="shared" si="25"/>
        <v/>
      </c>
      <c r="AH127" s="54"/>
      <c r="AI127" s="28"/>
      <c r="AK127" s="33">
        <f t="shared" si="20"/>
        <v>1</v>
      </c>
      <c r="AL127" s="33" t="str">
        <f t="shared" si="26"/>
        <v/>
      </c>
      <c r="AM127" s="33">
        <f t="shared" si="28"/>
        <v>1</v>
      </c>
      <c r="AN127" s="33"/>
      <c r="AO127" s="33">
        <f t="shared" si="21"/>
        <v>0</v>
      </c>
      <c r="AP127" s="33" t="str">
        <f t="shared" si="22"/>
        <v/>
      </c>
      <c r="AQ127" s="33"/>
      <c r="AR127" s="33"/>
      <c r="AS127" s="33"/>
      <c r="AT127" s="33"/>
    </row>
    <row r="128" spans="1:46">
      <c r="A128" s="1">
        <f>RAW!A128</f>
        <v>42486</v>
      </c>
      <c r="B128">
        <f>RAW!B128</f>
        <v>11.26</v>
      </c>
      <c r="C128">
        <f>RAW!C128</f>
        <v>11.47</v>
      </c>
      <c r="D128">
        <f>RAW!D128</f>
        <v>11.24</v>
      </c>
      <c r="E128">
        <f>RAW!E128</f>
        <v>11.45</v>
      </c>
      <c r="F128">
        <f>RAW!L128</f>
        <v>-138.34515366430301</v>
      </c>
      <c r="G128">
        <f>RAW!M128</f>
        <v>-123.073783039085</v>
      </c>
      <c r="H128">
        <v>100</v>
      </c>
      <c r="I128">
        <v>-100</v>
      </c>
      <c r="Z128" s="28">
        <f t="shared" si="23"/>
        <v>1</v>
      </c>
      <c r="AA128" s="28" t="str">
        <f t="shared" si="16"/>
        <v/>
      </c>
      <c r="AB128" s="34">
        <f t="shared" si="24"/>
        <v>2</v>
      </c>
      <c r="AC128" s="34" t="str">
        <f t="shared" si="17"/>
        <v/>
      </c>
      <c r="AD128" s="28">
        <f t="shared" si="18"/>
        <v>0</v>
      </c>
      <c r="AE128" s="34" t="str">
        <f t="shared" si="19"/>
        <v/>
      </c>
      <c r="AF128" s="28">
        <f t="shared" si="27"/>
        <v>0</v>
      </c>
      <c r="AG128" s="28" t="str">
        <f t="shared" si="25"/>
        <v/>
      </c>
      <c r="AH128" s="54"/>
      <c r="AI128" s="28"/>
      <c r="AK128" s="33">
        <f t="shared" si="20"/>
        <v>1</v>
      </c>
      <c r="AL128" s="33" t="str">
        <f t="shared" si="26"/>
        <v/>
      </c>
      <c r="AM128" s="33">
        <f t="shared" si="28"/>
        <v>2</v>
      </c>
      <c r="AN128" s="33"/>
      <c r="AO128" s="33">
        <f t="shared" si="21"/>
        <v>0</v>
      </c>
      <c r="AP128" s="33" t="str">
        <f t="shared" si="22"/>
        <v/>
      </c>
      <c r="AQ128" s="33"/>
      <c r="AR128" s="33"/>
      <c r="AS128" s="33"/>
      <c r="AT128" s="33"/>
    </row>
    <row r="129" spans="1:46">
      <c r="A129" s="1">
        <f>RAW!A129</f>
        <v>42487</v>
      </c>
      <c r="B129">
        <f>RAW!B129</f>
        <v>11.52</v>
      </c>
      <c r="C129">
        <f>RAW!C129</f>
        <v>11.52</v>
      </c>
      <c r="D129">
        <f>RAW!D129</f>
        <v>11.33</v>
      </c>
      <c r="E129">
        <f>RAW!E129</f>
        <v>11.44</v>
      </c>
      <c r="F129">
        <f>RAW!L129</f>
        <v>-108.52413793103401</v>
      </c>
      <c r="G129">
        <f>RAW!M129</f>
        <v>-100.93261131167201</v>
      </c>
      <c r="H129">
        <v>100</v>
      </c>
      <c r="I129">
        <v>-100</v>
      </c>
      <c r="Z129" s="28">
        <f t="shared" si="23"/>
        <v>1</v>
      </c>
      <c r="AA129" s="28" t="str">
        <f t="shared" si="16"/>
        <v/>
      </c>
      <c r="AB129" s="34">
        <f t="shared" si="24"/>
        <v>3</v>
      </c>
      <c r="AC129" s="34" t="str">
        <f t="shared" si="17"/>
        <v/>
      </c>
      <c r="AD129" s="28">
        <f t="shared" si="18"/>
        <v>0</v>
      </c>
      <c r="AE129" s="34" t="str">
        <f t="shared" si="19"/>
        <v/>
      </c>
      <c r="AF129" s="28">
        <f t="shared" si="27"/>
        <v>0</v>
      </c>
      <c r="AG129" s="28" t="str">
        <f t="shared" si="25"/>
        <v/>
      </c>
      <c r="AH129" s="54"/>
      <c r="AI129" s="28"/>
      <c r="AK129" s="33">
        <f t="shared" si="20"/>
        <v>1</v>
      </c>
      <c r="AL129" s="33" t="str">
        <f t="shared" si="26"/>
        <v/>
      </c>
      <c r="AM129" s="33">
        <f t="shared" si="28"/>
        <v>3</v>
      </c>
      <c r="AN129" s="33"/>
      <c r="AO129" s="33">
        <f t="shared" si="21"/>
        <v>0</v>
      </c>
      <c r="AP129" s="33" t="str">
        <f t="shared" si="22"/>
        <v/>
      </c>
      <c r="AQ129" s="33"/>
      <c r="AR129" s="33"/>
      <c r="AS129" s="33"/>
      <c r="AT129" s="33"/>
    </row>
    <row r="130" spans="1:46">
      <c r="A130" s="1">
        <f>RAW!A130</f>
        <v>42488</v>
      </c>
      <c r="B130">
        <f>RAW!B130</f>
        <v>11.36</v>
      </c>
      <c r="C130">
        <f>RAW!C130</f>
        <v>11.44</v>
      </c>
      <c r="D130">
        <f>RAW!D130</f>
        <v>11.26</v>
      </c>
      <c r="E130">
        <f>RAW!E130</f>
        <v>11.41</v>
      </c>
      <c r="F130">
        <f>RAW!L130</f>
        <v>-120.04662004662001</v>
      </c>
      <c r="G130">
        <f>RAW!M130</f>
        <v>-124.28125513389099</v>
      </c>
      <c r="H130">
        <v>100</v>
      </c>
      <c r="I130">
        <v>-100</v>
      </c>
      <c r="Z130" s="28">
        <f t="shared" si="23"/>
        <v>1</v>
      </c>
      <c r="AA130" s="28" t="str">
        <f t="shared" ref="AA130:AA193" si="29">IF(AND(Z130=1,Z131=0),"GROUP","")</f>
        <v/>
      </c>
      <c r="AB130" s="34">
        <f t="shared" si="24"/>
        <v>4</v>
      </c>
      <c r="AC130" s="34" t="str">
        <f t="shared" ref="AC130:AC193" si="30">IF(AA130="GROUP",AB130,"")</f>
        <v/>
      </c>
      <c r="AD130" s="28">
        <f t="shared" ref="AD130:AD193" si="31">IF(F130&gt;100, 1,0)</f>
        <v>0</v>
      </c>
      <c r="AE130" s="34" t="str">
        <f t="shared" ref="AE130:AE193" si="32">IF(AND(AD130=1,AD131=0),"GROUP","")</f>
        <v/>
      </c>
      <c r="AF130" s="28">
        <f t="shared" si="27"/>
        <v>0</v>
      </c>
      <c r="AG130" s="28" t="str">
        <f t="shared" si="25"/>
        <v/>
      </c>
      <c r="AH130" s="54"/>
      <c r="AI130" s="28"/>
      <c r="AK130" s="33">
        <f t="shared" ref="AK130:AK193" si="33">IF(G130&lt;-100, 1,0)</f>
        <v>1</v>
      </c>
      <c r="AL130" s="33" t="str">
        <f t="shared" si="26"/>
        <v/>
      </c>
      <c r="AM130" s="33">
        <f t="shared" si="28"/>
        <v>4</v>
      </c>
      <c r="AN130" s="33"/>
      <c r="AO130" s="33">
        <f t="shared" ref="AO130:AO193" si="34">IF(G130&gt;100, 1,0)</f>
        <v>0</v>
      </c>
      <c r="AP130" s="33" t="str">
        <f t="shared" ref="AP130:AP193" si="35">IF(AND(AO130=1,AO131=0),"GROUP","")</f>
        <v/>
      </c>
      <c r="AQ130" s="33"/>
      <c r="AR130" s="33"/>
      <c r="AS130" s="33"/>
      <c r="AT130" s="33"/>
    </row>
    <row r="131" spans="1:46">
      <c r="A131" s="1">
        <f>RAW!A131</f>
        <v>42489</v>
      </c>
      <c r="B131">
        <f>RAW!B131</f>
        <v>11.39</v>
      </c>
      <c r="C131">
        <f>RAW!C131</f>
        <v>11.4</v>
      </c>
      <c r="D131">
        <f>RAW!D131</f>
        <v>11.3</v>
      </c>
      <c r="E131">
        <f>RAW!E131</f>
        <v>11.35</v>
      </c>
      <c r="F131">
        <f>RAW!L131</f>
        <v>-106.04194163367001</v>
      </c>
      <c r="G131">
        <f>RAW!M131</f>
        <v>-124.63768115942</v>
      </c>
      <c r="H131">
        <v>100</v>
      </c>
      <c r="I131">
        <v>-100</v>
      </c>
      <c r="Z131" s="28">
        <f t="shared" ref="Z131:Z194" si="36">IF(F131&lt;-100, 1,0)</f>
        <v>1</v>
      </c>
      <c r="AA131" s="28" t="str">
        <f t="shared" si="29"/>
        <v>GROUP</v>
      </c>
      <c r="AB131" s="34">
        <f t="shared" ref="AB131:AB194" si="37">IF(AND(AA130="GROUP",Z131=0),0,Z131+AB130)</f>
        <v>5</v>
      </c>
      <c r="AC131" s="34">
        <f t="shared" si="30"/>
        <v>5</v>
      </c>
      <c r="AD131" s="28">
        <f t="shared" si="31"/>
        <v>0</v>
      </c>
      <c r="AE131" s="34" t="str">
        <f t="shared" si="32"/>
        <v/>
      </c>
      <c r="AF131" s="28">
        <f t="shared" si="27"/>
        <v>0</v>
      </c>
      <c r="AG131" s="28" t="str">
        <f t="shared" ref="AG131:AG194" si="38">IF(AE131="GROUP",AF131,"")</f>
        <v/>
      </c>
      <c r="AH131" s="54"/>
      <c r="AI131" s="28"/>
      <c r="AK131" s="33">
        <f t="shared" si="33"/>
        <v>1</v>
      </c>
      <c r="AL131" s="33" t="str">
        <f t="shared" ref="AL131:AL194" si="39">IF(AND(AK131=1,AK132=0),"GROUP","")</f>
        <v>GROUP</v>
      </c>
      <c r="AM131" s="33">
        <f t="shared" si="28"/>
        <v>5</v>
      </c>
      <c r="AN131" s="33"/>
      <c r="AO131" s="33">
        <f t="shared" si="34"/>
        <v>0</v>
      </c>
      <c r="AP131" s="33" t="str">
        <f t="shared" si="35"/>
        <v/>
      </c>
      <c r="AQ131" s="33"/>
      <c r="AR131" s="33"/>
      <c r="AS131" s="33"/>
      <c r="AT131" s="33"/>
    </row>
    <row r="132" spans="1:46">
      <c r="A132" s="1">
        <f>RAW!A132</f>
        <v>42492</v>
      </c>
      <c r="B132">
        <f>RAW!B132</f>
        <v>11.4</v>
      </c>
      <c r="C132">
        <f>RAW!C132</f>
        <v>11.51</v>
      </c>
      <c r="D132">
        <f>RAW!D132</f>
        <v>11.3</v>
      </c>
      <c r="E132">
        <f>RAW!E132</f>
        <v>11.47</v>
      </c>
      <c r="F132">
        <f>RAW!L132</f>
        <v>-62.375290419571201</v>
      </c>
      <c r="G132">
        <f>RAW!M132</f>
        <v>-76.533435491422395</v>
      </c>
      <c r="H132">
        <v>100</v>
      </c>
      <c r="I132">
        <v>-100</v>
      </c>
      <c r="Z132" s="28">
        <f t="shared" si="36"/>
        <v>0</v>
      </c>
      <c r="AA132" s="28" t="str">
        <f t="shared" si="29"/>
        <v/>
      </c>
      <c r="AB132" s="34">
        <f t="shared" si="37"/>
        <v>0</v>
      </c>
      <c r="AC132" s="34" t="str">
        <f t="shared" si="30"/>
        <v/>
      </c>
      <c r="AD132" s="28">
        <f t="shared" si="31"/>
        <v>0</v>
      </c>
      <c r="AE132" s="34" t="str">
        <f t="shared" si="32"/>
        <v/>
      </c>
      <c r="AF132" s="28">
        <f t="shared" ref="AF132:AF195" si="40">IF(AND(AE131="GROUP",AD132=0),0,AD132+AF131)</f>
        <v>0</v>
      </c>
      <c r="AG132" s="28" t="str">
        <f t="shared" si="38"/>
        <v/>
      </c>
      <c r="AH132" s="54"/>
      <c r="AI132" s="28"/>
      <c r="AK132" s="33">
        <f t="shared" si="33"/>
        <v>0</v>
      </c>
      <c r="AL132" s="33" t="str">
        <f t="shared" si="39"/>
        <v/>
      </c>
      <c r="AM132" s="33">
        <f t="shared" ref="AM132:AM195" si="41">IF(AND(AL131="GROUP",AK132=0),0,AK132+AM131)</f>
        <v>0</v>
      </c>
      <c r="AN132" s="33"/>
      <c r="AO132" s="33">
        <f t="shared" si="34"/>
        <v>0</v>
      </c>
      <c r="AP132" s="33" t="str">
        <f t="shared" si="35"/>
        <v/>
      </c>
      <c r="AQ132" s="33"/>
      <c r="AR132" s="33"/>
      <c r="AS132" s="33"/>
      <c r="AT132" s="33"/>
    </row>
    <row r="133" spans="1:46">
      <c r="A133" s="1">
        <f>RAW!A133</f>
        <v>42493</v>
      </c>
      <c r="B133">
        <f>RAW!B133</f>
        <v>11.51</v>
      </c>
      <c r="C133">
        <f>RAW!C133</f>
        <v>11.51</v>
      </c>
      <c r="D133">
        <f>RAW!D133</f>
        <v>11.3</v>
      </c>
      <c r="E133">
        <f>RAW!E133</f>
        <v>11.36</v>
      </c>
      <c r="F133">
        <f>RAW!L133</f>
        <v>-66.086115142719194</v>
      </c>
      <c r="G133">
        <f>RAW!M133</f>
        <v>-86.774531111647804</v>
      </c>
      <c r="H133">
        <v>100</v>
      </c>
      <c r="I133">
        <v>-100</v>
      </c>
      <c r="Z133" s="28">
        <f t="shared" si="36"/>
        <v>0</v>
      </c>
      <c r="AA133" s="28" t="str">
        <f t="shared" si="29"/>
        <v/>
      </c>
      <c r="AB133" s="34">
        <f t="shared" si="37"/>
        <v>0</v>
      </c>
      <c r="AC133" s="34" t="str">
        <f t="shared" si="30"/>
        <v/>
      </c>
      <c r="AD133" s="28">
        <f t="shared" si="31"/>
        <v>0</v>
      </c>
      <c r="AE133" s="34" t="str">
        <f t="shared" si="32"/>
        <v/>
      </c>
      <c r="AF133" s="28">
        <f t="shared" si="40"/>
        <v>0</v>
      </c>
      <c r="AG133" s="28" t="str">
        <f t="shared" si="38"/>
        <v/>
      </c>
      <c r="AH133" s="54"/>
      <c r="AI133" s="28"/>
      <c r="AK133" s="33">
        <f t="shared" si="33"/>
        <v>0</v>
      </c>
      <c r="AL133" s="33" t="str">
        <f t="shared" si="39"/>
        <v/>
      </c>
      <c r="AM133" s="33">
        <f t="shared" si="41"/>
        <v>0</v>
      </c>
      <c r="AN133" s="33"/>
      <c r="AO133" s="33">
        <f t="shared" si="34"/>
        <v>0</v>
      </c>
      <c r="AP133" s="33" t="str">
        <f t="shared" si="35"/>
        <v/>
      </c>
      <c r="AQ133" s="33"/>
      <c r="AR133" s="33"/>
      <c r="AS133" s="33"/>
      <c r="AT133" s="33"/>
    </row>
    <row r="134" spans="1:46">
      <c r="A134" s="1">
        <f>RAW!A134</f>
        <v>42494</v>
      </c>
      <c r="B134">
        <f>RAW!B134</f>
        <v>11.31</v>
      </c>
      <c r="C134">
        <f>RAW!C134</f>
        <v>11.4</v>
      </c>
      <c r="D134">
        <f>RAW!D134</f>
        <v>11.3</v>
      </c>
      <c r="E134">
        <f>RAW!E134</f>
        <v>11.31</v>
      </c>
      <c r="F134">
        <f>RAW!L134</f>
        <v>-78.123610493552604</v>
      </c>
      <c r="G134">
        <f>RAW!M134</f>
        <v>-100.14947683109</v>
      </c>
      <c r="H134">
        <v>100</v>
      </c>
      <c r="I134">
        <v>-100</v>
      </c>
      <c r="Z134" s="28">
        <f t="shared" si="36"/>
        <v>0</v>
      </c>
      <c r="AA134" s="28" t="str">
        <f t="shared" si="29"/>
        <v/>
      </c>
      <c r="AB134" s="34">
        <f t="shared" si="37"/>
        <v>0</v>
      </c>
      <c r="AC134" s="34" t="str">
        <f t="shared" si="30"/>
        <v/>
      </c>
      <c r="AD134" s="28">
        <f t="shared" si="31"/>
        <v>0</v>
      </c>
      <c r="AE134" s="34" t="str">
        <f t="shared" si="32"/>
        <v/>
      </c>
      <c r="AF134" s="28">
        <f t="shared" si="40"/>
        <v>0</v>
      </c>
      <c r="AG134" s="28" t="str">
        <f t="shared" si="38"/>
        <v/>
      </c>
      <c r="AH134" s="54"/>
      <c r="AI134" s="28"/>
      <c r="AK134" s="33">
        <f t="shared" si="33"/>
        <v>1</v>
      </c>
      <c r="AL134" s="33" t="str">
        <f t="shared" si="39"/>
        <v>GROUP</v>
      </c>
      <c r="AM134" s="33">
        <f t="shared" si="41"/>
        <v>1</v>
      </c>
      <c r="AN134" s="33"/>
      <c r="AO134" s="33">
        <f t="shared" si="34"/>
        <v>0</v>
      </c>
      <c r="AP134" s="33" t="str">
        <f t="shared" si="35"/>
        <v/>
      </c>
      <c r="AQ134" s="33"/>
      <c r="AR134" s="33"/>
      <c r="AS134" s="33"/>
      <c r="AT134" s="33"/>
    </row>
    <row r="135" spans="1:46">
      <c r="A135" s="1">
        <f>RAW!A135</f>
        <v>42495</v>
      </c>
      <c r="B135">
        <f>RAW!B135</f>
        <v>11.43</v>
      </c>
      <c r="C135">
        <f>RAW!C135</f>
        <v>11.46</v>
      </c>
      <c r="D135">
        <f>RAW!D135</f>
        <v>11.33</v>
      </c>
      <c r="E135">
        <f>RAW!E135</f>
        <v>11.46</v>
      </c>
      <c r="F135">
        <f>RAW!L135</f>
        <v>-35.567567567568297</v>
      </c>
      <c r="G135">
        <f>RAW!M135</f>
        <v>-60.685249709639997</v>
      </c>
      <c r="H135">
        <v>100</v>
      </c>
      <c r="I135">
        <v>-100</v>
      </c>
      <c r="Z135" s="28">
        <f t="shared" si="36"/>
        <v>0</v>
      </c>
      <c r="AA135" s="28" t="str">
        <f t="shared" si="29"/>
        <v/>
      </c>
      <c r="AB135" s="34">
        <f t="shared" si="37"/>
        <v>0</v>
      </c>
      <c r="AC135" s="34" t="str">
        <f t="shared" si="30"/>
        <v/>
      </c>
      <c r="AD135" s="28">
        <f t="shared" si="31"/>
        <v>0</v>
      </c>
      <c r="AE135" s="34" t="str">
        <f t="shared" si="32"/>
        <v/>
      </c>
      <c r="AF135" s="28">
        <f t="shared" si="40"/>
        <v>0</v>
      </c>
      <c r="AG135" s="28" t="str">
        <f t="shared" si="38"/>
        <v/>
      </c>
      <c r="AH135" s="54"/>
      <c r="AI135" s="28"/>
      <c r="AK135" s="33">
        <f t="shared" si="33"/>
        <v>0</v>
      </c>
      <c r="AL135" s="33" t="str">
        <f t="shared" si="39"/>
        <v/>
      </c>
      <c r="AM135" s="33">
        <f t="shared" si="41"/>
        <v>0</v>
      </c>
      <c r="AN135" s="33"/>
      <c r="AO135" s="33">
        <f t="shared" si="34"/>
        <v>0</v>
      </c>
      <c r="AP135" s="33" t="str">
        <f t="shared" si="35"/>
        <v/>
      </c>
      <c r="AQ135" s="33"/>
      <c r="AR135" s="33"/>
      <c r="AS135" s="33"/>
      <c r="AT135" s="33"/>
    </row>
    <row r="136" spans="1:46">
      <c r="A136" s="1">
        <f>RAW!A136</f>
        <v>42496</v>
      </c>
      <c r="B136">
        <f>RAW!B136</f>
        <v>11.45</v>
      </c>
      <c r="C136">
        <f>RAW!C136</f>
        <v>11.46</v>
      </c>
      <c r="D136">
        <f>RAW!D136</f>
        <v>11.24</v>
      </c>
      <c r="E136">
        <f>RAW!E136</f>
        <v>11.24</v>
      </c>
      <c r="F136">
        <f>RAW!L136</f>
        <v>-85.995085995085503</v>
      </c>
      <c r="G136">
        <f>RAW!M136</f>
        <v>-93.279022403257898</v>
      </c>
      <c r="H136">
        <v>100</v>
      </c>
      <c r="I136">
        <v>-100</v>
      </c>
      <c r="Z136" s="28">
        <f t="shared" si="36"/>
        <v>0</v>
      </c>
      <c r="AA136" s="28" t="str">
        <f t="shared" si="29"/>
        <v/>
      </c>
      <c r="AB136" s="34">
        <f t="shared" si="37"/>
        <v>0</v>
      </c>
      <c r="AC136" s="34" t="str">
        <f t="shared" si="30"/>
        <v/>
      </c>
      <c r="AD136" s="28">
        <f t="shared" si="31"/>
        <v>0</v>
      </c>
      <c r="AE136" s="34" t="str">
        <f t="shared" si="32"/>
        <v/>
      </c>
      <c r="AF136" s="28">
        <f t="shared" si="40"/>
        <v>0</v>
      </c>
      <c r="AG136" s="28" t="str">
        <f t="shared" si="38"/>
        <v/>
      </c>
      <c r="AH136" s="54"/>
      <c r="AI136" s="28"/>
      <c r="AK136" s="33">
        <f t="shared" si="33"/>
        <v>0</v>
      </c>
      <c r="AL136" s="33" t="str">
        <f t="shared" si="39"/>
        <v/>
      </c>
      <c r="AM136" s="33">
        <f t="shared" si="41"/>
        <v>0</v>
      </c>
      <c r="AN136" s="33"/>
      <c r="AO136" s="33">
        <f t="shared" si="34"/>
        <v>0</v>
      </c>
      <c r="AP136" s="33" t="str">
        <f t="shared" si="35"/>
        <v/>
      </c>
      <c r="AQ136" s="33"/>
      <c r="AR136" s="33"/>
      <c r="AS136" s="33"/>
      <c r="AT136" s="33"/>
    </row>
    <row r="137" spans="1:46">
      <c r="A137" s="1">
        <f>RAW!A137</f>
        <v>42499</v>
      </c>
      <c r="B137">
        <f>RAW!B137</f>
        <v>11.29</v>
      </c>
      <c r="C137">
        <f>RAW!C137</f>
        <v>11.37</v>
      </c>
      <c r="D137">
        <f>RAW!D137</f>
        <v>10.96</v>
      </c>
      <c r="E137">
        <f>RAW!E137</f>
        <v>11.18</v>
      </c>
      <c r="F137">
        <f>RAW!L137</f>
        <v>-185.67687876407501</v>
      </c>
      <c r="G137">
        <f>RAW!M137</f>
        <v>-132.39978553631701</v>
      </c>
      <c r="H137">
        <v>100</v>
      </c>
      <c r="I137">
        <v>-100</v>
      </c>
      <c r="Z137" s="28">
        <f t="shared" si="36"/>
        <v>1</v>
      </c>
      <c r="AA137" s="28" t="str">
        <f t="shared" si="29"/>
        <v/>
      </c>
      <c r="AB137" s="34">
        <f t="shared" si="37"/>
        <v>1</v>
      </c>
      <c r="AC137" s="34" t="str">
        <f t="shared" si="30"/>
        <v/>
      </c>
      <c r="AD137" s="28">
        <f t="shared" si="31"/>
        <v>0</v>
      </c>
      <c r="AE137" s="34" t="str">
        <f t="shared" si="32"/>
        <v/>
      </c>
      <c r="AF137" s="28">
        <f t="shared" si="40"/>
        <v>0</v>
      </c>
      <c r="AG137" s="28" t="str">
        <f t="shared" si="38"/>
        <v/>
      </c>
      <c r="AH137" s="54"/>
      <c r="AI137" s="28"/>
      <c r="AK137" s="33">
        <f t="shared" si="33"/>
        <v>1</v>
      </c>
      <c r="AL137" s="33" t="str">
        <f t="shared" si="39"/>
        <v>GROUP</v>
      </c>
      <c r="AM137" s="33">
        <f t="shared" si="41"/>
        <v>1</v>
      </c>
      <c r="AN137" s="33"/>
      <c r="AO137" s="33">
        <f t="shared" si="34"/>
        <v>0</v>
      </c>
      <c r="AP137" s="33" t="str">
        <f t="shared" si="35"/>
        <v/>
      </c>
      <c r="AQ137" s="33"/>
      <c r="AR137" s="33"/>
      <c r="AS137" s="33"/>
      <c r="AT137" s="33"/>
    </row>
    <row r="138" spans="1:46">
      <c r="A138" s="1">
        <f>RAW!A138</f>
        <v>42500</v>
      </c>
      <c r="B138">
        <f>RAW!B138</f>
        <v>11.18</v>
      </c>
      <c r="C138">
        <f>RAW!C138</f>
        <v>11.36</v>
      </c>
      <c r="D138">
        <f>RAW!D138</f>
        <v>11.03</v>
      </c>
      <c r="E138">
        <f>RAW!E138</f>
        <v>11.32</v>
      </c>
      <c r="F138">
        <f>RAW!L138</f>
        <v>-125.478348439076</v>
      </c>
      <c r="G138">
        <f>RAW!M138</f>
        <v>-97.033222998651496</v>
      </c>
      <c r="H138">
        <v>100</v>
      </c>
      <c r="I138">
        <v>-100</v>
      </c>
      <c r="Z138" s="28">
        <f t="shared" si="36"/>
        <v>1</v>
      </c>
      <c r="AA138" s="28" t="str">
        <f t="shared" si="29"/>
        <v/>
      </c>
      <c r="AB138" s="34">
        <f t="shared" si="37"/>
        <v>2</v>
      </c>
      <c r="AC138" s="34" t="str">
        <f t="shared" si="30"/>
        <v/>
      </c>
      <c r="AD138" s="28">
        <f t="shared" si="31"/>
        <v>0</v>
      </c>
      <c r="AE138" s="34" t="str">
        <f t="shared" si="32"/>
        <v/>
      </c>
      <c r="AF138" s="28">
        <f t="shared" si="40"/>
        <v>0</v>
      </c>
      <c r="AG138" s="28" t="str">
        <f t="shared" si="38"/>
        <v/>
      </c>
      <c r="AH138" s="54"/>
      <c r="AI138" s="28"/>
      <c r="AK138" s="33">
        <f t="shared" si="33"/>
        <v>0</v>
      </c>
      <c r="AL138" s="33" t="str">
        <f t="shared" si="39"/>
        <v/>
      </c>
      <c r="AM138" s="33">
        <f t="shared" si="41"/>
        <v>0</v>
      </c>
      <c r="AN138" s="33"/>
      <c r="AO138" s="33">
        <f t="shared" si="34"/>
        <v>0</v>
      </c>
      <c r="AP138" s="33" t="str">
        <f t="shared" si="35"/>
        <v/>
      </c>
      <c r="AQ138" s="33"/>
      <c r="AR138" s="33"/>
      <c r="AS138" s="33"/>
      <c r="AT138" s="33"/>
    </row>
    <row r="139" spans="1:46">
      <c r="A139" s="1">
        <f>RAW!A139</f>
        <v>42501</v>
      </c>
      <c r="B139">
        <f>RAW!B139</f>
        <v>11.35</v>
      </c>
      <c r="C139">
        <f>RAW!C139</f>
        <v>11.35</v>
      </c>
      <c r="D139">
        <f>RAW!D139</f>
        <v>11.05</v>
      </c>
      <c r="E139">
        <f>RAW!E139</f>
        <v>11.24</v>
      </c>
      <c r="F139">
        <f>RAW!L139</f>
        <v>-127.807807807811</v>
      </c>
      <c r="G139">
        <f>RAW!M139</f>
        <v>-100.02262955419801</v>
      </c>
      <c r="H139">
        <v>100</v>
      </c>
      <c r="I139">
        <v>-100</v>
      </c>
      <c r="Z139" s="28">
        <f t="shared" si="36"/>
        <v>1</v>
      </c>
      <c r="AA139" s="28" t="str">
        <f t="shared" si="29"/>
        <v/>
      </c>
      <c r="AB139" s="34">
        <f t="shared" si="37"/>
        <v>3</v>
      </c>
      <c r="AC139" s="34" t="str">
        <f t="shared" si="30"/>
        <v/>
      </c>
      <c r="AD139" s="28">
        <f t="shared" si="31"/>
        <v>0</v>
      </c>
      <c r="AE139" s="34" t="str">
        <f t="shared" si="32"/>
        <v/>
      </c>
      <c r="AF139" s="28">
        <f t="shared" si="40"/>
        <v>0</v>
      </c>
      <c r="AG139" s="28" t="str">
        <f t="shared" si="38"/>
        <v/>
      </c>
      <c r="AH139" s="54"/>
      <c r="AI139" s="28"/>
      <c r="AK139" s="33">
        <f t="shared" si="33"/>
        <v>1</v>
      </c>
      <c r="AL139" s="33" t="str">
        <f t="shared" si="39"/>
        <v/>
      </c>
      <c r="AM139" s="33">
        <f t="shared" si="41"/>
        <v>1</v>
      </c>
      <c r="AN139" s="33"/>
      <c r="AO139" s="33">
        <f t="shared" si="34"/>
        <v>0</v>
      </c>
      <c r="AP139" s="33" t="str">
        <f t="shared" si="35"/>
        <v/>
      </c>
      <c r="AQ139" s="33"/>
      <c r="AR139" s="33"/>
      <c r="AS139" s="33"/>
      <c r="AT139" s="33"/>
    </row>
    <row r="140" spans="1:46">
      <c r="A140" s="1">
        <f>RAW!A140</f>
        <v>42502</v>
      </c>
      <c r="B140">
        <f>RAW!B140</f>
        <v>11.3</v>
      </c>
      <c r="C140">
        <f>RAW!C140</f>
        <v>11.33</v>
      </c>
      <c r="D140">
        <f>RAW!D140</f>
        <v>11.13</v>
      </c>
      <c r="E140">
        <f>RAW!E140</f>
        <v>11.13</v>
      </c>
      <c r="F140">
        <f>RAW!L140</f>
        <v>-119.962945808245</v>
      </c>
      <c r="G140">
        <f>RAW!M140</f>
        <v>-104.98516749873301</v>
      </c>
      <c r="H140">
        <v>100</v>
      </c>
      <c r="I140">
        <v>-100</v>
      </c>
      <c r="Z140" s="28">
        <f t="shared" si="36"/>
        <v>1</v>
      </c>
      <c r="AA140" s="28" t="str">
        <f t="shared" si="29"/>
        <v>GROUP</v>
      </c>
      <c r="AB140" s="34">
        <f t="shared" si="37"/>
        <v>4</v>
      </c>
      <c r="AC140" s="34">
        <f t="shared" si="30"/>
        <v>4</v>
      </c>
      <c r="AD140" s="28">
        <f t="shared" si="31"/>
        <v>0</v>
      </c>
      <c r="AE140" s="34" t="str">
        <f t="shared" si="32"/>
        <v/>
      </c>
      <c r="AF140" s="28">
        <f t="shared" si="40"/>
        <v>0</v>
      </c>
      <c r="AG140" s="28" t="str">
        <f t="shared" si="38"/>
        <v/>
      </c>
      <c r="AH140" s="54"/>
      <c r="AI140" s="28"/>
      <c r="AK140" s="33">
        <f t="shared" si="33"/>
        <v>1</v>
      </c>
      <c r="AL140" s="33" t="str">
        <f t="shared" si="39"/>
        <v>GROUP</v>
      </c>
      <c r="AM140" s="33">
        <f t="shared" si="41"/>
        <v>2</v>
      </c>
      <c r="AN140" s="33"/>
      <c r="AO140" s="33">
        <f t="shared" si="34"/>
        <v>0</v>
      </c>
      <c r="AP140" s="33" t="str">
        <f t="shared" si="35"/>
        <v/>
      </c>
      <c r="AQ140" s="33"/>
      <c r="AR140" s="33"/>
      <c r="AS140" s="33"/>
      <c r="AT140" s="33"/>
    </row>
    <row r="141" spans="1:46">
      <c r="A141" s="1">
        <f>RAW!A141</f>
        <v>42503</v>
      </c>
      <c r="B141">
        <f>RAW!B141</f>
        <v>11.33</v>
      </c>
      <c r="C141">
        <f>RAW!C141</f>
        <v>11.52</v>
      </c>
      <c r="D141">
        <f>RAW!D141</f>
        <v>11.25</v>
      </c>
      <c r="E141">
        <f>RAW!E141</f>
        <v>11.45</v>
      </c>
      <c r="F141">
        <f>RAW!L141</f>
        <v>66.246056782333795</v>
      </c>
      <c r="G141">
        <f>RAW!M141</f>
        <v>-4.7136250444682499</v>
      </c>
      <c r="H141">
        <v>100</v>
      </c>
      <c r="I141">
        <v>-100</v>
      </c>
      <c r="Z141" s="28">
        <f t="shared" si="36"/>
        <v>0</v>
      </c>
      <c r="AA141" s="28" t="str">
        <f t="shared" si="29"/>
        <v/>
      </c>
      <c r="AB141" s="34">
        <f t="shared" si="37"/>
        <v>0</v>
      </c>
      <c r="AC141" s="34" t="str">
        <f t="shared" si="30"/>
        <v/>
      </c>
      <c r="AD141" s="28">
        <f t="shared" si="31"/>
        <v>0</v>
      </c>
      <c r="AE141" s="34" t="str">
        <f t="shared" si="32"/>
        <v/>
      </c>
      <c r="AF141" s="28">
        <f t="shared" si="40"/>
        <v>0</v>
      </c>
      <c r="AG141" s="28" t="str">
        <f t="shared" si="38"/>
        <v/>
      </c>
      <c r="AH141" s="54"/>
      <c r="AI141" s="28"/>
      <c r="AK141" s="33">
        <f t="shared" si="33"/>
        <v>0</v>
      </c>
      <c r="AL141" s="33" t="str">
        <f t="shared" si="39"/>
        <v/>
      </c>
      <c r="AM141" s="33">
        <f t="shared" si="41"/>
        <v>0</v>
      </c>
      <c r="AN141" s="33"/>
      <c r="AO141" s="33">
        <f t="shared" si="34"/>
        <v>0</v>
      </c>
      <c r="AP141" s="33" t="str">
        <f t="shared" si="35"/>
        <v/>
      </c>
      <c r="AQ141" s="33"/>
      <c r="AR141" s="33"/>
      <c r="AS141" s="33"/>
      <c r="AT141" s="33"/>
    </row>
    <row r="142" spans="1:46">
      <c r="A142" s="1">
        <f>RAW!A142</f>
        <v>42506</v>
      </c>
      <c r="B142">
        <f>RAW!B142</f>
        <v>11.5</v>
      </c>
      <c r="C142">
        <f>RAW!C142</f>
        <v>11.9</v>
      </c>
      <c r="D142">
        <f>RAW!D142</f>
        <v>11.46</v>
      </c>
      <c r="E142">
        <f>RAW!E142</f>
        <v>11.83</v>
      </c>
      <c r="F142">
        <f>RAW!L142</f>
        <v>257.79967159277402</v>
      </c>
      <c r="G142">
        <f>RAW!M142</f>
        <v>164.606889297924</v>
      </c>
      <c r="H142">
        <v>100</v>
      </c>
      <c r="I142">
        <v>-100</v>
      </c>
      <c r="Z142" s="28">
        <f t="shared" si="36"/>
        <v>0</v>
      </c>
      <c r="AA142" s="28" t="str">
        <f t="shared" si="29"/>
        <v/>
      </c>
      <c r="AB142" s="34">
        <f t="shared" si="37"/>
        <v>0</v>
      </c>
      <c r="AC142" s="34" t="str">
        <f t="shared" si="30"/>
        <v/>
      </c>
      <c r="AD142" s="28">
        <f t="shared" si="31"/>
        <v>1</v>
      </c>
      <c r="AE142" s="34" t="str">
        <f t="shared" si="32"/>
        <v/>
      </c>
      <c r="AF142" s="28">
        <f t="shared" si="40"/>
        <v>1</v>
      </c>
      <c r="AG142" s="28" t="str">
        <f t="shared" si="38"/>
        <v/>
      </c>
      <c r="AH142" s="54"/>
      <c r="AI142" s="28"/>
      <c r="AK142" s="33">
        <f t="shared" si="33"/>
        <v>0</v>
      </c>
      <c r="AL142" s="33" t="str">
        <f t="shared" si="39"/>
        <v/>
      </c>
      <c r="AM142" s="33">
        <f t="shared" si="41"/>
        <v>0</v>
      </c>
      <c r="AN142" s="33"/>
      <c r="AO142" s="33">
        <f t="shared" si="34"/>
        <v>1</v>
      </c>
      <c r="AP142" s="33" t="str">
        <f t="shared" si="35"/>
        <v/>
      </c>
      <c r="AQ142" s="33"/>
      <c r="AR142" s="33"/>
      <c r="AS142" s="33"/>
      <c r="AT142" s="33"/>
    </row>
    <row r="143" spans="1:46">
      <c r="A143" s="1">
        <f>RAW!A143</f>
        <v>42507</v>
      </c>
      <c r="B143">
        <f>RAW!B143</f>
        <v>11.88</v>
      </c>
      <c r="C143">
        <f>RAW!C143</f>
        <v>11.9</v>
      </c>
      <c r="D143">
        <f>RAW!D143</f>
        <v>11.64</v>
      </c>
      <c r="E143">
        <f>RAW!E143</f>
        <v>11.75</v>
      </c>
      <c r="F143">
        <f>RAW!L143</f>
        <v>209.635416666666</v>
      </c>
      <c r="G143">
        <f>RAW!M143</f>
        <v>186.384725196288</v>
      </c>
      <c r="H143">
        <v>100</v>
      </c>
      <c r="I143">
        <v>-100</v>
      </c>
      <c r="Z143" s="28">
        <f t="shared" si="36"/>
        <v>0</v>
      </c>
      <c r="AA143" s="28" t="str">
        <f t="shared" si="29"/>
        <v/>
      </c>
      <c r="AB143" s="34">
        <f t="shared" si="37"/>
        <v>0</v>
      </c>
      <c r="AC143" s="34" t="str">
        <f t="shared" si="30"/>
        <v/>
      </c>
      <c r="AD143" s="28">
        <f t="shared" si="31"/>
        <v>1</v>
      </c>
      <c r="AE143" s="34" t="str">
        <f t="shared" si="32"/>
        <v/>
      </c>
      <c r="AF143" s="28">
        <f t="shared" si="40"/>
        <v>2</v>
      </c>
      <c r="AG143" s="28" t="str">
        <f t="shared" si="38"/>
        <v/>
      </c>
      <c r="AH143" s="54"/>
      <c r="AI143" s="28"/>
      <c r="AK143" s="33">
        <f t="shared" si="33"/>
        <v>0</v>
      </c>
      <c r="AL143" s="33" t="str">
        <f t="shared" si="39"/>
        <v/>
      </c>
      <c r="AM143" s="33">
        <f t="shared" si="41"/>
        <v>0</v>
      </c>
      <c r="AN143" s="33"/>
      <c r="AO143" s="33">
        <f t="shared" si="34"/>
        <v>1</v>
      </c>
      <c r="AP143" s="33" t="str">
        <f t="shared" si="35"/>
        <v/>
      </c>
      <c r="AQ143" s="33"/>
      <c r="AR143" s="33"/>
      <c r="AS143" s="33"/>
      <c r="AT143" s="33"/>
    </row>
    <row r="144" spans="1:46">
      <c r="A144" s="1">
        <f>RAW!A144</f>
        <v>42508</v>
      </c>
      <c r="B144">
        <f>RAW!B144</f>
        <v>11.79</v>
      </c>
      <c r="C144">
        <f>RAW!C144</f>
        <v>11.84</v>
      </c>
      <c r="D144">
        <f>RAW!D144</f>
        <v>11.69</v>
      </c>
      <c r="E144">
        <f>RAW!E144</f>
        <v>11.7</v>
      </c>
      <c r="F144">
        <f>RAW!L144</f>
        <v>150.10615711252601</v>
      </c>
      <c r="G144">
        <f>RAW!M144</f>
        <v>160.40288009322899</v>
      </c>
      <c r="H144">
        <v>100</v>
      </c>
      <c r="I144">
        <v>-100</v>
      </c>
      <c r="Z144" s="28">
        <f t="shared" si="36"/>
        <v>0</v>
      </c>
      <c r="AA144" s="28" t="str">
        <f t="shared" si="29"/>
        <v/>
      </c>
      <c r="AB144" s="34">
        <f t="shared" si="37"/>
        <v>0</v>
      </c>
      <c r="AC144" s="34" t="str">
        <f t="shared" si="30"/>
        <v/>
      </c>
      <c r="AD144" s="28">
        <f t="shared" si="31"/>
        <v>1</v>
      </c>
      <c r="AE144" s="34" t="str">
        <f t="shared" si="32"/>
        <v>GROUP</v>
      </c>
      <c r="AF144" s="28">
        <f t="shared" si="40"/>
        <v>3</v>
      </c>
      <c r="AG144" s="28">
        <f t="shared" si="38"/>
        <v>3</v>
      </c>
      <c r="AH144" s="54"/>
      <c r="AI144" s="28"/>
      <c r="AK144" s="33">
        <f t="shared" si="33"/>
        <v>0</v>
      </c>
      <c r="AL144" s="33" t="str">
        <f t="shared" si="39"/>
        <v/>
      </c>
      <c r="AM144" s="33">
        <f t="shared" si="41"/>
        <v>0</v>
      </c>
      <c r="AN144" s="33"/>
      <c r="AO144" s="33">
        <f t="shared" si="34"/>
        <v>1</v>
      </c>
      <c r="AP144" s="33" t="str">
        <f t="shared" si="35"/>
        <v>GROUP</v>
      </c>
      <c r="AQ144" s="33"/>
      <c r="AR144" s="33"/>
      <c r="AS144" s="33"/>
      <c r="AT144" s="33"/>
    </row>
    <row r="145" spans="1:46">
      <c r="A145" s="1">
        <f>RAW!A145</f>
        <v>42509</v>
      </c>
      <c r="B145">
        <f>RAW!B145</f>
        <v>11.75</v>
      </c>
      <c r="C145">
        <f>RAW!C145</f>
        <v>11.75</v>
      </c>
      <c r="D145">
        <f>RAW!D145</f>
        <v>11.53</v>
      </c>
      <c r="E145">
        <f>RAW!E145</f>
        <v>11.56</v>
      </c>
      <c r="F145">
        <f>RAW!L145</f>
        <v>76.279262481872195</v>
      </c>
      <c r="G145">
        <f>RAW!M145</f>
        <v>93.827160493826497</v>
      </c>
      <c r="H145">
        <v>100</v>
      </c>
      <c r="I145">
        <v>-100</v>
      </c>
      <c r="Z145" s="28">
        <f t="shared" si="36"/>
        <v>0</v>
      </c>
      <c r="AA145" s="28" t="str">
        <f t="shared" si="29"/>
        <v/>
      </c>
      <c r="AB145" s="34">
        <f t="shared" si="37"/>
        <v>0</v>
      </c>
      <c r="AC145" s="34" t="str">
        <f t="shared" si="30"/>
        <v/>
      </c>
      <c r="AD145" s="28">
        <f t="shared" si="31"/>
        <v>0</v>
      </c>
      <c r="AE145" s="34" t="str">
        <f t="shared" si="32"/>
        <v/>
      </c>
      <c r="AF145" s="28">
        <f t="shared" si="40"/>
        <v>0</v>
      </c>
      <c r="AG145" s="28" t="str">
        <f t="shared" si="38"/>
        <v/>
      </c>
      <c r="AH145" s="54"/>
      <c r="AI145" s="28"/>
      <c r="AK145" s="33">
        <f t="shared" si="33"/>
        <v>0</v>
      </c>
      <c r="AL145" s="33" t="str">
        <f t="shared" si="39"/>
        <v/>
      </c>
      <c r="AM145" s="33">
        <f t="shared" si="41"/>
        <v>0</v>
      </c>
      <c r="AN145" s="33"/>
      <c r="AO145" s="33">
        <f t="shared" si="34"/>
        <v>0</v>
      </c>
      <c r="AP145" s="33" t="str">
        <f t="shared" si="35"/>
        <v/>
      </c>
      <c r="AQ145" s="33"/>
      <c r="AR145" s="33"/>
      <c r="AS145" s="33"/>
      <c r="AT145" s="33"/>
    </row>
    <row r="146" spans="1:46">
      <c r="A146" s="1">
        <f>RAW!A146</f>
        <v>42510</v>
      </c>
      <c r="B146">
        <f>RAW!B146</f>
        <v>11.65</v>
      </c>
      <c r="C146">
        <f>RAW!C146</f>
        <v>11.7</v>
      </c>
      <c r="D146">
        <f>RAW!D146</f>
        <v>11.41</v>
      </c>
      <c r="E146">
        <f>RAW!E146</f>
        <v>11.47</v>
      </c>
      <c r="F146">
        <f>RAW!L146</f>
        <v>36.165064416975397</v>
      </c>
      <c r="G146">
        <f>RAW!M146</f>
        <v>55.127546652970302</v>
      </c>
      <c r="H146">
        <v>100</v>
      </c>
      <c r="I146">
        <v>-100</v>
      </c>
      <c r="Z146" s="28">
        <f t="shared" si="36"/>
        <v>0</v>
      </c>
      <c r="AA146" s="28" t="str">
        <f t="shared" si="29"/>
        <v/>
      </c>
      <c r="AB146" s="34">
        <f t="shared" si="37"/>
        <v>0</v>
      </c>
      <c r="AC146" s="34" t="str">
        <f t="shared" si="30"/>
        <v/>
      </c>
      <c r="AD146" s="28">
        <f t="shared" si="31"/>
        <v>0</v>
      </c>
      <c r="AE146" s="34" t="str">
        <f t="shared" si="32"/>
        <v/>
      </c>
      <c r="AF146" s="28">
        <f t="shared" si="40"/>
        <v>0</v>
      </c>
      <c r="AG146" s="28" t="str">
        <f t="shared" si="38"/>
        <v/>
      </c>
      <c r="AH146" s="54"/>
      <c r="AI146" s="28"/>
      <c r="AK146" s="33">
        <f t="shared" si="33"/>
        <v>0</v>
      </c>
      <c r="AL146" s="33" t="str">
        <f t="shared" si="39"/>
        <v/>
      </c>
      <c r="AM146" s="33">
        <f t="shared" si="41"/>
        <v>0</v>
      </c>
      <c r="AN146" s="33"/>
      <c r="AO146" s="33">
        <f t="shared" si="34"/>
        <v>0</v>
      </c>
      <c r="AP146" s="33" t="str">
        <f t="shared" si="35"/>
        <v/>
      </c>
      <c r="AQ146" s="33"/>
      <c r="AR146" s="33"/>
      <c r="AS146" s="33"/>
      <c r="AT146" s="33"/>
    </row>
    <row r="147" spans="1:46">
      <c r="A147" s="1">
        <f>RAW!A147</f>
        <v>42513</v>
      </c>
      <c r="B147">
        <f>RAW!B147</f>
        <v>10.74</v>
      </c>
      <c r="C147">
        <f>RAW!C147</f>
        <v>10.77</v>
      </c>
      <c r="D147">
        <f>RAW!D147</f>
        <v>10.59</v>
      </c>
      <c r="E147">
        <f>RAW!E147</f>
        <v>10.75</v>
      </c>
      <c r="F147">
        <f>RAW!L147</f>
        <v>-209.53428676201</v>
      </c>
      <c r="G147">
        <f>RAW!M147</f>
        <v>-287.11587651985099</v>
      </c>
      <c r="H147">
        <v>100</v>
      </c>
      <c r="I147">
        <v>-100</v>
      </c>
      <c r="Z147" s="28">
        <f t="shared" si="36"/>
        <v>1</v>
      </c>
      <c r="AA147" s="28" t="str">
        <f t="shared" si="29"/>
        <v/>
      </c>
      <c r="AB147" s="34">
        <f t="shared" si="37"/>
        <v>1</v>
      </c>
      <c r="AC147" s="34" t="str">
        <f t="shared" si="30"/>
        <v/>
      </c>
      <c r="AD147" s="28">
        <f t="shared" si="31"/>
        <v>0</v>
      </c>
      <c r="AE147" s="34" t="str">
        <f t="shared" si="32"/>
        <v/>
      </c>
      <c r="AF147" s="28">
        <f t="shared" si="40"/>
        <v>0</v>
      </c>
      <c r="AG147" s="28" t="str">
        <f t="shared" si="38"/>
        <v/>
      </c>
      <c r="AH147" s="54"/>
      <c r="AI147" s="28"/>
      <c r="AK147" s="33">
        <f t="shared" si="33"/>
        <v>1</v>
      </c>
      <c r="AL147" s="33" t="str">
        <f t="shared" si="39"/>
        <v/>
      </c>
      <c r="AM147" s="33">
        <f t="shared" si="41"/>
        <v>1</v>
      </c>
      <c r="AN147" s="33"/>
      <c r="AO147" s="33">
        <f t="shared" si="34"/>
        <v>0</v>
      </c>
      <c r="AP147" s="33" t="str">
        <f t="shared" si="35"/>
        <v/>
      </c>
      <c r="AQ147" s="33"/>
      <c r="AR147" s="33"/>
      <c r="AS147" s="33"/>
      <c r="AT147" s="33"/>
    </row>
    <row r="148" spans="1:46">
      <c r="A148" s="1">
        <f>RAW!A148</f>
        <v>42514</v>
      </c>
      <c r="B148">
        <f>RAW!B148</f>
        <v>10.76</v>
      </c>
      <c r="C148">
        <f>RAW!C148</f>
        <v>10.78</v>
      </c>
      <c r="D148">
        <f>RAW!D148</f>
        <v>10.59</v>
      </c>
      <c r="E148">
        <f>RAW!E148</f>
        <v>10.72</v>
      </c>
      <c r="F148">
        <f>RAW!L148</f>
        <v>-163.063881320012</v>
      </c>
      <c r="G148">
        <f>RAW!M148</f>
        <v>-224.12318220701499</v>
      </c>
      <c r="H148">
        <v>100</v>
      </c>
      <c r="I148">
        <v>-100</v>
      </c>
      <c r="Z148" s="28">
        <f t="shared" si="36"/>
        <v>1</v>
      </c>
      <c r="AA148" s="28" t="str">
        <f t="shared" si="29"/>
        <v>GROUP</v>
      </c>
      <c r="AB148" s="34">
        <f t="shared" si="37"/>
        <v>2</v>
      </c>
      <c r="AC148" s="34">
        <f t="shared" si="30"/>
        <v>2</v>
      </c>
      <c r="AD148" s="28">
        <f t="shared" si="31"/>
        <v>0</v>
      </c>
      <c r="AE148" s="34" t="str">
        <f t="shared" si="32"/>
        <v/>
      </c>
      <c r="AF148" s="28">
        <f t="shared" si="40"/>
        <v>0</v>
      </c>
      <c r="AG148" s="28" t="str">
        <f t="shared" si="38"/>
        <v/>
      </c>
      <c r="AH148" s="54"/>
      <c r="AI148" s="28"/>
      <c r="AK148" s="33">
        <f t="shared" si="33"/>
        <v>1</v>
      </c>
      <c r="AL148" s="33" t="str">
        <f t="shared" si="39"/>
        <v/>
      </c>
      <c r="AM148" s="33">
        <f t="shared" si="41"/>
        <v>2</v>
      </c>
      <c r="AN148" s="33"/>
      <c r="AO148" s="33">
        <f t="shared" si="34"/>
        <v>0</v>
      </c>
      <c r="AP148" s="33" t="str">
        <f t="shared" si="35"/>
        <v/>
      </c>
      <c r="AQ148" s="33"/>
      <c r="AR148" s="33"/>
      <c r="AS148" s="33"/>
      <c r="AT148" s="33"/>
    </row>
    <row r="149" spans="1:46">
      <c r="A149" s="1">
        <f>RAW!A149</f>
        <v>42515</v>
      </c>
      <c r="B149">
        <f>RAW!B149</f>
        <v>10.81</v>
      </c>
      <c r="C149">
        <f>RAW!C149</f>
        <v>11.03</v>
      </c>
      <c r="D149">
        <f>RAW!D149</f>
        <v>10.72</v>
      </c>
      <c r="E149">
        <f>RAW!E149</f>
        <v>10.98</v>
      </c>
      <c r="F149">
        <f>RAW!L149</f>
        <v>-92.079485026588003</v>
      </c>
      <c r="G149">
        <f>RAW!M149</f>
        <v>-127.976190476189</v>
      </c>
      <c r="H149">
        <v>100</v>
      </c>
      <c r="I149">
        <v>-100</v>
      </c>
      <c r="Z149" s="28">
        <f t="shared" si="36"/>
        <v>0</v>
      </c>
      <c r="AA149" s="28" t="str">
        <f t="shared" si="29"/>
        <v/>
      </c>
      <c r="AB149" s="34">
        <f t="shared" si="37"/>
        <v>0</v>
      </c>
      <c r="AC149" s="34" t="str">
        <f t="shared" si="30"/>
        <v/>
      </c>
      <c r="AD149" s="28">
        <f t="shared" si="31"/>
        <v>0</v>
      </c>
      <c r="AE149" s="34" t="str">
        <f t="shared" si="32"/>
        <v/>
      </c>
      <c r="AF149" s="28">
        <f t="shared" si="40"/>
        <v>0</v>
      </c>
      <c r="AG149" s="28" t="str">
        <f t="shared" si="38"/>
        <v/>
      </c>
      <c r="AH149" s="54"/>
      <c r="AI149" s="28"/>
      <c r="AK149" s="33">
        <f t="shared" si="33"/>
        <v>1</v>
      </c>
      <c r="AL149" s="33" t="str">
        <f t="shared" si="39"/>
        <v/>
      </c>
      <c r="AM149" s="33">
        <f t="shared" si="41"/>
        <v>3</v>
      </c>
      <c r="AN149" s="33"/>
      <c r="AO149" s="33">
        <f t="shared" si="34"/>
        <v>0</v>
      </c>
      <c r="AP149" s="33" t="str">
        <f t="shared" si="35"/>
        <v/>
      </c>
      <c r="AQ149" s="33"/>
      <c r="AR149" s="33"/>
      <c r="AS149" s="33"/>
      <c r="AT149" s="33"/>
    </row>
    <row r="150" spans="1:46">
      <c r="A150" s="1">
        <f>RAW!A150</f>
        <v>42516</v>
      </c>
      <c r="B150">
        <f>RAW!B150</f>
        <v>11.05</v>
      </c>
      <c r="C150">
        <f>RAW!C150</f>
        <v>11.05</v>
      </c>
      <c r="D150">
        <f>RAW!D150</f>
        <v>10.9</v>
      </c>
      <c r="E150">
        <f>RAW!E150</f>
        <v>10.9</v>
      </c>
      <c r="F150">
        <f>RAW!L150</f>
        <v>-71.393424289868307</v>
      </c>
      <c r="G150">
        <f>RAW!M150</f>
        <v>-100.16003012331601</v>
      </c>
      <c r="H150">
        <v>100</v>
      </c>
      <c r="I150">
        <v>-100</v>
      </c>
      <c r="Z150" s="28">
        <f t="shared" si="36"/>
        <v>0</v>
      </c>
      <c r="AA150" s="28" t="str">
        <f t="shared" si="29"/>
        <v/>
      </c>
      <c r="AB150" s="34">
        <f t="shared" si="37"/>
        <v>0</v>
      </c>
      <c r="AC150" s="34" t="str">
        <f t="shared" si="30"/>
        <v/>
      </c>
      <c r="AD150" s="28">
        <f t="shared" si="31"/>
        <v>0</v>
      </c>
      <c r="AE150" s="34" t="str">
        <f t="shared" si="32"/>
        <v/>
      </c>
      <c r="AF150" s="28">
        <f t="shared" si="40"/>
        <v>0</v>
      </c>
      <c r="AG150" s="28" t="str">
        <f t="shared" si="38"/>
        <v/>
      </c>
      <c r="AH150" s="54"/>
      <c r="AI150" s="28"/>
      <c r="AK150" s="33">
        <f t="shared" si="33"/>
        <v>1</v>
      </c>
      <c r="AL150" s="33" t="str">
        <f t="shared" si="39"/>
        <v>GROUP</v>
      </c>
      <c r="AM150" s="33">
        <f t="shared" si="41"/>
        <v>4</v>
      </c>
      <c r="AN150" s="33"/>
      <c r="AO150" s="33">
        <f t="shared" si="34"/>
        <v>0</v>
      </c>
      <c r="AP150" s="33" t="str">
        <f t="shared" si="35"/>
        <v/>
      </c>
      <c r="AQ150" s="33"/>
      <c r="AR150" s="33"/>
      <c r="AS150" s="33"/>
      <c r="AT150" s="33"/>
    </row>
    <row r="151" spans="1:46">
      <c r="A151" s="1">
        <f>RAW!A151</f>
        <v>42517</v>
      </c>
      <c r="B151">
        <f>RAW!B151</f>
        <v>10.91</v>
      </c>
      <c r="C151">
        <f>RAW!C151</f>
        <v>11.11</v>
      </c>
      <c r="D151">
        <f>RAW!D151</f>
        <v>10.84</v>
      </c>
      <c r="E151">
        <f>RAW!E151</f>
        <v>11.03</v>
      </c>
      <c r="F151">
        <f>RAW!L151</f>
        <v>-57.098632109432003</v>
      </c>
      <c r="G151">
        <f>RAW!M151</f>
        <v>-77.908288539385893</v>
      </c>
      <c r="H151">
        <v>100</v>
      </c>
      <c r="I151">
        <v>-100</v>
      </c>
      <c r="Z151" s="28">
        <f t="shared" si="36"/>
        <v>0</v>
      </c>
      <c r="AA151" s="28" t="str">
        <f t="shared" si="29"/>
        <v/>
      </c>
      <c r="AB151" s="34">
        <f t="shared" si="37"/>
        <v>0</v>
      </c>
      <c r="AC151" s="34" t="str">
        <f t="shared" si="30"/>
        <v/>
      </c>
      <c r="AD151" s="28">
        <f t="shared" si="31"/>
        <v>0</v>
      </c>
      <c r="AE151" s="34" t="str">
        <f t="shared" si="32"/>
        <v/>
      </c>
      <c r="AF151" s="28">
        <f t="shared" si="40"/>
        <v>0</v>
      </c>
      <c r="AG151" s="28" t="str">
        <f t="shared" si="38"/>
        <v/>
      </c>
      <c r="AH151" s="54"/>
      <c r="AI151" s="28"/>
      <c r="AK151" s="33">
        <f t="shared" si="33"/>
        <v>0</v>
      </c>
      <c r="AL151" s="33" t="str">
        <f t="shared" si="39"/>
        <v/>
      </c>
      <c r="AM151" s="33">
        <f t="shared" si="41"/>
        <v>0</v>
      </c>
      <c r="AN151" s="33"/>
      <c r="AO151" s="33">
        <f t="shared" si="34"/>
        <v>0</v>
      </c>
      <c r="AP151" s="33" t="str">
        <f t="shared" si="35"/>
        <v/>
      </c>
      <c r="AQ151" s="33"/>
      <c r="AR151" s="33"/>
      <c r="AS151" s="33"/>
      <c r="AT151" s="33"/>
    </row>
    <row r="152" spans="1:46">
      <c r="A152" s="1">
        <f>RAW!A152</f>
        <v>42520</v>
      </c>
      <c r="B152">
        <f>RAW!B152</f>
        <v>11.03</v>
      </c>
      <c r="C152">
        <f>RAW!C152</f>
        <v>11.16</v>
      </c>
      <c r="D152">
        <f>RAW!D152</f>
        <v>11.02</v>
      </c>
      <c r="E152">
        <f>RAW!E152</f>
        <v>11.09</v>
      </c>
      <c r="F152">
        <f>RAW!L152</f>
        <v>-33.466330673387198</v>
      </c>
      <c r="G152">
        <f>RAW!M152</f>
        <v>-47.244094488189297</v>
      </c>
      <c r="H152">
        <v>100</v>
      </c>
      <c r="I152">
        <v>-100</v>
      </c>
      <c r="Z152" s="28">
        <f t="shared" si="36"/>
        <v>0</v>
      </c>
      <c r="AA152" s="28" t="str">
        <f t="shared" si="29"/>
        <v/>
      </c>
      <c r="AB152" s="34">
        <f t="shared" si="37"/>
        <v>0</v>
      </c>
      <c r="AC152" s="34" t="str">
        <f t="shared" si="30"/>
        <v/>
      </c>
      <c r="AD152" s="28">
        <f t="shared" si="31"/>
        <v>0</v>
      </c>
      <c r="AE152" s="34" t="str">
        <f t="shared" si="32"/>
        <v/>
      </c>
      <c r="AF152" s="28">
        <f t="shared" si="40"/>
        <v>0</v>
      </c>
      <c r="AG152" s="28" t="str">
        <f t="shared" si="38"/>
        <v/>
      </c>
      <c r="AH152" s="54"/>
      <c r="AI152" s="28"/>
      <c r="AK152" s="33">
        <f t="shared" si="33"/>
        <v>0</v>
      </c>
      <c r="AL152" s="33" t="str">
        <f t="shared" si="39"/>
        <v/>
      </c>
      <c r="AM152" s="33">
        <f t="shared" si="41"/>
        <v>0</v>
      </c>
      <c r="AN152" s="33"/>
      <c r="AO152" s="33">
        <f t="shared" si="34"/>
        <v>0</v>
      </c>
      <c r="AP152" s="33" t="str">
        <f t="shared" si="35"/>
        <v/>
      </c>
      <c r="AQ152" s="33"/>
      <c r="AR152" s="33"/>
      <c r="AS152" s="33"/>
      <c r="AT152" s="33"/>
    </row>
    <row r="153" spans="1:46">
      <c r="A153" s="1">
        <f>RAW!A153</f>
        <v>42521</v>
      </c>
      <c r="B153">
        <f>RAW!B153</f>
        <v>11.12</v>
      </c>
      <c r="C153">
        <f>RAW!C153</f>
        <v>11.14</v>
      </c>
      <c r="D153">
        <f>RAW!D153</f>
        <v>10.95</v>
      </c>
      <c r="E153">
        <f>RAW!E153</f>
        <v>10.96</v>
      </c>
      <c r="F153">
        <f>RAW!L153</f>
        <v>-44.030505500439297</v>
      </c>
      <c r="G153">
        <f>RAW!M153</f>
        <v>-60.449939893525404</v>
      </c>
      <c r="H153">
        <v>100</v>
      </c>
      <c r="I153">
        <v>-100</v>
      </c>
      <c r="Z153" s="28">
        <f t="shared" si="36"/>
        <v>0</v>
      </c>
      <c r="AA153" s="28" t="str">
        <f t="shared" si="29"/>
        <v/>
      </c>
      <c r="AB153" s="34">
        <f t="shared" si="37"/>
        <v>0</v>
      </c>
      <c r="AC153" s="34" t="str">
        <f t="shared" si="30"/>
        <v/>
      </c>
      <c r="AD153" s="28">
        <f t="shared" si="31"/>
        <v>0</v>
      </c>
      <c r="AE153" s="34" t="str">
        <f t="shared" si="32"/>
        <v/>
      </c>
      <c r="AF153" s="28">
        <f t="shared" si="40"/>
        <v>0</v>
      </c>
      <c r="AG153" s="28" t="str">
        <f t="shared" si="38"/>
        <v/>
      </c>
      <c r="AH153" s="54"/>
      <c r="AI153" s="28"/>
      <c r="AK153" s="33">
        <f t="shared" si="33"/>
        <v>0</v>
      </c>
      <c r="AL153" s="33" t="str">
        <f t="shared" si="39"/>
        <v/>
      </c>
      <c r="AM153" s="33">
        <f t="shared" si="41"/>
        <v>0</v>
      </c>
      <c r="AN153" s="33"/>
      <c r="AO153" s="33">
        <f t="shared" si="34"/>
        <v>0</v>
      </c>
      <c r="AP153" s="33" t="str">
        <f t="shared" si="35"/>
        <v/>
      </c>
      <c r="AQ153" s="33"/>
      <c r="AR153" s="33"/>
      <c r="AS153" s="33"/>
      <c r="AT153" s="33"/>
    </row>
    <row r="154" spans="1:46">
      <c r="A154" s="1">
        <f>RAW!A154</f>
        <v>42522</v>
      </c>
      <c r="B154">
        <f>RAW!B154</f>
        <v>11.05</v>
      </c>
      <c r="C154">
        <f>RAW!C154</f>
        <v>11.05</v>
      </c>
      <c r="D154">
        <f>RAW!D154</f>
        <v>10.8</v>
      </c>
      <c r="E154">
        <f>RAW!E154</f>
        <v>10.89</v>
      </c>
      <c r="F154">
        <f>RAW!L154</f>
        <v>-57.547169811320899</v>
      </c>
      <c r="G154">
        <f>RAW!M154</f>
        <v>-78.858399186940801</v>
      </c>
      <c r="H154">
        <v>100</v>
      </c>
      <c r="I154">
        <v>-100</v>
      </c>
      <c r="Z154" s="28">
        <f t="shared" si="36"/>
        <v>0</v>
      </c>
      <c r="AA154" s="28" t="str">
        <f t="shared" si="29"/>
        <v/>
      </c>
      <c r="AB154" s="34">
        <f t="shared" si="37"/>
        <v>0</v>
      </c>
      <c r="AC154" s="34" t="str">
        <f t="shared" si="30"/>
        <v/>
      </c>
      <c r="AD154" s="28">
        <f t="shared" si="31"/>
        <v>0</v>
      </c>
      <c r="AE154" s="34" t="str">
        <f t="shared" si="32"/>
        <v/>
      </c>
      <c r="AF154" s="28">
        <f t="shared" si="40"/>
        <v>0</v>
      </c>
      <c r="AG154" s="28" t="str">
        <f t="shared" si="38"/>
        <v/>
      </c>
      <c r="AH154" s="54"/>
      <c r="AI154" s="28"/>
      <c r="AK154" s="33">
        <f t="shared" si="33"/>
        <v>0</v>
      </c>
      <c r="AL154" s="33" t="str">
        <f t="shared" si="39"/>
        <v/>
      </c>
      <c r="AM154" s="33">
        <f t="shared" si="41"/>
        <v>0</v>
      </c>
      <c r="AN154" s="33"/>
      <c r="AO154" s="33">
        <f t="shared" si="34"/>
        <v>0</v>
      </c>
      <c r="AP154" s="33" t="str">
        <f t="shared" si="35"/>
        <v/>
      </c>
      <c r="AQ154" s="33"/>
      <c r="AR154" s="33"/>
      <c r="AS154" s="33"/>
      <c r="AT154" s="33"/>
    </row>
    <row r="155" spans="1:46">
      <c r="A155" s="1">
        <f>RAW!A155</f>
        <v>42523</v>
      </c>
      <c r="B155">
        <f>RAW!B155</f>
        <v>10.88</v>
      </c>
      <c r="C155">
        <f>RAW!C155</f>
        <v>10.95</v>
      </c>
      <c r="D155">
        <f>RAW!D155</f>
        <v>10.71</v>
      </c>
      <c r="E155">
        <f>RAW!E155</f>
        <v>10.84</v>
      </c>
      <c r="F155">
        <f>RAW!L155</f>
        <v>-64.486309011507501</v>
      </c>
      <c r="G155">
        <f>RAW!M155</f>
        <v>-89.532854417792393</v>
      </c>
      <c r="H155">
        <v>100</v>
      </c>
      <c r="I155">
        <v>-100</v>
      </c>
      <c r="Z155" s="28">
        <f t="shared" si="36"/>
        <v>0</v>
      </c>
      <c r="AA155" s="28" t="str">
        <f t="shared" si="29"/>
        <v/>
      </c>
      <c r="AB155" s="34">
        <f t="shared" si="37"/>
        <v>0</v>
      </c>
      <c r="AC155" s="34" t="str">
        <f t="shared" si="30"/>
        <v/>
      </c>
      <c r="AD155" s="28">
        <f t="shared" si="31"/>
        <v>0</v>
      </c>
      <c r="AE155" s="34" t="str">
        <f t="shared" si="32"/>
        <v/>
      </c>
      <c r="AF155" s="28">
        <f t="shared" si="40"/>
        <v>0</v>
      </c>
      <c r="AG155" s="28" t="str">
        <f t="shared" si="38"/>
        <v/>
      </c>
      <c r="AH155" s="54"/>
      <c r="AI155" s="28"/>
      <c r="AK155" s="33">
        <f t="shared" si="33"/>
        <v>0</v>
      </c>
      <c r="AL155" s="33" t="str">
        <f t="shared" si="39"/>
        <v/>
      </c>
      <c r="AM155" s="33">
        <f t="shared" si="41"/>
        <v>0</v>
      </c>
      <c r="AN155" s="33"/>
      <c r="AO155" s="33">
        <f t="shared" si="34"/>
        <v>0</v>
      </c>
      <c r="AP155" s="33" t="str">
        <f t="shared" si="35"/>
        <v/>
      </c>
      <c r="AQ155" s="33"/>
      <c r="AR155" s="33"/>
      <c r="AS155" s="33"/>
      <c r="AT155" s="33"/>
    </row>
    <row r="156" spans="1:46">
      <c r="A156" s="1">
        <f>RAW!A156</f>
        <v>42524</v>
      </c>
      <c r="B156">
        <f>RAW!B156</f>
        <v>10.88</v>
      </c>
      <c r="C156">
        <f>RAW!C156</f>
        <v>10.94</v>
      </c>
      <c r="D156">
        <f>RAW!D156</f>
        <v>10.71</v>
      </c>
      <c r="E156">
        <f>RAW!E156</f>
        <v>10.86</v>
      </c>
      <c r="F156">
        <f>RAW!L156</f>
        <v>-58.9415001448018</v>
      </c>
      <c r="G156">
        <f>RAW!M156</f>
        <v>-80.056427437841705</v>
      </c>
      <c r="H156">
        <v>100</v>
      </c>
      <c r="I156">
        <v>-100</v>
      </c>
      <c r="Z156" s="28">
        <f t="shared" si="36"/>
        <v>0</v>
      </c>
      <c r="AA156" s="28" t="str">
        <f t="shared" si="29"/>
        <v/>
      </c>
      <c r="AB156" s="34">
        <f t="shared" si="37"/>
        <v>0</v>
      </c>
      <c r="AC156" s="34" t="str">
        <f t="shared" si="30"/>
        <v/>
      </c>
      <c r="AD156" s="28">
        <f t="shared" si="31"/>
        <v>0</v>
      </c>
      <c r="AE156" s="34" t="str">
        <f t="shared" si="32"/>
        <v/>
      </c>
      <c r="AF156" s="28">
        <f t="shared" si="40"/>
        <v>0</v>
      </c>
      <c r="AG156" s="28" t="str">
        <f t="shared" si="38"/>
        <v/>
      </c>
      <c r="AH156" s="54"/>
      <c r="AI156" s="28"/>
      <c r="AK156" s="33">
        <f t="shared" si="33"/>
        <v>0</v>
      </c>
      <c r="AL156" s="33" t="str">
        <f t="shared" si="39"/>
        <v/>
      </c>
      <c r="AM156" s="33">
        <f t="shared" si="41"/>
        <v>0</v>
      </c>
      <c r="AN156" s="33"/>
      <c r="AO156" s="33">
        <f t="shared" si="34"/>
        <v>0</v>
      </c>
      <c r="AP156" s="33" t="str">
        <f t="shared" si="35"/>
        <v/>
      </c>
      <c r="AQ156" s="33"/>
      <c r="AR156" s="33"/>
      <c r="AS156" s="33"/>
      <c r="AT156" s="33"/>
    </row>
    <row r="157" spans="1:46">
      <c r="A157" s="1">
        <f>RAW!A157</f>
        <v>42527</v>
      </c>
      <c r="B157">
        <f>RAW!B157</f>
        <v>10.85</v>
      </c>
      <c r="C157">
        <f>RAW!C157</f>
        <v>10.88</v>
      </c>
      <c r="D157">
        <f>RAW!D157</f>
        <v>10.69</v>
      </c>
      <c r="E157">
        <f>RAW!E157</f>
        <v>10.87</v>
      </c>
      <c r="F157">
        <f>RAW!L157</f>
        <v>-60.567375886525099</v>
      </c>
      <c r="G157">
        <f>RAW!M157</f>
        <v>-76.991544281264197</v>
      </c>
      <c r="H157">
        <v>100</v>
      </c>
      <c r="I157">
        <v>-100</v>
      </c>
      <c r="Z157" s="28">
        <f t="shared" si="36"/>
        <v>0</v>
      </c>
      <c r="AA157" s="28" t="str">
        <f t="shared" si="29"/>
        <v/>
      </c>
      <c r="AB157" s="34">
        <f t="shared" si="37"/>
        <v>0</v>
      </c>
      <c r="AC157" s="34" t="str">
        <f t="shared" si="30"/>
        <v/>
      </c>
      <c r="AD157" s="28">
        <f t="shared" si="31"/>
        <v>0</v>
      </c>
      <c r="AE157" s="34" t="str">
        <f t="shared" si="32"/>
        <v/>
      </c>
      <c r="AF157" s="28">
        <f t="shared" si="40"/>
        <v>0</v>
      </c>
      <c r="AG157" s="28" t="str">
        <f t="shared" si="38"/>
        <v/>
      </c>
      <c r="AH157" s="54"/>
      <c r="AI157" s="28"/>
      <c r="AK157" s="33">
        <f t="shared" si="33"/>
        <v>0</v>
      </c>
      <c r="AL157" s="33" t="str">
        <f t="shared" si="39"/>
        <v/>
      </c>
      <c r="AM157" s="33">
        <f t="shared" si="41"/>
        <v>0</v>
      </c>
      <c r="AN157" s="33"/>
      <c r="AO157" s="33">
        <f t="shared" si="34"/>
        <v>0</v>
      </c>
      <c r="AP157" s="33" t="str">
        <f t="shared" si="35"/>
        <v/>
      </c>
      <c r="AQ157" s="33"/>
      <c r="AR157" s="33"/>
      <c r="AS157" s="33"/>
      <c r="AT157" s="33"/>
    </row>
    <row r="158" spans="1:46">
      <c r="A158" s="1">
        <f>RAW!A158</f>
        <v>42528</v>
      </c>
      <c r="B158">
        <f>RAW!B158</f>
        <v>10.85</v>
      </c>
      <c r="C158">
        <f>RAW!C158</f>
        <v>11</v>
      </c>
      <c r="D158">
        <f>RAW!D158</f>
        <v>10.78</v>
      </c>
      <c r="E158">
        <f>RAW!E158</f>
        <v>10.93</v>
      </c>
      <c r="F158">
        <f>RAW!L158</f>
        <v>-29.314935850883298</v>
      </c>
      <c r="G158">
        <f>RAW!M158</f>
        <v>-52.279015581767702</v>
      </c>
      <c r="H158">
        <v>100</v>
      </c>
      <c r="I158">
        <v>-100</v>
      </c>
      <c r="Z158" s="28">
        <f t="shared" si="36"/>
        <v>0</v>
      </c>
      <c r="AA158" s="28" t="str">
        <f t="shared" si="29"/>
        <v/>
      </c>
      <c r="AB158" s="34">
        <f t="shared" si="37"/>
        <v>0</v>
      </c>
      <c r="AC158" s="34" t="str">
        <f t="shared" si="30"/>
        <v/>
      </c>
      <c r="AD158" s="28">
        <f t="shared" si="31"/>
        <v>0</v>
      </c>
      <c r="AE158" s="34" t="str">
        <f t="shared" si="32"/>
        <v/>
      </c>
      <c r="AF158" s="28">
        <f t="shared" si="40"/>
        <v>0</v>
      </c>
      <c r="AG158" s="28" t="str">
        <f t="shared" si="38"/>
        <v/>
      </c>
      <c r="AH158" s="54"/>
      <c r="AI158" s="28"/>
      <c r="AK158" s="33">
        <f t="shared" si="33"/>
        <v>0</v>
      </c>
      <c r="AL158" s="33" t="str">
        <f t="shared" si="39"/>
        <v/>
      </c>
      <c r="AM158" s="33">
        <f t="shared" si="41"/>
        <v>0</v>
      </c>
      <c r="AN158" s="33"/>
      <c r="AO158" s="33">
        <f t="shared" si="34"/>
        <v>0</v>
      </c>
      <c r="AP158" s="33" t="str">
        <f t="shared" si="35"/>
        <v/>
      </c>
      <c r="AQ158" s="33"/>
      <c r="AR158" s="33"/>
      <c r="AS158" s="33"/>
      <c r="AT158" s="33"/>
    </row>
    <row r="159" spans="1:46">
      <c r="A159" s="1">
        <f>RAW!A159</f>
        <v>42529</v>
      </c>
      <c r="B159">
        <f>RAW!B159</f>
        <v>10.87</v>
      </c>
      <c r="C159">
        <f>RAW!C159</f>
        <v>11.01</v>
      </c>
      <c r="D159">
        <f>RAW!D159</f>
        <v>10.77</v>
      </c>
      <c r="E159">
        <f>RAW!E159</f>
        <v>10.85</v>
      </c>
      <c r="F159">
        <f>RAW!L159</f>
        <v>-28.8999216096155</v>
      </c>
      <c r="G159">
        <f>RAW!M159</f>
        <v>-53.598637626602198</v>
      </c>
      <c r="H159">
        <v>100</v>
      </c>
      <c r="I159">
        <v>-100</v>
      </c>
      <c r="Z159" s="28">
        <f t="shared" si="36"/>
        <v>0</v>
      </c>
      <c r="AA159" s="28" t="str">
        <f t="shared" si="29"/>
        <v/>
      </c>
      <c r="AB159" s="34">
        <f t="shared" si="37"/>
        <v>0</v>
      </c>
      <c r="AC159" s="34" t="str">
        <f t="shared" si="30"/>
        <v/>
      </c>
      <c r="AD159" s="28">
        <f t="shared" si="31"/>
        <v>0</v>
      </c>
      <c r="AE159" s="34" t="str">
        <f t="shared" si="32"/>
        <v/>
      </c>
      <c r="AF159" s="28">
        <f t="shared" si="40"/>
        <v>0</v>
      </c>
      <c r="AG159" s="28" t="str">
        <f t="shared" si="38"/>
        <v/>
      </c>
      <c r="AH159" s="54"/>
      <c r="AI159" s="28"/>
      <c r="AK159" s="33">
        <f t="shared" si="33"/>
        <v>0</v>
      </c>
      <c r="AL159" s="33" t="str">
        <f t="shared" si="39"/>
        <v/>
      </c>
      <c r="AM159" s="33">
        <f t="shared" si="41"/>
        <v>0</v>
      </c>
      <c r="AN159" s="33"/>
      <c r="AO159" s="33">
        <f t="shared" si="34"/>
        <v>0</v>
      </c>
      <c r="AP159" s="33" t="str">
        <f t="shared" si="35"/>
        <v/>
      </c>
      <c r="AQ159" s="33"/>
      <c r="AR159" s="33"/>
      <c r="AS159" s="33"/>
      <c r="AT159" s="33"/>
    </row>
    <row r="160" spans="1:46">
      <c r="A160" s="1">
        <f>RAW!A160</f>
        <v>42530</v>
      </c>
      <c r="B160">
        <f>RAW!B160</f>
        <v>10.89</v>
      </c>
      <c r="C160">
        <f>RAW!C160</f>
        <v>10.89</v>
      </c>
      <c r="D160">
        <f>RAW!D160</f>
        <v>10.7</v>
      </c>
      <c r="E160">
        <f>RAW!E160</f>
        <v>10.84</v>
      </c>
      <c r="F160">
        <f>RAW!L160</f>
        <v>-55.616942909760098</v>
      </c>
      <c r="G160">
        <f>RAW!M160</f>
        <v>-62.864412170041199</v>
      </c>
      <c r="H160">
        <v>100</v>
      </c>
      <c r="I160">
        <v>-100</v>
      </c>
      <c r="Z160" s="28">
        <f t="shared" si="36"/>
        <v>0</v>
      </c>
      <c r="AA160" s="28" t="str">
        <f t="shared" si="29"/>
        <v/>
      </c>
      <c r="AB160" s="34">
        <f t="shared" si="37"/>
        <v>0</v>
      </c>
      <c r="AC160" s="34" t="str">
        <f t="shared" si="30"/>
        <v/>
      </c>
      <c r="AD160" s="28">
        <f t="shared" si="31"/>
        <v>0</v>
      </c>
      <c r="AE160" s="34" t="str">
        <f t="shared" si="32"/>
        <v/>
      </c>
      <c r="AF160" s="28">
        <f t="shared" si="40"/>
        <v>0</v>
      </c>
      <c r="AG160" s="28" t="str">
        <f t="shared" si="38"/>
        <v/>
      </c>
      <c r="AH160" s="54"/>
      <c r="AI160" s="28"/>
      <c r="AK160" s="33">
        <f t="shared" si="33"/>
        <v>0</v>
      </c>
      <c r="AL160" s="33" t="str">
        <f t="shared" si="39"/>
        <v/>
      </c>
      <c r="AM160" s="33">
        <f t="shared" si="41"/>
        <v>0</v>
      </c>
      <c r="AN160" s="33"/>
      <c r="AO160" s="33">
        <f t="shared" si="34"/>
        <v>0</v>
      </c>
      <c r="AP160" s="33" t="str">
        <f t="shared" si="35"/>
        <v/>
      </c>
      <c r="AQ160" s="33"/>
      <c r="AR160" s="33"/>
      <c r="AS160" s="33"/>
      <c r="AT160" s="33"/>
    </row>
    <row r="161" spans="1:46">
      <c r="A161" s="1">
        <f>RAW!A161</f>
        <v>42531</v>
      </c>
      <c r="B161">
        <f>RAW!B161</f>
        <v>10.84</v>
      </c>
      <c r="C161">
        <f>RAW!C161</f>
        <v>10.85</v>
      </c>
      <c r="D161">
        <f>RAW!D161</f>
        <v>10.58</v>
      </c>
      <c r="E161">
        <f>RAW!E161</f>
        <v>10.67</v>
      </c>
      <c r="F161">
        <f>RAW!L161</f>
        <v>-140.12855831037501</v>
      </c>
      <c r="G161">
        <f>RAW!M161</f>
        <v>-81.405124830939002</v>
      </c>
      <c r="H161">
        <v>100</v>
      </c>
      <c r="I161">
        <v>-100</v>
      </c>
      <c r="Z161" s="28">
        <f t="shared" si="36"/>
        <v>1</v>
      </c>
      <c r="AA161" s="28" t="str">
        <f t="shared" si="29"/>
        <v/>
      </c>
      <c r="AB161" s="34">
        <f t="shared" si="37"/>
        <v>1</v>
      </c>
      <c r="AC161" s="34" t="str">
        <f t="shared" si="30"/>
        <v/>
      </c>
      <c r="AD161" s="28">
        <f t="shared" si="31"/>
        <v>0</v>
      </c>
      <c r="AE161" s="34" t="str">
        <f t="shared" si="32"/>
        <v/>
      </c>
      <c r="AF161" s="28">
        <f t="shared" si="40"/>
        <v>0</v>
      </c>
      <c r="AG161" s="28" t="str">
        <f t="shared" si="38"/>
        <v/>
      </c>
      <c r="AH161" s="54"/>
      <c r="AI161" s="28"/>
      <c r="AK161" s="33">
        <f t="shared" si="33"/>
        <v>0</v>
      </c>
      <c r="AL161" s="33" t="str">
        <f t="shared" si="39"/>
        <v/>
      </c>
      <c r="AM161" s="33">
        <f t="shared" si="41"/>
        <v>0</v>
      </c>
      <c r="AN161" s="33"/>
      <c r="AO161" s="33">
        <f t="shared" si="34"/>
        <v>0</v>
      </c>
      <c r="AP161" s="33" t="str">
        <f t="shared" si="35"/>
        <v/>
      </c>
      <c r="AQ161" s="33"/>
      <c r="AR161" s="33"/>
      <c r="AS161" s="33"/>
      <c r="AT161" s="33"/>
    </row>
    <row r="162" spans="1:46">
      <c r="A162" s="1">
        <f>RAW!A162</f>
        <v>42534</v>
      </c>
      <c r="B162">
        <f>RAW!B162</f>
        <v>10.56</v>
      </c>
      <c r="C162">
        <f>RAW!C162</f>
        <v>10.59</v>
      </c>
      <c r="D162">
        <f>RAW!D162</f>
        <v>10.220000000000001</v>
      </c>
      <c r="E162">
        <f>RAW!E162</f>
        <v>10.3</v>
      </c>
      <c r="F162">
        <f>RAW!L162</f>
        <v>-289.689265536721</v>
      </c>
      <c r="G162">
        <f>RAW!M162</f>
        <v>-154.37441586411401</v>
      </c>
      <c r="H162">
        <v>100</v>
      </c>
      <c r="I162">
        <v>-100</v>
      </c>
      <c r="Z162" s="28">
        <f t="shared" si="36"/>
        <v>1</v>
      </c>
      <c r="AA162" s="28" t="str">
        <f t="shared" si="29"/>
        <v/>
      </c>
      <c r="AB162" s="34">
        <f t="shared" si="37"/>
        <v>2</v>
      </c>
      <c r="AC162" s="34" t="str">
        <f t="shared" si="30"/>
        <v/>
      </c>
      <c r="AD162" s="28">
        <f t="shared" si="31"/>
        <v>0</v>
      </c>
      <c r="AE162" s="34" t="str">
        <f t="shared" si="32"/>
        <v/>
      </c>
      <c r="AF162" s="28">
        <f t="shared" si="40"/>
        <v>0</v>
      </c>
      <c r="AG162" s="28" t="str">
        <f t="shared" si="38"/>
        <v/>
      </c>
      <c r="AH162" s="54"/>
      <c r="AI162" s="28"/>
      <c r="AK162" s="33">
        <f t="shared" si="33"/>
        <v>1</v>
      </c>
      <c r="AL162" s="33" t="str">
        <f t="shared" si="39"/>
        <v/>
      </c>
      <c r="AM162" s="33">
        <f t="shared" si="41"/>
        <v>1</v>
      </c>
      <c r="AN162" s="33"/>
      <c r="AO162" s="33">
        <f t="shared" si="34"/>
        <v>0</v>
      </c>
      <c r="AP162" s="33" t="str">
        <f t="shared" si="35"/>
        <v/>
      </c>
      <c r="AQ162" s="33"/>
      <c r="AR162" s="33"/>
      <c r="AS162" s="33"/>
      <c r="AT162" s="33"/>
    </row>
    <row r="163" spans="1:46">
      <c r="A163" s="1">
        <f>RAW!A163</f>
        <v>42535</v>
      </c>
      <c r="B163">
        <f>RAW!B163</f>
        <v>10.14</v>
      </c>
      <c r="C163">
        <f>RAW!C163</f>
        <v>10.25</v>
      </c>
      <c r="D163">
        <f>RAW!D163</f>
        <v>9.9350000000000005</v>
      </c>
      <c r="E163">
        <f>RAW!E163</f>
        <v>10</v>
      </c>
      <c r="F163">
        <f>RAW!L163</f>
        <v>-272.28460885155999</v>
      </c>
      <c r="G163">
        <f>RAW!M163</f>
        <v>-227.76281816872199</v>
      </c>
      <c r="H163">
        <v>100</v>
      </c>
      <c r="I163">
        <v>-100</v>
      </c>
      <c r="Z163" s="28">
        <f t="shared" si="36"/>
        <v>1</v>
      </c>
      <c r="AA163" s="28" t="str">
        <f t="shared" si="29"/>
        <v/>
      </c>
      <c r="AB163" s="34">
        <f t="shared" si="37"/>
        <v>3</v>
      </c>
      <c r="AC163" s="34" t="str">
        <f t="shared" si="30"/>
        <v/>
      </c>
      <c r="AD163" s="28">
        <f t="shared" si="31"/>
        <v>0</v>
      </c>
      <c r="AE163" s="34" t="str">
        <f t="shared" si="32"/>
        <v/>
      </c>
      <c r="AF163" s="28">
        <f t="shared" si="40"/>
        <v>0</v>
      </c>
      <c r="AG163" s="28" t="str">
        <f t="shared" si="38"/>
        <v/>
      </c>
      <c r="AH163" s="54"/>
      <c r="AI163" s="28"/>
      <c r="AK163" s="33">
        <f t="shared" si="33"/>
        <v>1</v>
      </c>
      <c r="AL163" s="33" t="str">
        <f t="shared" si="39"/>
        <v/>
      </c>
      <c r="AM163" s="33">
        <f t="shared" si="41"/>
        <v>2</v>
      </c>
      <c r="AN163" s="33"/>
      <c r="AO163" s="33">
        <f t="shared" si="34"/>
        <v>0</v>
      </c>
      <c r="AP163" s="33" t="str">
        <f t="shared" si="35"/>
        <v/>
      </c>
      <c r="AQ163" s="33"/>
      <c r="AR163" s="33"/>
      <c r="AS163" s="33"/>
      <c r="AT163" s="33"/>
    </row>
    <row r="164" spans="1:46">
      <c r="A164" s="1">
        <f>RAW!A164</f>
        <v>42536</v>
      </c>
      <c r="B164">
        <f>RAW!B164</f>
        <v>10</v>
      </c>
      <c r="C164">
        <f>RAW!C164</f>
        <v>10.17</v>
      </c>
      <c r="D164">
        <f>RAW!D164</f>
        <v>9.9149999999999991</v>
      </c>
      <c r="E164">
        <f>RAW!E164</f>
        <v>9.92</v>
      </c>
      <c r="F164">
        <f>RAW!L164</f>
        <v>-190.236318407959</v>
      </c>
      <c r="G164">
        <f>RAW!M164</f>
        <v>-221.92489519222201</v>
      </c>
      <c r="H164">
        <v>100</v>
      </c>
      <c r="I164">
        <v>-100</v>
      </c>
      <c r="Z164" s="28">
        <f t="shared" si="36"/>
        <v>1</v>
      </c>
      <c r="AA164" s="28" t="str">
        <f t="shared" si="29"/>
        <v/>
      </c>
      <c r="AB164" s="34">
        <f t="shared" si="37"/>
        <v>4</v>
      </c>
      <c r="AC164" s="34" t="str">
        <f t="shared" si="30"/>
        <v/>
      </c>
      <c r="AD164" s="28">
        <f t="shared" si="31"/>
        <v>0</v>
      </c>
      <c r="AE164" s="34" t="str">
        <f t="shared" si="32"/>
        <v/>
      </c>
      <c r="AF164" s="28">
        <f t="shared" si="40"/>
        <v>0</v>
      </c>
      <c r="AG164" s="28" t="str">
        <f t="shared" si="38"/>
        <v/>
      </c>
      <c r="AH164" s="54"/>
      <c r="AI164" s="28"/>
      <c r="AK164" s="33">
        <f t="shared" si="33"/>
        <v>1</v>
      </c>
      <c r="AL164" s="33" t="str">
        <f t="shared" si="39"/>
        <v/>
      </c>
      <c r="AM164" s="33">
        <f t="shared" si="41"/>
        <v>3</v>
      </c>
      <c r="AN164" s="33"/>
      <c r="AO164" s="33">
        <f t="shared" si="34"/>
        <v>0</v>
      </c>
      <c r="AP164" s="33" t="str">
        <f t="shared" si="35"/>
        <v/>
      </c>
      <c r="AQ164" s="33"/>
      <c r="AR164" s="33"/>
      <c r="AS164" s="33"/>
      <c r="AT164" s="33"/>
    </row>
    <row r="165" spans="1:46">
      <c r="A165" s="1">
        <f>RAW!A165</f>
        <v>42537</v>
      </c>
      <c r="B165">
        <f>RAW!B165</f>
        <v>9.92</v>
      </c>
      <c r="C165">
        <f>RAW!C165</f>
        <v>9.9350000000000005</v>
      </c>
      <c r="D165">
        <f>RAW!D165</f>
        <v>9.6549999999999994</v>
      </c>
      <c r="E165">
        <f>RAW!E165</f>
        <v>9.7249999999999996</v>
      </c>
      <c r="F165">
        <f>RAW!L165</f>
        <v>-171.81241823487801</v>
      </c>
      <c r="G165">
        <f>RAW!M165</f>
        <v>-224.88302479002499</v>
      </c>
      <c r="H165">
        <v>100</v>
      </c>
      <c r="I165">
        <v>-100</v>
      </c>
      <c r="Z165" s="28">
        <f t="shared" si="36"/>
        <v>1</v>
      </c>
      <c r="AA165" s="28" t="str">
        <f t="shared" si="29"/>
        <v/>
      </c>
      <c r="AB165" s="34">
        <f t="shared" si="37"/>
        <v>5</v>
      </c>
      <c r="AC165" s="34" t="str">
        <f t="shared" si="30"/>
        <v/>
      </c>
      <c r="AD165" s="28">
        <f t="shared" si="31"/>
        <v>0</v>
      </c>
      <c r="AE165" s="34" t="str">
        <f t="shared" si="32"/>
        <v/>
      </c>
      <c r="AF165" s="28">
        <f t="shared" si="40"/>
        <v>0</v>
      </c>
      <c r="AG165" s="28" t="str">
        <f t="shared" si="38"/>
        <v/>
      </c>
      <c r="AH165" s="54"/>
      <c r="AI165" s="28"/>
      <c r="AK165" s="33">
        <f t="shared" si="33"/>
        <v>1</v>
      </c>
      <c r="AL165" s="33" t="str">
        <f t="shared" si="39"/>
        <v/>
      </c>
      <c r="AM165" s="33">
        <f t="shared" si="41"/>
        <v>4</v>
      </c>
      <c r="AN165" s="33"/>
      <c r="AO165" s="33">
        <f t="shared" si="34"/>
        <v>0</v>
      </c>
      <c r="AP165" s="33" t="str">
        <f t="shared" si="35"/>
        <v/>
      </c>
      <c r="AQ165" s="33"/>
      <c r="AR165" s="33"/>
      <c r="AS165" s="33"/>
      <c r="AT165" s="33"/>
    </row>
    <row r="166" spans="1:46">
      <c r="A166" s="1">
        <f>RAW!A166</f>
        <v>42538</v>
      </c>
      <c r="B166">
        <f>RAW!B166</f>
        <v>9.93</v>
      </c>
      <c r="C166">
        <f>RAW!C166</f>
        <v>9.93</v>
      </c>
      <c r="D166">
        <f>RAW!D166</f>
        <v>9.7249999999999996</v>
      </c>
      <c r="E166">
        <f>RAW!E166</f>
        <v>9.7750000000000004</v>
      </c>
      <c r="F166">
        <f>RAW!L166</f>
        <v>-126.18582367160199</v>
      </c>
      <c r="G166">
        <f>RAW!M166</f>
        <v>-172.91800196555999</v>
      </c>
      <c r="H166">
        <v>100</v>
      </c>
      <c r="I166">
        <v>-100</v>
      </c>
      <c r="Z166" s="28">
        <f t="shared" si="36"/>
        <v>1</v>
      </c>
      <c r="AA166" s="28" t="str">
        <f t="shared" si="29"/>
        <v>GROUP</v>
      </c>
      <c r="AB166" s="34">
        <f t="shared" si="37"/>
        <v>6</v>
      </c>
      <c r="AC166" s="34">
        <f t="shared" si="30"/>
        <v>6</v>
      </c>
      <c r="AD166" s="28">
        <f t="shared" si="31"/>
        <v>0</v>
      </c>
      <c r="AE166" s="34" t="str">
        <f t="shared" si="32"/>
        <v/>
      </c>
      <c r="AF166" s="28">
        <f t="shared" si="40"/>
        <v>0</v>
      </c>
      <c r="AG166" s="28" t="str">
        <f t="shared" si="38"/>
        <v/>
      </c>
      <c r="AH166" s="54"/>
      <c r="AI166" s="28"/>
      <c r="AK166" s="33">
        <f t="shared" si="33"/>
        <v>1</v>
      </c>
      <c r="AL166" s="33" t="str">
        <f t="shared" si="39"/>
        <v>GROUP</v>
      </c>
      <c r="AM166" s="33">
        <f t="shared" si="41"/>
        <v>5</v>
      </c>
      <c r="AN166" s="33"/>
      <c r="AO166" s="33">
        <f t="shared" si="34"/>
        <v>0</v>
      </c>
      <c r="AP166" s="33" t="str">
        <f t="shared" si="35"/>
        <v/>
      </c>
      <c r="AQ166" s="33"/>
      <c r="AR166" s="33"/>
      <c r="AS166" s="33"/>
      <c r="AT166" s="33"/>
    </row>
    <row r="167" spans="1:46">
      <c r="A167" s="1">
        <f>RAW!A167</f>
        <v>42541</v>
      </c>
      <c r="B167">
        <f>RAW!B167</f>
        <v>9.9550000000000001</v>
      </c>
      <c r="C167">
        <f>RAW!C167</f>
        <v>10.45</v>
      </c>
      <c r="D167">
        <f>RAW!D167</f>
        <v>9.9049999999999994</v>
      </c>
      <c r="E167">
        <f>RAW!E167</f>
        <v>10.45</v>
      </c>
      <c r="F167">
        <f>RAW!L167</f>
        <v>-39.614887871316199</v>
      </c>
      <c r="G167">
        <f>RAW!M167</f>
        <v>-69.050789423625901</v>
      </c>
      <c r="H167">
        <v>100</v>
      </c>
      <c r="I167">
        <v>-100</v>
      </c>
      <c r="Z167" s="28">
        <f t="shared" si="36"/>
        <v>0</v>
      </c>
      <c r="AA167" s="28" t="str">
        <f t="shared" si="29"/>
        <v/>
      </c>
      <c r="AB167" s="34">
        <f t="shared" si="37"/>
        <v>0</v>
      </c>
      <c r="AC167" s="34" t="str">
        <f t="shared" si="30"/>
        <v/>
      </c>
      <c r="AD167" s="28">
        <f t="shared" si="31"/>
        <v>0</v>
      </c>
      <c r="AE167" s="34" t="str">
        <f t="shared" si="32"/>
        <v/>
      </c>
      <c r="AF167" s="28">
        <f t="shared" si="40"/>
        <v>0</v>
      </c>
      <c r="AG167" s="28" t="str">
        <f t="shared" si="38"/>
        <v/>
      </c>
      <c r="AH167" s="54"/>
      <c r="AI167" s="28"/>
      <c r="AK167" s="33">
        <f t="shared" si="33"/>
        <v>0</v>
      </c>
      <c r="AL167" s="33" t="str">
        <f t="shared" si="39"/>
        <v/>
      </c>
      <c r="AM167" s="33">
        <f t="shared" si="41"/>
        <v>0</v>
      </c>
      <c r="AN167" s="33"/>
      <c r="AO167" s="33">
        <f t="shared" si="34"/>
        <v>0</v>
      </c>
      <c r="AP167" s="33" t="str">
        <f t="shared" si="35"/>
        <v/>
      </c>
      <c r="AQ167" s="33"/>
      <c r="AR167" s="33"/>
      <c r="AS167" s="33"/>
      <c r="AT167" s="33"/>
    </row>
    <row r="168" spans="1:46">
      <c r="A168" s="1">
        <f>RAW!A168</f>
        <v>42542</v>
      </c>
      <c r="B168">
        <f>RAW!B168</f>
        <v>10.46</v>
      </c>
      <c r="C168">
        <f>RAW!C168</f>
        <v>10.46</v>
      </c>
      <c r="D168">
        <f>RAW!D168</f>
        <v>10.16</v>
      </c>
      <c r="E168">
        <f>RAW!E168</f>
        <v>10.42</v>
      </c>
      <c r="F168">
        <f>RAW!L168</f>
        <v>-20.0907323395985</v>
      </c>
      <c r="G168">
        <f>RAW!M168</f>
        <v>-48.573549687135703</v>
      </c>
      <c r="H168">
        <v>100</v>
      </c>
      <c r="I168">
        <v>-100</v>
      </c>
      <c r="Z168" s="28">
        <f t="shared" si="36"/>
        <v>0</v>
      </c>
      <c r="AA168" s="28" t="str">
        <f t="shared" si="29"/>
        <v/>
      </c>
      <c r="AB168" s="34">
        <f t="shared" si="37"/>
        <v>0</v>
      </c>
      <c r="AC168" s="34" t="str">
        <f t="shared" si="30"/>
        <v/>
      </c>
      <c r="AD168" s="28">
        <f t="shared" si="31"/>
        <v>0</v>
      </c>
      <c r="AE168" s="34" t="str">
        <f t="shared" si="32"/>
        <v/>
      </c>
      <c r="AF168" s="28">
        <f t="shared" si="40"/>
        <v>0</v>
      </c>
      <c r="AG168" s="28" t="str">
        <f t="shared" si="38"/>
        <v/>
      </c>
      <c r="AH168" s="54"/>
      <c r="AI168" s="28"/>
      <c r="AK168" s="33">
        <f t="shared" si="33"/>
        <v>0</v>
      </c>
      <c r="AL168" s="33" t="str">
        <f t="shared" si="39"/>
        <v/>
      </c>
      <c r="AM168" s="33">
        <f t="shared" si="41"/>
        <v>0</v>
      </c>
      <c r="AN168" s="33"/>
      <c r="AO168" s="33">
        <f t="shared" si="34"/>
        <v>0</v>
      </c>
      <c r="AP168" s="33" t="str">
        <f t="shared" si="35"/>
        <v/>
      </c>
      <c r="AQ168" s="33"/>
      <c r="AR168" s="33"/>
      <c r="AS168" s="33"/>
      <c r="AT168" s="33"/>
    </row>
    <row r="169" spans="1:46">
      <c r="A169" s="1">
        <f>RAW!A169</f>
        <v>42543</v>
      </c>
      <c r="B169">
        <f>RAW!B169</f>
        <v>10.4</v>
      </c>
      <c r="C169">
        <f>RAW!C169</f>
        <v>10.4</v>
      </c>
      <c r="D169">
        <f>RAW!D169</f>
        <v>10.199999999999999</v>
      </c>
      <c r="E169">
        <f>RAW!E169</f>
        <v>10.25</v>
      </c>
      <c r="F169">
        <f>RAW!L169</f>
        <v>-25.864995430212598</v>
      </c>
      <c r="G169">
        <f>RAW!M169</f>
        <v>-53.232502965598997</v>
      </c>
      <c r="H169">
        <v>100</v>
      </c>
      <c r="I169">
        <v>-100</v>
      </c>
      <c r="Z169" s="28">
        <f t="shared" si="36"/>
        <v>0</v>
      </c>
      <c r="AA169" s="28" t="str">
        <f t="shared" si="29"/>
        <v/>
      </c>
      <c r="AB169" s="34">
        <f t="shared" si="37"/>
        <v>0</v>
      </c>
      <c r="AC169" s="34" t="str">
        <f t="shared" si="30"/>
        <v/>
      </c>
      <c r="AD169" s="28">
        <f t="shared" si="31"/>
        <v>0</v>
      </c>
      <c r="AE169" s="34" t="str">
        <f t="shared" si="32"/>
        <v/>
      </c>
      <c r="AF169" s="28">
        <f t="shared" si="40"/>
        <v>0</v>
      </c>
      <c r="AG169" s="28" t="str">
        <f t="shared" si="38"/>
        <v/>
      </c>
      <c r="AH169" s="54"/>
      <c r="AI169" s="28"/>
      <c r="AK169" s="33">
        <f t="shared" si="33"/>
        <v>0</v>
      </c>
      <c r="AL169" s="33" t="str">
        <f t="shared" si="39"/>
        <v/>
      </c>
      <c r="AM169" s="33">
        <f t="shared" si="41"/>
        <v>0</v>
      </c>
      <c r="AN169" s="33"/>
      <c r="AO169" s="33">
        <f t="shared" si="34"/>
        <v>0</v>
      </c>
      <c r="AP169" s="33" t="str">
        <f t="shared" si="35"/>
        <v/>
      </c>
      <c r="AQ169" s="33"/>
      <c r="AR169" s="33"/>
      <c r="AS169" s="33"/>
      <c r="AT169" s="33"/>
    </row>
    <row r="170" spans="1:46">
      <c r="A170" s="1">
        <f>RAW!A170</f>
        <v>42544</v>
      </c>
      <c r="B170">
        <f>RAW!B170</f>
        <v>10.28</v>
      </c>
      <c r="C170">
        <f>RAW!C170</f>
        <v>10.35</v>
      </c>
      <c r="D170">
        <f>RAW!D170</f>
        <v>10.15</v>
      </c>
      <c r="E170">
        <f>RAW!E170</f>
        <v>10.34</v>
      </c>
      <c r="F170">
        <f>RAW!L170</f>
        <v>-20.748555639286799</v>
      </c>
      <c r="G170">
        <f>RAW!M170</f>
        <v>-47.851996798008301</v>
      </c>
      <c r="H170">
        <v>100</v>
      </c>
      <c r="I170">
        <v>-100</v>
      </c>
      <c r="Z170" s="28">
        <f t="shared" si="36"/>
        <v>0</v>
      </c>
      <c r="AA170" s="28" t="str">
        <f t="shared" si="29"/>
        <v/>
      </c>
      <c r="AB170" s="34">
        <f t="shared" si="37"/>
        <v>0</v>
      </c>
      <c r="AC170" s="34" t="str">
        <f t="shared" si="30"/>
        <v/>
      </c>
      <c r="AD170" s="28">
        <f t="shared" si="31"/>
        <v>0</v>
      </c>
      <c r="AE170" s="34" t="str">
        <f t="shared" si="32"/>
        <v/>
      </c>
      <c r="AF170" s="28">
        <f t="shared" si="40"/>
        <v>0</v>
      </c>
      <c r="AG170" s="28" t="str">
        <f t="shared" si="38"/>
        <v/>
      </c>
      <c r="AH170" s="54"/>
      <c r="AI170" s="28"/>
      <c r="AK170" s="33">
        <f t="shared" si="33"/>
        <v>0</v>
      </c>
      <c r="AL170" s="33" t="str">
        <f t="shared" si="39"/>
        <v/>
      </c>
      <c r="AM170" s="33">
        <f t="shared" si="41"/>
        <v>0</v>
      </c>
      <c r="AN170" s="33"/>
      <c r="AO170" s="33">
        <f t="shared" si="34"/>
        <v>0</v>
      </c>
      <c r="AP170" s="33" t="str">
        <f t="shared" si="35"/>
        <v/>
      </c>
      <c r="AQ170" s="33"/>
      <c r="AR170" s="33"/>
      <c r="AS170" s="33"/>
      <c r="AT170" s="33"/>
    </row>
    <row r="171" spans="1:46">
      <c r="A171" s="1">
        <f>RAW!A171</f>
        <v>42545</v>
      </c>
      <c r="B171">
        <f>RAW!B171</f>
        <v>9.65</v>
      </c>
      <c r="C171">
        <f>RAW!C171</f>
        <v>9.7750000000000004</v>
      </c>
      <c r="D171">
        <f>RAW!D171</f>
        <v>9.5350000000000001</v>
      </c>
      <c r="E171">
        <f>RAW!E171</f>
        <v>9.73</v>
      </c>
      <c r="F171">
        <f>RAW!L171</f>
        <v>-129.64073994714599</v>
      </c>
      <c r="G171">
        <f>RAW!M171</f>
        <v>-135.24130190796799</v>
      </c>
      <c r="H171">
        <v>100</v>
      </c>
      <c r="I171">
        <v>-100</v>
      </c>
      <c r="Z171" s="28">
        <f t="shared" si="36"/>
        <v>1</v>
      </c>
      <c r="AA171" s="28" t="str">
        <f t="shared" si="29"/>
        <v/>
      </c>
      <c r="AB171" s="34">
        <f t="shared" si="37"/>
        <v>1</v>
      </c>
      <c r="AC171" s="34" t="str">
        <f t="shared" si="30"/>
        <v/>
      </c>
      <c r="AD171" s="28">
        <f t="shared" si="31"/>
        <v>0</v>
      </c>
      <c r="AE171" s="34" t="str">
        <f t="shared" si="32"/>
        <v/>
      </c>
      <c r="AF171" s="28">
        <f t="shared" si="40"/>
        <v>0</v>
      </c>
      <c r="AG171" s="28" t="str">
        <f t="shared" si="38"/>
        <v/>
      </c>
      <c r="AH171" s="54"/>
      <c r="AI171" s="28"/>
      <c r="AK171" s="33">
        <f t="shared" si="33"/>
        <v>1</v>
      </c>
      <c r="AL171" s="33" t="str">
        <f t="shared" si="39"/>
        <v/>
      </c>
      <c r="AM171" s="33">
        <f t="shared" si="41"/>
        <v>1</v>
      </c>
      <c r="AN171" s="33"/>
      <c r="AO171" s="33">
        <f t="shared" si="34"/>
        <v>0</v>
      </c>
      <c r="AP171" s="33" t="str">
        <f t="shared" si="35"/>
        <v/>
      </c>
      <c r="AQ171" s="33"/>
      <c r="AR171" s="33"/>
      <c r="AS171" s="33"/>
      <c r="AT171" s="33"/>
    </row>
    <row r="172" spans="1:46">
      <c r="A172" s="1">
        <f>RAW!A172</f>
        <v>42548</v>
      </c>
      <c r="B172">
        <f>RAW!B172</f>
        <v>9.8000000000000007</v>
      </c>
      <c r="C172">
        <f>RAW!C172</f>
        <v>9.89</v>
      </c>
      <c r="D172">
        <f>RAW!D172</f>
        <v>9.4949999999999992</v>
      </c>
      <c r="E172">
        <f>RAW!E172</f>
        <v>9.4949999999999992</v>
      </c>
      <c r="F172">
        <f>RAW!L172</f>
        <v>-118.331770670556</v>
      </c>
      <c r="G172">
        <f>RAW!M172</f>
        <v>-130.198163765527</v>
      </c>
      <c r="H172">
        <v>100</v>
      </c>
      <c r="I172">
        <v>-100</v>
      </c>
      <c r="Z172" s="28">
        <f t="shared" si="36"/>
        <v>1</v>
      </c>
      <c r="AA172" s="28" t="str">
        <f t="shared" si="29"/>
        <v>GROUP</v>
      </c>
      <c r="AB172" s="34">
        <f t="shared" si="37"/>
        <v>2</v>
      </c>
      <c r="AC172" s="34">
        <f t="shared" si="30"/>
        <v>2</v>
      </c>
      <c r="AD172" s="28">
        <f t="shared" si="31"/>
        <v>0</v>
      </c>
      <c r="AE172" s="34" t="str">
        <f t="shared" si="32"/>
        <v/>
      </c>
      <c r="AF172" s="28">
        <f t="shared" si="40"/>
        <v>0</v>
      </c>
      <c r="AG172" s="28" t="str">
        <f t="shared" si="38"/>
        <v/>
      </c>
      <c r="AH172" s="54"/>
      <c r="AI172" s="28"/>
      <c r="AK172" s="33">
        <f t="shared" si="33"/>
        <v>1</v>
      </c>
      <c r="AL172" s="33" t="str">
        <f t="shared" si="39"/>
        <v>GROUP</v>
      </c>
      <c r="AM172" s="33">
        <f t="shared" si="41"/>
        <v>2</v>
      </c>
      <c r="AN172" s="33"/>
      <c r="AO172" s="33">
        <f t="shared" si="34"/>
        <v>0</v>
      </c>
      <c r="AP172" s="33" t="str">
        <f t="shared" si="35"/>
        <v/>
      </c>
      <c r="AQ172" s="33"/>
      <c r="AR172" s="33"/>
      <c r="AS172" s="33"/>
      <c r="AT172" s="33"/>
    </row>
    <row r="173" spans="1:46">
      <c r="A173" s="1">
        <f>RAW!A173</f>
        <v>42549</v>
      </c>
      <c r="B173">
        <f>RAW!B173</f>
        <v>9.8000000000000007</v>
      </c>
      <c r="C173">
        <f>RAW!C173</f>
        <v>9.8650000000000002</v>
      </c>
      <c r="D173">
        <f>RAW!D173</f>
        <v>9.625</v>
      </c>
      <c r="E173">
        <f>RAW!E173</f>
        <v>9.8550000000000004</v>
      </c>
      <c r="F173">
        <f>RAW!L173</f>
        <v>-74.733461785484806</v>
      </c>
      <c r="G173">
        <f>RAW!M173</f>
        <v>-96.363520435272406</v>
      </c>
      <c r="H173">
        <v>100</v>
      </c>
      <c r="I173">
        <v>-100</v>
      </c>
      <c r="Z173" s="28">
        <f t="shared" si="36"/>
        <v>0</v>
      </c>
      <c r="AA173" s="28" t="str">
        <f t="shared" si="29"/>
        <v/>
      </c>
      <c r="AB173" s="34">
        <f t="shared" si="37"/>
        <v>0</v>
      </c>
      <c r="AC173" s="34" t="str">
        <f t="shared" si="30"/>
        <v/>
      </c>
      <c r="AD173" s="28">
        <f t="shared" si="31"/>
        <v>0</v>
      </c>
      <c r="AE173" s="34" t="str">
        <f t="shared" si="32"/>
        <v/>
      </c>
      <c r="AF173" s="28">
        <f t="shared" si="40"/>
        <v>0</v>
      </c>
      <c r="AG173" s="28" t="str">
        <f t="shared" si="38"/>
        <v/>
      </c>
      <c r="AH173" s="54"/>
      <c r="AI173" s="28"/>
      <c r="AK173" s="33">
        <f t="shared" si="33"/>
        <v>0</v>
      </c>
      <c r="AL173" s="33" t="str">
        <f t="shared" si="39"/>
        <v/>
      </c>
      <c r="AM173" s="33">
        <f t="shared" si="41"/>
        <v>0</v>
      </c>
      <c r="AN173" s="33"/>
      <c r="AO173" s="33">
        <f t="shared" si="34"/>
        <v>0</v>
      </c>
      <c r="AP173" s="33" t="str">
        <f t="shared" si="35"/>
        <v/>
      </c>
      <c r="AQ173" s="33"/>
      <c r="AR173" s="33"/>
      <c r="AS173" s="33"/>
      <c r="AT173" s="33"/>
    </row>
    <row r="174" spans="1:46">
      <c r="A174" s="1">
        <f>RAW!A174</f>
        <v>42550</v>
      </c>
      <c r="B174">
        <f>RAW!B174</f>
        <v>9.8699999999999992</v>
      </c>
      <c r="C174">
        <f>RAW!C174</f>
        <v>10.07</v>
      </c>
      <c r="D174">
        <f>RAW!D174</f>
        <v>9.8350000000000009</v>
      </c>
      <c r="E174">
        <f>RAW!E174</f>
        <v>10.050000000000001</v>
      </c>
      <c r="F174">
        <f>RAW!L174</f>
        <v>-21.3856073391322</v>
      </c>
      <c r="G174">
        <f>RAW!M174</f>
        <v>-56.026864616472501</v>
      </c>
      <c r="H174">
        <v>100</v>
      </c>
      <c r="I174">
        <v>-100</v>
      </c>
      <c r="Z174" s="28">
        <f t="shared" si="36"/>
        <v>0</v>
      </c>
      <c r="AA174" s="28" t="str">
        <f t="shared" si="29"/>
        <v/>
      </c>
      <c r="AB174" s="34">
        <f t="shared" si="37"/>
        <v>0</v>
      </c>
      <c r="AC174" s="34" t="str">
        <f t="shared" si="30"/>
        <v/>
      </c>
      <c r="AD174" s="28">
        <f t="shared" si="31"/>
        <v>0</v>
      </c>
      <c r="AE174" s="34" t="str">
        <f t="shared" si="32"/>
        <v/>
      </c>
      <c r="AF174" s="28">
        <f t="shared" si="40"/>
        <v>0</v>
      </c>
      <c r="AG174" s="28" t="str">
        <f t="shared" si="38"/>
        <v/>
      </c>
      <c r="AH174" s="54"/>
      <c r="AI174" s="28"/>
      <c r="AK174" s="33">
        <f t="shared" si="33"/>
        <v>0</v>
      </c>
      <c r="AL174" s="33" t="str">
        <f t="shared" si="39"/>
        <v/>
      </c>
      <c r="AM174" s="33">
        <f t="shared" si="41"/>
        <v>0</v>
      </c>
      <c r="AN174" s="33"/>
      <c r="AO174" s="33">
        <f t="shared" si="34"/>
        <v>0</v>
      </c>
      <c r="AP174" s="33" t="str">
        <f t="shared" si="35"/>
        <v/>
      </c>
      <c r="AQ174" s="33"/>
      <c r="AR174" s="33"/>
      <c r="AS174" s="33"/>
      <c r="AT174" s="33"/>
    </row>
    <row r="175" spans="1:46">
      <c r="A175" s="1">
        <f>RAW!A175</f>
        <v>42551</v>
      </c>
      <c r="B175">
        <f>RAW!B175</f>
        <v>10.050000000000001</v>
      </c>
      <c r="C175">
        <f>RAW!C175</f>
        <v>10.24</v>
      </c>
      <c r="D175">
        <f>RAW!D175</f>
        <v>9.94</v>
      </c>
      <c r="E175">
        <f>RAW!E175</f>
        <v>10.24</v>
      </c>
      <c r="F175">
        <f>RAW!L175</f>
        <v>33.477011494252601</v>
      </c>
      <c r="G175">
        <f>RAW!M175</f>
        <v>-23.928090450688</v>
      </c>
      <c r="H175">
        <v>100</v>
      </c>
      <c r="I175">
        <v>-100</v>
      </c>
      <c r="Z175" s="28">
        <f t="shared" si="36"/>
        <v>0</v>
      </c>
      <c r="AA175" s="28" t="str">
        <f t="shared" si="29"/>
        <v/>
      </c>
      <c r="AB175" s="34">
        <f t="shared" si="37"/>
        <v>0</v>
      </c>
      <c r="AC175" s="34" t="str">
        <f t="shared" si="30"/>
        <v/>
      </c>
      <c r="AD175" s="28">
        <f t="shared" si="31"/>
        <v>0</v>
      </c>
      <c r="AE175" s="34" t="str">
        <f t="shared" si="32"/>
        <v/>
      </c>
      <c r="AF175" s="28">
        <f t="shared" si="40"/>
        <v>0</v>
      </c>
      <c r="AG175" s="28" t="str">
        <f t="shared" si="38"/>
        <v/>
      </c>
      <c r="AH175" s="54"/>
      <c r="AI175" s="28"/>
      <c r="AK175" s="33">
        <f t="shared" si="33"/>
        <v>0</v>
      </c>
      <c r="AL175" s="33" t="str">
        <f t="shared" si="39"/>
        <v/>
      </c>
      <c r="AM175" s="33">
        <f t="shared" si="41"/>
        <v>0</v>
      </c>
      <c r="AN175" s="33"/>
      <c r="AO175" s="33">
        <f t="shared" si="34"/>
        <v>0</v>
      </c>
      <c r="AP175" s="33" t="str">
        <f t="shared" si="35"/>
        <v/>
      </c>
      <c r="AQ175" s="33"/>
      <c r="AR175" s="33"/>
      <c r="AS175" s="33"/>
      <c r="AT175" s="33"/>
    </row>
    <row r="176" spans="1:46">
      <c r="A176" s="1">
        <f>RAW!A176</f>
        <v>42552</v>
      </c>
      <c r="B176">
        <f>RAW!B176</f>
        <v>10.3</v>
      </c>
      <c r="C176">
        <f>RAW!C176</f>
        <v>10.42</v>
      </c>
      <c r="D176">
        <f>RAW!D176</f>
        <v>10.11</v>
      </c>
      <c r="E176">
        <f>RAW!E176</f>
        <v>10.39</v>
      </c>
      <c r="F176">
        <f>RAW!L176</f>
        <v>86.9086908690863</v>
      </c>
      <c r="G176">
        <f>RAW!M176</f>
        <v>13.2628221270874</v>
      </c>
      <c r="H176">
        <v>100</v>
      </c>
      <c r="I176">
        <v>-100</v>
      </c>
      <c r="Z176" s="28">
        <f t="shared" si="36"/>
        <v>0</v>
      </c>
      <c r="AA176" s="28" t="str">
        <f t="shared" si="29"/>
        <v/>
      </c>
      <c r="AB176" s="34">
        <f t="shared" si="37"/>
        <v>0</v>
      </c>
      <c r="AC176" s="34" t="str">
        <f t="shared" si="30"/>
        <v/>
      </c>
      <c r="AD176" s="28">
        <f t="shared" si="31"/>
        <v>0</v>
      </c>
      <c r="AE176" s="34" t="str">
        <f t="shared" si="32"/>
        <v/>
      </c>
      <c r="AF176" s="28">
        <f t="shared" si="40"/>
        <v>0</v>
      </c>
      <c r="AG176" s="28" t="str">
        <f t="shared" si="38"/>
        <v/>
      </c>
      <c r="AH176" s="54"/>
      <c r="AI176" s="28"/>
      <c r="AK176" s="33">
        <f t="shared" si="33"/>
        <v>0</v>
      </c>
      <c r="AL176" s="33" t="str">
        <f t="shared" si="39"/>
        <v/>
      </c>
      <c r="AM176" s="33">
        <f t="shared" si="41"/>
        <v>0</v>
      </c>
      <c r="AN176" s="33"/>
      <c r="AO176" s="33">
        <f t="shared" si="34"/>
        <v>0</v>
      </c>
      <c r="AP176" s="33" t="str">
        <f t="shared" si="35"/>
        <v/>
      </c>
      <c r="AQ176" s="33"/>
      <c r="AR176" s="33"/>
      <c r="AS176" s="33"/>
      <c r="AT176" s="33"/>
    </row>
    <row r="177" spans="1:46">
      <c r="A177" s="1">
        <f>RAW!A177</f>
        <v>42555</v>
      </c>
      <c r="B177">
        <f>RAW!B177</f>
        <v>10.34</v>
      </c>
      <c r="C177">
        <f>RAW!C177</f>
        <v>10.58</v>
      </c>
      <c r="D177">
        <f>RAW!D177</f>
        <v>10.34</v>
      </c>
      <c r="E177">
        <f>RAW!E177</f>
        <v>10.57</v>
      </c>
      <c r="F177">
        <f>RAW!L177</f>
        <v>118.807118807118</v>
      </c>
      <c r="G177">
        <f>RAW!M177</f>
        <v>57.192982456140001</v>
      </c>
      <c r="H177">
        <v>100</v>
      </c>
      <c r="I177">
        <v>-100</v>
      </c>
      <c r="Z177" s="28">
        <f t="shared" si="36"/>
        <v>0</v>
      </c>
      <c r="AA177" s="28" t="str">
        <f t="shared" si="29"/>
        <v/>
      </c>
      <c r="AB177" s="34">
        <f t="shared" si="37"/>
        <v>0</v>
      </c>
      <c r="AC177" s="34" t="str">
        <f t="shared" si="30"/>
        <v/>
      </c>
      <c r="AD177" s="28">
        <f t="shared" si="31"/>
        <v>1</v>
      </c>
      <c r="AE177" s="34" t="str">
        <f t="shared" si="32"/>
        <v>GROUP</v>
      </c>
      <c r="AF177" s="28">
        <f t="shared" si="40"/>
        <v>1</v>
      </c>
      <c r="AG177" s="28">
        <f t="shared" si="38"/>
        <v>1</v>
      </c>
      <c r="AH177" s="54"/>
      <c r="AI177" s="28"/>
      <c r="AK177" s="33">
        <f t="shared" si="33"/>
        <v>0</v>
      </c>
      <c r="AL177" s="33" t="str">
        <f t="shared" si="39"/>
        <v/>
      </c>
      <c r="AM177" s="33">
        <f t="shared" si="41"/>
        <v>0</v>
      </c>
      <c r="AN177" s="33"/>
      <c r="AO177" s="33">
        <f t="shared" si="34"/>
        <v>0</v>
      </c>
      <c r="AP177" s="33" t="str">
        <f t="shared" si="35"/>
        <v/>
      </c>
      <c r="AQ177" s="33"/>
      <c r="AR177" s="33"/>
      <c r="AS177" s="33"/>
      <c r="AT177" s="33"/>
    </row>
    <row r="178" spans="1:46">
      <c r="A178" s="1">
        <f>RAW!A178</f>
        <v>42556</v>
      </c>
      <c r="B178">
        <f>RAW!B178</f>
        <v>10.5</v>
      </c>
      <c r="C178">
        <f>RAW!C178</f>
        <v>10.51</v>
      </c>
      <c r="D178">
        <f>RAW!D178</f>
        <v>10.15</v>
      </c>
      <c r="E178">
        <f>RAW!E178</f>
        <v>10.19</v>
      </c>
      <c r="F178">
        <f>RAW!L178</f>
        <v>53.848528957698797</v>
      </c>
      <c r="G178">
        <f>RAW!M178</f>
        <v>20.624110200468799</v>
      </c>
      <c r="H178">
        <v>100</v>
      </c>
      <c r="I178">
        <v>-100</v>
      </c>
      <c r="Z178" s="28">
        <f t="shared" si="36"/>
        <v>0</v>
      </c>
      <c r="AA178" s="28" t="str">
        <f t="shared" si="29"/>
        <v/>
      </c>
      <c r="AB178" s="34">
        <f t="shared" si="37"/>
        <v>0</v>
      </c>
      <c r="AC178" s="34" t="str">
        <f t="shared" si="30"/>
        <v/>
      </c>
      <c r="AD178" s="28">
        <f t="shared" si="31"/>
        <v>0</v>
      </c>
      <c r="AE178" s="34" t="str">
        <f t="shared" si="32"/>
        <v/>
      </c>
      <c r="AF178" s="28">
        <f t="shared" si="40"/>
        <v>0</v>
      </c>
      <c r="AG178" s="28" t="str">
        <f t="shared" si="38"/>
        <v/>
      </c>
      <c r="AH178" s="54"/>
      <c r="AI178" s="28"/>
      <c r="AK178" s="33">
        <f t="shared" si="33"/>
        <v>0</v>
      </c>
      <c r="AL178" s="33" t="str">
        <f t="shared" si="39"/>
        <v/>
      </c>
      <c r="AM178" s="33">
        <f t="shared" si="41"/>
        <v>0</v>
      </c>
      <c r="AN178" s="33"/>
      <c r="AO178" s="33">
        <f t="shared" si="34"/>
        <v>0</v>
      </c>
      <c r="AP178" s="33" t="str">
        <f t="shared" si="35"/>
        <v/>
      </c>
      <c r="AQ178" s="33"/>
      <c r="AR178" s="33"/>
      <c r="AS178" s="33"/>
      <c r="AT178" s="33"/>
    </row>
    <row r="179" spans="1:46">
      <c r="A179" s="1">
        <f>RAW!A179</f>
        <v>42557</v>
      </c>
      <c r="B179">
        <f>RAW!B179</f>
        <v>10.16</v>
      </c>
      <c r="C179">
        <f>RAW!C179</f>
        <v>10.16</v>
      </c>
      <c r="D179">
        <f>RAW!D179</f>
        <v>9.73</v>
      </c>
      <c r="E179">
        <f>RAW!E179</f>
        <v>9.77</v>
      </c>
      <c r="F179">
        <f>RAW!L179</f>
        <v>-53.101680172137797</v>
      </c>
      <c r="G179">
        <f>RAW!M179</f>
        <v>-63.6625514403298</v>
      </c>
      <c r="H179">
        <v>100</v>
      </c>
      <c r="I179">
        <v>-100</v>
      </c>
      <c r="Z179" s="28">
        <f t="shared" si="36"/>
        <v>0</v>
      </c>
      <c r="AA179" s="28" t="str">
        <f t="shared" si="29"/>
        <v/>
      </c>
      <c r="AB179" s="34">
        <f t="shared" si="37"/>
        <v>0</v>
      </c>
      <c r="AC179" s="34" t="str">
        <f t="shared" si="30"/>
        <v/>
      </c>
      <c r="AD179" s="28">
        <f t="shared" si="31"/>
        <v>0</v>
      </c>
      <c r="AE179" s="34" t="str">
        <f t="shared" si="32"/>
        <v/>
      </c>
      <c r="AF179" s="28">
        <f t="shared" si="40"/>
        <v>0</v>
      </c>
      <c r="AG179" s="28" t="str">
        <f t="shared" si="38"/>
        <v/>
      </c>
      <c r="AH179" s="54"/>
      <c r="AI179" s="28"/>
      <c r="AK179" s="33">
        <f t="shared" si="33"/>
        <v>0</v>
      </c>
      <c r="AL179" s="33" t="str">
        <f t="shared" si="39"/>
        <v/>
      </c>
      <c r="AM179" s="33">
        <f t="shared" si="41"/>
        <v>0</v>
      </c>
      <c r="AN179" s="33"/>
      <c r="AO179" s="33">
        <f t="shared" si="34"/>
        <v>0</v>
      </c>
      <c r="AP179" s="33" t="str">
        <f t="shared" si="35"/>
        <v/>
      </c>
      <c r="AQ179" s="33"/>
      <c r="AR179" s="33"/>
      <c r="AS179" s="33"/>
      <c r="AT179" s="33"/>
    </row>
    <row r="180" spans="1:46">
      <c r="A180" s="1">
        <f>RAW!A180</f>
        <v>42558</v>
      </c>
      <c r="B180">
        <f>RAW!B180</f>
        <v>9.8000000000000007</v>
      </c>
      <c r="C180">
        <f>RAW!C180</f>
        <v>9.9849999999999994</v>
      </c>
      <c r="D180">
        <f>RAW!D180</f>
        <v>9.8000000000000007</v>
      </c>
      <c r="E180">
        <f>RAW!E180</f>
        <v>9.94</v>
      </c>
      <c r="F180">
        <f>RAW!L180</f>
        <v>-50.8067187130357</v>
      </c>
      <c r="G180">
        <f>RAW!M180</f>
        <v>-51.349233008621603</v>
      </c>
      <c r="H180">
        <v>100</v>
      </c>
      <c r="I180">
        <v>-100</v>
      </c>
      <c r="Z180" s="28">
        <f t="shared" si="36"/>
        <v>0</v>
      </c>
      <c r="AA180" s="28" t="str">
        <f t="shared" si="29"/>
        <v/>
      </c>
      <c r="AB180" s="34">
        <f t="shared" si="37"/>
        <v>0</v>
      </c>
      <c r="AC180" s="34" t="str">
        <f t="shared" si="30"/>
        <v/>
      </c>
      <c r="AD180" s="28">
        <f t="shared" si="31"/>
        <v>0</v>
      </c>
      <c r="AE180" s="34" t="str">
        <f t="shared" si="32"/>
        <v/>
      </c>
      <c r="AF180" s="28">
        <f t="shared" si="40"/>
        <v>0</v>
      </c>
      <c r="AG180" s="28" t="str">
        <f t="shared" si="38"/>
        <v/>
      </c>
      <c r="AH180" s="54"/>
      <c r="AI180" s="28"/>
      <c r="AK180" s="33">
        <f t="shared" si="33"/>
        <v>0</v>
      </c>
      <c r="AL180" s="33" t="str">
        <f t="shared" si="39"/>
        <v/>
      </c>
      <c r="AM180" s="33">
        <f t="shared" si="41"/>
        <v>0</v>
      </c>
      <c r="AN180" s="33"/>
      <c r="AO180" s="33">
        <f t="shared" si="34"/>
        <v>0</v>
      </c>
      <c r="AP180" s="33" t="str">
        <f t="shared" si="35"/>
        <v/>
      </c>
      <c r="AQ180" s="33"/>
      <c r="AR180" s="33"/>
      <c r="AS180" s="33"/>
      <c r="AT180" s="33"/>
    </row>
    <row r="181" spans="1:46">
      <c r="A181" s="1">
        <f>RAW!A181</f>
        <v>42559</v>
      </c>
      <c r="B181">
        <f>RAW!B181</f>
        <v>9.94</v>
      </c>
      <c r="C181">
        <f>RAW!C181</f>
        <v>10.1</v>
      </c>
      <c r="D181">
        <f>RAW!D181</f>
        <v>9.83</v>
      </c>
      <c r="E181">
        <f>RAW!E181</f>
        <v>10.09</v>
      </c>
      <c r="F181">
        <f>RAW!L181</f>
        <v>-18.770226537217201</v>
      </c>
      <c r="G181">
        <f>RAW!M181</f>
        <v>-17.6632328531065</v>
      </c>
      <c r="H181">
        <v>100</v>
      </c>
      <c r="I181">
        <v>-100</v>
      </c>
      <c r="Z181" s="28">
        <f t="shared" si="36"/>
        <v>0</v>
      </c>
      <c r="AA181" s="28" t="str">
        <f t="shared" si="29"/>
        <v/>
      </c>
      <c r="AB181" s="34">
        <f t="shared" si="37"/>
        <v>0</v>
      </c>
      <c r="AC181" s="34" t="str">
        <f t="shared" si="30"/>
        <v/>
      </c>
      <c r="AD181" s="28">
        <f t="shared" si="31"/>
        <v>0</v>
      </c>
      <c r="AE181" s="34" t="str">
        <f t="shared" si="32"/>
        <v/>
      </c>
      <c r="AF181" s="28">
        <f t="shared" si="40"/>
        <v>0</v>
      </c>
      <c r="AG181" s="28" t="str">
        <f t="shared" si="38"/>
        <v/>
      </c>
      <c r="AH181" s="54"/>
      <c r="AI181" s="28"/>
      <c r="AK181" s="33">
        <f t="shared" si="33"/>
        <v>0</v>
      </c>
      <c r="AL181" s="33" t="str">
        <f t="shared" si="39"/>
        <v/>
      </c>
      <c r="AM181" s="33">
        <f t="shared" si="41"/>
        <v>0</v>
      </c>
      <c r="AN181" s="33"/>
      <c r="AO181" s="33">
        <f t="shared" si="34"/>
        <v>0</v>
      </c>
      <c r="AP181" s="33" t="str">
        <f t="shared" si="35"/>
        <v/>
      </c>
      <c r="AQ181" s="33"/>
      <c r="AR181" s="33"/>
      <c r="AS181" s="33"/>
      <c r="AT181" s="33"/>
    </row>
    <row r="182" spans="1:46">
      <c r="A182" s="1">
        <f>RAW!A182</f>
        <v>42562</v>
      </c>
      <c r="B182">
        <f>RAW!B182</f>
        <v>10.199999999999999</v>
      </c>
      <c r="C182">
        <f>RAW!C182</f>
        <v>10.199999999999999</v>
      </c>
      <c r="D182">
        <f>RAW!D182</f>
        <v>9.93</v>
      </c>
      <c r="E182">
        <f>RAW!E182</f>
        <v>10.039999999999999</v>
      </c>
      <c r="F182">
        <f>RAW!L182</f>
        <v>1.6077771546075901</v>
      </c>
      <c r="G182">
        <f>RAW!M182</f>
        <v>2.4873582069152298</v>
      </c>
      <c r="H182">
        <v>100</v>
      </c>
      <c r="I182">
        <v>-100</v>
      </c>
      <c r="Z182" s="28">
        <f t="shared" si="36"/>
        <v>0</v>
      </c>
      <c r="AA182" s="28" t="str">
        <f t="shared" si="29"/>
        <v/>
      </c>
      <c r="AB182" s="34">
        <f t="shared" si="37"/>
        <v>0</v>
      </c>
      <c r="AC182" s="34" t="str">
        <f t="shared" si="30"/>
        <v/>
      </c>
      <c r="AD182" s="28">
        <f t="shared" si="31"/>
        <v>0</v>
      </c>
      <c r="AE182" s="34" t="str">
        <f t="shared" si="32"/>
        <v/>
      </c>
      <c r="AF182" s="28">
        <f t="shared" si="40"/>
        <v>0</v>
      </c>
      <c r="AG182" s="28" t="str">
        <f t="shared" si="38"/>
        <v/>
      </c>
      <c r="AH182" s="54"/>
      <c r="AI182" s="28"/>
      <c r="AK182" s="33">
        <f t="shared" si="33"/>
        <v>0</v>
      </c>
      <c r="AL182" s="33" t="str">
        <f t="shared" si="39"/>
        <v/>
      </c>
      <c r="AM182" s="33">
        <f t="shared" si="41"/>
        <v>0</v>
      </c>
      <c r="AN182" s="33"/>
      <c r="AO182" s="33">
        <f t="shared" si="34"/>
        <v>0</v>
      </c>
      <c r="AP182" s="33" t="str">
        <f t="shared" si="35"/>
        <v/>
      </c>
      <c r="AQ182" s="33"/>
      <c r="AR182" s="33"/>
      <c r="AS182" s="33"/>
      <c r="AT182" s="33"/>
    </row>
    <row r="183" spans="1:46">
      <c r="A183" s="1">
        <f>RAW!A183</f>
        <v>42563</v>
      </c>
      <c r="B183">
        <f>RAW!B183</f>
        <v>10.01</v>
      </c>
      <c r="C183">
        <f>RAW!C183</f>
        <v>10.27</v>
      </c>
      <c r="D183">
        <f>RAW!D183</f>
        <v>9.9499999999999993</v>
      </c>
      <c r="E183">
        <f>RAW!E183</f>
        <v>10.119999999999999</v>
      </c>
      <c r="F183">
        <f>RAW!L183</f>
        <v>24.628197501486301</v>
      </c>
      <c r="G183">
        <f>RAW!M183</f>
        <v>19.9730094466927</v>
      </c>
      <c r="H183">
        <v>100</v>
      </c>
      <c r="I183">
        <v>-100</v>
      </c>
      <c r="Z183" s="28">
        <f t="shared" si="36"/>
        <v>0</v>
      </c>
      <c r="AA183" s="28" t="str">
        <f t="shared" si="29"/>
        <v/>
      </c>
      <c r="AB183" s="34">
        <f t="shared" si="37"/>
        <v>0</v>
      </c>
      <c r="AC183" s="34" t="str">
        <f t="shared" si="30"/>
        <v/>
      </c>
      <c r="AD183" s="28">
        <f t="shared" si="31"/>
        <v>0</v>
      </c>
      <c r="AE183" s="34" t="str">
        <f t="shared" si="32"/>
        <v/>
      </c>
      <c r="AF183" s="28">
        <f t="shared" si="40"/>
        <v>0</v>
      </c>
      <c r="AG183" s="28" t="str">
        <f t="shared" si="38"/>
        <v/>
      </c>
      <c r="AH183" s="54"/>
      <c r="AI183" s="28"/>
      <c r="AK183" s="33">
        <f t="shared" si="33"/>
        <v>0</v>
      </c>
      <c r="AL183" s="33" t="str">
        <f t="shared" si="39"/>
        <v/>
      </c>
      <c r="AM183" s="33">
        <f t="shared" si="41"/>
        <v>0</v>
      </c>
      <c r="AN183" s="33"/>
      <c r="AO183" s="33">
        <f t="shared" si="34"/>
        <v>0</v>
      </c>
      <c r="AP183" s="33" t="str">
        <f t="shared" si="35"/>
        <v/>
      </c>
      <c r="AQ183" s="33"/>
      <c r="AR183" s="33"/>
      <c r="AS183" s="33"/>
      <c r="AT183" s="33"/>
    </row>
    <row r="184" spans="1:46">
      <c r="A184" s="1">
        <f>RAW!A184</f>
        <v>42564</v>
      </c>
      <c r="B184">
        <f>RAW!B184</f>
        <v>10.18</v>
      </c>
      <c r="C184">
        <f>RAW!C184</f>
        <v>10.27</v>
      </c>
      <c r="D184">
        <f>RAW!D184</f>
        <v>10.06</v>
      </c>
      <c r="E184">
        <f>RAW!E184</f>
        <v>10.25</v>
      </c>
      <c r="F184">
        <f>RAW!L184</f>
        <v>55.043994270513799</v>
      </c>
      <c r="G184">
        <f>RAW!M184</f>
        <v>41.947862908561198</v>
      </c>
      <c r="H184">
        <v>100</v>
      </c>
      <c r="I184">
        <v>-100</v>
      </c>
      <c r="Z184" s="28">
        <f t="shared" si="36"/>
        <v>0</v>
      </c>
      <c r="AA184" s="28" t="str">
        <f t="shared" si="29"/>
        <v/>
      </c>
      <c r="AB184" s="34">
        <f t="shared" si="37"/>
        <v>0</v>
      </c>
      <c r="AC184" s="34" t="str">
        <f t="shared" si="30"/>
        <v/>
      </c>
      <c r="AD184" s="28">
        <f t="shared" si="31"/>
        <v>0</v>
      </c>
      <c r="AE184" s="34" t="str">
        <f t="shared" si="32"/>
        <v/>
      </c>
      <c r="AF184" s="28">
        <f t="shared" si="40"/>
        <v>0</v>
      </c>
      <c r="AG184" s="28" t="str">
        <f t="shared" si="38"/>
        <v/>
      </c>
      <c r="AH184" s="54"/>
      <c r="AI184" s="28"/>
      <c r="AK184" s="33">
        <f t="shared" si="33"/>
        <v>0</v>
      </c>
      <c r="AL184" s="33" t="str">
        <f t="shared" si="39"/>
        <v/>
      </c>
      <c r="AM184" s="33">
        <f t="shared" si="41"/>
        <v>0</v>
      </c>
      <c r="AN184" s="33"/>
      <c r="AO184" s="33">
        <f t="shared" si="34"/>
        <v>0</v>
      </c>
      <c r="AP184" s="33" t="str">
        <f t="shared" si="35"/>
        <v/>
      </c>
      <c r="AQ184" s="33"/>
      <c r="AR184" s="33"/>
      <c r="AS184" s="33"/>
      <c r="AT184" s="33"/>
    </row>
    <row r="185" spans="1:46">
      <c r="A185" s="1">
        <f>RAW!A185</f>
        <v>42565</v>
      </c>
      <c r="B185">
        <f>RAW!B185</f>
        <v>10.11</v>
      </c>
      <c r="C185">
        <f>RAW!C185</f>
        <v>10.38</v>
      </c>
      <c r="D185">
        <f>RAW!D185</f>
        <v>10.11</v>
      </c>
      <c r="E185">
        <f>RAW!E185</f>
        <v>10.33</v>
      </c>
      <c r="F185">
        <f>RAW!L185</f>
        <v>72.233094150902602</v>
      </c>
      <c r="G185">
        <f>RAW!M185</f>
        <v>61.251228300032601</v>
      </c>
      <c r="H185">
        <v>100</v>
      </c>
      <c r="I185">
        <v>-100</v>
      </c>
      <c r="Z185" s="28">
        <f t="shared" si="36"/>
        <v>0</v>
      </c>
      <c r="AA185" s="28" t="str">
        <f t="shared" si="29"/>
        <v/>
      </c>
      <c r="AB185" s="34">
        <f t="shared" si="37"/>
        <v>0</v>
      </c>
      <c r="AC185" s="34" t="str">
        <f t="shared" si="30"/>
        <v/>
      </c>
      <c r="AD185" s="28">
        <f t="shared" si="31"/>
        <v>0</v>
      </c>
      <c r="AE185" s="34" t="str">
        <f t="shared" si="32"/>
        <v/>
      </c>
      <c r="AF185" s="28">
        <f t="shared" si="40"/>
        <v>0</v>
      </c>
      <c r="AG185" s="28" t="str">
        <f t="shared" si="38"/>
        <v/>
      </c>
      <c r="AH185" s="54"/>
      <c r="AI185" s="28"/>
      <c r="AK185" s="33">
        <f t="shared" si="33"/>
        <v>0</v>
      </c>
      <c r="AL185" s="33" t="str">
        <f t="shared" si="39"/>
        <v/>
      </c>
      <c r="AM185" s="33">
        <f t="shared" si="41"/>
        <v>0</v>
      </c>
      <c r="AN185" s="33"/>
      <c r="AO185" s="33">
        <f t="shared" si="34"/>
        <v>0</v>
      </c>
      <c r="AP185" s="33" t="str">
        <f t="shared" si="35"/>
        <v/>
      </c>
      <c r="AQ185" s="33"/>
      <c r="AR185" s="33"/>
      <c r="AS185" s="33"/>
      <c r="AT185" s="33"/>
    </row>
    <row r="186" spans="1:46">
      <c r="A186" s="1">
        <f>RAW!A186</f>
        <v>42566</v>
      </c>
      <c r="B186">
        <f>RAW!B186</f>
        <v>10.25</v>
      </c>
      <c r="C186">
        <f>RAW!C186</f>
        <v>10.37</v>
      </c>
      <c r="D186">
        <f>RAW!D186</f>
        <v>10.23</v>
      </c>
      <c r="E186">
        <f>RAW!E186</f>
        <v>10.23</v>
      </c>
      <c r="F186">
        <f>RAW!L186</f>
        <v>64.675130694548002</v>
      </c>
      <c r="G186">
        <f>RAW!M186</f>
        <v>57.221175261263802</v>
      </c>
      <c r="H186">
        <v>100</v>
      </c>
      <c r="I186">
        <v>-100</v>
      </c>
      <c r="Z186" s="28">
        <f t="shared" si="36"/>
        <v>0</v>
      </c>
      <c r="AA186" s="28" t="str">
        <f t="shared" si="29"/>
        <v/>
      </c>
      <c r="AB186" s="34">
        <f t="shared" si="37"/>
        <v>0</v>
      </c>
      <c r="AC186" s="34" t="str">
        <f t="shared" si="30"/>
        <v/>
      </c>
      <c r="AD186" s="28">
        <f t="shared" si="31"/>
        <v>0</v>
      </c>
      <c r="AE186" s="34" t="str">
        <f t="shared" si="32"/>
        <v/>
      </c>
      <c r="AF186" s="28">
        <f t="shared" si="40"/>
        <v>0</v>
      </c>
      <c r="AG186" s="28" t="str">
        <f t="shared" si="38"/>
        <v/>
      </c>
      <c r="AH186" s="54"/>
      <c r="AI186" s="28"/>
      <c r="AK186" s="33">
        <f t="shared" si="33"/>
        <v>0</v>
      </c>
      <c r="AL186" s="33" t="str">
        <f t="shared" si="39"/>
        <v/>
      </c>
      <c r="AM186" s="33">
        <f t="shared" si="41"/>
        <v>0</v>
      </c>
      <c r="AN186" s="33"/>
      <c r="AO186" s="33">
        <f t="shared" si="34"/>
        <v>0</v>
      </c>
      <c r="AP186" s="33" t="str">
        <f t="shared" si="35"/>
        <v/>
      </c>
      <c r="AQ186" s="33"/>
      <c r="AR186" s="33"/>
      <c r="AS186" s="33"/>
      <c r="AT186" s="33"/>
    </row>
    <row r="187" spans="1:46">
      <c r="A187" s="1">
        <f>RAW!A187</f>
        <v>42569</v>
      </c>
      <c r="B187">
        <f>RAW!B187</f>
        <v>10.220000000000001</v>
      </c>
      <c r="C187">
        <f>RAW!C187</f>
        <v>10.36</v>
      </c>
      <c r="D187">
        <f>RAW!D187</f>
        <v>10.210000000000001</v>
      </c>
      <c r="E187">
        <f>RAW!E187</f>
        <v>10.23</v>
      </c>
      <c r="F187">
        <f>RAW!L187</f>
        <v>51.333333333332902</v>
      </c>
      <c r="G187">
        <f>RAW!M187</f>
        <v>53.8417594972858</v>
      </c>
      <c r="H187">
        <v>100</v>
      </c>
      <c r="I187">
        <v>-100</v>
      </c>
      <c r="Z187" s="28">
        <f t="shared" si="36"/>
        <v>0</v>
      </c>
      <c r="AA187" s="28" t="str">
        <f t="shared" si="29"/>
        <v/>
      </c>
      <c r="AB187" s="34">
        <f t="shared" si="37"/>
        <v>0</v>
      </c>
      <c r="AC187" s="34" t="str">
        <f t="shared" si="30"/>
        <v/>
      </c>
      <c r="AD187" s="28">
        <f t="shared" si="31"/>
        <v>0</v>
      </c>
      <c r="AE187" s="34" t="str">
        <f t="shared" si="32"/>
        <v/>
      </c>
      <c r="AF187" s="28">
        <f t="shared" si="40"/>
        <v>0</v>
      </c>
      <c r="AG187" s="28" t="str">
        <f t="shared" si="38"/>
        <v/>
      </c>
      <c r="AH187" s="54"/>
      <c r="AI187" s="28"/>
      <c r="AK187" s="33">
        <f t="shared" si="33"/>
        <v>0</v>
      </c>
      <c r="AL187" s="33" t="str">
        <f t="shared" si="39"/>
        <v/>
      </c>
      <c r="AM187" s="33">
        <f t="shared" si="41"/>
        <v>0</v>
      </c>
      <c r="AN187" s="33"/>
      <c r="AO187" s="33">
        <f t="shared" si="34"/>
        <v>0</v>
      </c>
      <c r="AP187" s="33" t="str">
        <f t="shared" si="35"/>
        <v/>
      </c>
      <c r="AQ187" s="33"/>
      <c r="AR187" s="33"/>
      <c r="AS187" s="33"/>
      <c r="AT187" s="33"/>
    </row>
    <row r="188" spans="1:46">
      <c r="A188" s="1">
        <f>RAW!A188</f>
        <v>42570</v>
      </c>
      <c r="B188">
        <f>RAW!B188</f>
        <v>10.199999999999999</v>
      </c>
      <c r="C188">
        <f>RAW!C188</f>
        <v>10.26</v>
      </c>
      <c r="D188">
        <f>RAW!D188</f>
        <v>10.11</v>
      </c>
      <c r="E188">
        <f>RAW!E188</f>
        <v>10.119999999999999</v>
      </c>
      <c r="F188">
        <f>RAW!L188</f>
        <v>-3.1107044830745099</v>
      </c>
      <c r="G188">
        <f>RAW!M188</f>
        <v>22.410210745026799</v>
      </c>
      <c r="H188">
        <v>100</v>
      </c>
      <c r="I188">
        <v>-100</v>
      </c>
      <c r="Z188" s="28">
        <f t="shared" si="36"/>
        <v>0</v>
      </c>
      <c r="AA188" s="28" t="str">
        <f t="shared" si="29"/>
        <v/>
      </c>
      <c r="AB188" s="34">
        <f t="shared" si="37"/>
        <v>0</v>
      </c>
      <c r="AC188" s="34" t="str">
        <f t="shared" si="30"/>
        <v/>
      </c>
      <c r="AD188" s="28">
        <f t="shared" si="31"/>
        <v>0</v>
      </c>
      <c r="AE188" s="34" t="str">
        <f t="shared" si="32"/>
        <v/>
      </c>
      <c r="AF188" s="28">
        <f t="shared" si="40"/>
        <v>0</v>
      </c>
      <c r="AG188" s="28" t="str">
        <f t="shared" si="38"/>
        <v/>
      </c>
      <c r="AH188" s="54"/>
      <c r="AI188" s="28"/>
      <c r="AK188" s="33">
        <f t="shared" si="33"/>
        <v>0</v>
      </c>
      <c r="AL188" s="33" t="str">
        <f t="shared" si="39"/>
        <v/>
      </c>
      <c r="AM188" s="33">
        <f t="shared" si="41"/>
        <v>0</v>
      </c>
      <c r="AN188" s="33"/>
      <c r="AO188" s="33">
        <f t="shared" si="34"/>
        <v>0</v>
      </c>
      <c r="AP188" s="33" t="str">
        <f t="shared" si="35"/>
        <v/>
      </c>
      <c r="AQ188" s="33"/>
      <c r="AR188" s="33"/>
      <c r="AS188" s="33"/>
      <c r="AT188" s="33"/>
    </row>
    <row r="189" spans="1:46">
      <c r="A189" s="1">
        <f>RAW!A189</f>
        <v>42571</v>
      </c>
      <c r="B189">
        <f>RAW!B189</f>
        <v>10.25</v>
      </c>
      <c r="C189">
        <f>RAW!C189</f>
        <v>10.28</v>
      </c>
      <c r="D189">
        <f>RAW!D189</f>
        <v>10.119999999999999</v>
      </c>
      <c r="E189">
        <f>RAW!E189</f>
        <v>10.14</v>
      </c>
      <c r="F189">
        <f>RAW!L189</f>
        <v>4.0187246069595197</v>
      </c>
      <c r="G189">
        <f>RAW!M189</f>
        <v>30.868694226915999</v>
      </c>
      <c r="H189">
        <v>100</v>
      </c>
      <c r="I189">
        <v>-100</v>
      </c>
      <c r="Z189" s="28">
        <f t="shared" si="36"/>
        <v>0</v>
      </c>
      <c r="AA189" s="28" t="str">
        <f t="shared" si="29"/>
        <v/>
      </c>
      <c r="AB189" s="34">
        <f t="shared" si="37"/>
        <v>0</v>
      </c>
      <c r="AC189" s="34" t="str">
        <f t="shared" si="30"/>
        <v/>
      </c>
      <c r="AD189" s="28">
        <f t="shared" si="31"/>
        <v>0</v>
      </c>
      <c r="AE189" s="34" t="str">
        <f t="shared" si="32"/>
        <v/>
      </c>
      <c r="AF189" s="28">
        <f t="shared" si="40"/>
        <v>0</v>
      </c>
      <c r="AG189" s="28" t="str">
        <f t="shared" si="38"/>
        <v/>
      </c>
      <c r="AH189" s="54"/>
      <c r="AI189" s="28"/>
      <c r="AK189" s="33">
        <f t="shared" si="33"/>
        <v>0</v>
      </c>
      <c r="AL189" s="33" t="str">
        <f t="shared" si="39"/>
        <v/>
      </c>
      <c r="AM189" s="33">
        <f t="shared" si="41"/>
        <v>0</v>
      </c>
      <c r="AN189" s="33"/>
      <c r="AO189" s="33">
        <f t="shared" si="34"/>
        <v>0</v>
      </c>
      <c r="AP189" s="33" t="str">
        <f t="shared" si="35"/>
        <v/>
      </c>
      <c r="AQ189" s="33"/>
      <c r="AR189" s="33"/>
      <c r="AS189" s="33"/>
      <c r="AT189" s="33"/>
    </row>
    <row r="190" spans="1:46">
      <c r="A190" s="1">
        <f>RAW!A190</f>
        <v>42572</v>
      </c>
      <c r="B190">
        <f>RAW!B190</f>
        <v>10.23</v>
      </c>
      <c r="C190">
        <f>RAW!C190</f>
        <v>10.24</v>
      </c>
      <c r="D190">
        <f>RAW!D190</f>
        <v>10.07</v>
      </c>
      <c r="E190">
        <f>RAW!E190</f>
        <v>10.19</v>
      </c>
      <c r="F190">
        <f>RAW!L190</f>
        <v>2.4481308190361402</v>
      </c>
      <c r="G190">
        <f>RAW!M190</f>
        <v>28.7892934951755</v>
      </c>
      <c r="H190">
        <v>100</v>
      </c>
      <c r="I190">
        <v>-100</v>
      </c>
      <c r="Z190" s="28">
        <f t="shared" si="36"/>
        <v>0</v>
      </c>
      <c r="AA190" s="28" t="str">
        <f t="shared" si="29"/>
        <v/>
      </c>
      <c r="AB190" s="34">
        <f t="shared" si="37"/>
        <v>0</v>
      </c>
      <c r="AC190" s="34" t="str">
        <f t="shared" si="30"/>
        <v/>
      </c>
      <c r="AD190" s="28">
        <f t="shared" si="31"/>
        <v>0</v>
      </c>
      <c r="AE190" s="34" t="str">
        <f t="shared" si="32"/>
        <v/>
      </c>
      <c r="AF190" s="28">
        <f t="shared" si="40"/>
        <v>0</v>
      </c>
      <c r="AG190" s="28" t="str">
        <f t="shared" si="38"/>
        <v/>
      </c>
      <c r="AH190" s="54"/>
      <c r="AI190" s="28"/>
      <c r="AK190" s="33">
        <f t="shared" si="33"/>
        <v>0</v>
      </c>
      <c r="AL190" s="33" t="str">
        <f t="shared" si="39"/>
        <v/>
      </c>
      <c r="AM190" s="33">
        <f t="shared" si="41"/>
        <v>0</v>
      </c>
      <c r="AN190" s="33"/>
      <c r="AO190" s="33">
        <f t="shared" si="34"/>
        <v>0</v>
      </c>
      <c r="AP190" s="33" t="str">
        <f t="shared" si="35"/>
        <v/>
      </c>
      <c r="AQ190" s="33"/>
      <c r="AR190" s="33"/>
      <c r="AS190" s="33"/>
      <c r="AT190" s="33"/>
    </row>
    <row r="191" spans="1:46">
      <c r="A191" s="1">
        <f>RAW!A191</f>
        <v>42573</v>
      </c>
      <c r="B191">
        <f>RAW!B191</f>
        <v>10.06</v>
      </c>
      <c r="C191">
        <f>RAW!C191</f>
        <v>10.31</v>
      </c>
      <c r="D191">
        <f>RAW!D191</f>
        <v>10.06</v>
      </c>
      <c r="E191">
        <f>RAW!E191</f>
        <v>10.23</v>
      </c>
      <c r="F191">
        <f>RAW!L191</f>
        <v>37.481745902970502</v>
      </c>
      <c r="G191">
        <f>RAW!M191</f>
        <v>36.083208662819999</v>
      </c>
      <c r="H191">
        <v>100</v>
      </c>
      <c r="I191">
        <v>-100</v>
      </c>
      <c r="Z191" s="28">
        <f t="shared" si="36"/>
        <v>0</v>
      </c>
      <c r="AA191" s="28" t="str">
        <f t="shared" si="29"/>
        <v/>
      </c>
      <c r="AB191" s="34">
        <f t="shared" si="37"/>
        <v>0</v>
      </c>
      <c r="AC191" s="34" t="str">
        <f t="shared" si="30"/>
        <v/>
      </c>
      <c r="AD191" s="28">
        <f t="shared" si="31"/>
        <v>0</v>
      </c>
      <c r="AE191" s="34" t="str">
        <f t="shared" si="32"/>
        <v/>
      </c>
      <c r="AF191" s="28">
        <f t="shared" si="40"/>
        <v>0</v>
      </c>
      <c r="AG191" s="28" t="str">
        <f t="shared" si="38"/>
        <v/>
      </c>
      <c r="AH191" s="54"/>
      <c r="AI191" s="28"/>
      <c r="AK191" s="33">
        <f t="shared" si="33"/>
        <v>0</v>
      </c>
      <c r="AL191" s="33" t="str">
        <f t="shared" si="39"/>
        <v/>
      </c>
      <c r="AM191" s="33">
        <f t="shared" si="41"/>
        <v>0</v>
      </c>
      <c r="AN191" s="33"/>
      <c r="AO191" s="33">
        <f t="shared" si="34"/>
        <v>0</v>
      </c>
      <c r="AP191" s="33" t="str">
        <f t="shared" si="35"/>
        <v/>
      </c>
      <c r="AQ191" s="33"/>
      <c r="AR191" s="33"/>
      <c r="AS191" s="33"/>
      <c r="AT191" s="33"/>
    </row>
    <row r="192" spans="1:46">
      <c r="A192" s="1">
        <f>RAW!A192</f>
        <v>42576</v>
      </c>
      <c r="B192">
        <f>RAW!B192</f>
        <v>10.19</v>
      </c>
      <c r="C192">
        <f>RAW!C192</f>
        <v>10.25</v>
      </c>
      <c r="D192">
        <f>RAW!D192</f>
        <v>10.130000000000001</v>
      </c>
      <c r="E192">
        <f>RAW!E192</f>
        <v>10.199999999999999</v>
      </c>
      <c r="F192">
        <f>RAW!L192</f>
        <v>39.040669721138698</v>
      </c>
      <c r="G192">
        <f>RAW!M192</f>
        <v>25.879375054552199</v>
      </c>
      <c r="H192">
        <v>100</v>
      </c>
      <c r="I192">
        <v>-100</v>
      </c>
      <c r="Z192" s="28">
        <f t="shared" si="36"/>
        <v>0</v>
      </c>
      <c r="AA192" s="28" t="str">
        <f t="shared" si="29"/>
        <v/>
      </c>
      <c r="AB192" s="34">
        <f t="shared" si="37"/>
        <v>0</v>
      </c>
      <c r="AC192" s="34" t="str">
        <f t="shared" si="30"/>
        <v/>
      </c>
      <c r="AD192" s="28">
        <f t="shared" si="31"/>
        <v>0</v>
      </c>
      <c r="AE192" s="34" t="str">
        <f t="shared" si="32"/>
        <v/>
      </c>
      <c r="AF192" s="28">
        <f t="shared" si="40"/>
        <v>0</v>
      </c>
      <c r="AG192" s="28" t="str">
        <f t="shared" si="38"/>
        <v/>
      </c>
      <c r="AH192" s="54"/>
      <c r="AI192" s="28"/>
      <c r="AK192" s="33">
        <f t="shared" si="33"/>
        <v>0</v>
      </c>
      <c r="AL192" s="33" t="str">
        <f t="shared" si="39"/>
        <v/>
      </c>
      <c r="AM192" s="33">
        <f t="shared" si="41"/>
        <v>0</v>
      </c>
      <c r="AN192" s="33"/>
      <c r="AO192" s="33">
        <f t="shared" si="34"/>
        <v>0</v>
      </c>
      <c r="AP192" s="33" t="str">
        <f t="shared" si="35"/>
        <v/>
      </c>
      <c r="AQ192" s="33"/>
      <c r="AR192" s="33"/>
      <c r="AS192" s="33"/>
      <c r="AT192" s="33"/>
    </row>
    <row r="193" spans="1:46">
      <c r="A193" s="1">
        <f>RAW!A193</f>
        <v>42577</v>
      </c>
      <c r="B193">
        <f>RAW!B193</f>
        <v>10.220000000000001</v>
      </c>
      <c r="C193">
        <f>RAW!C193</f>
        <v>10.28</v>
      </c>
      <c r="D193">
        <f>RAW!D193</f>
        <v>10.119999999999999</v>
      </c>
      <c r="E193">
        <f>RAW!E193</f>
        <v>10.16</v>
      </c>
      <c r="F193">
        <f>RAW!L193</f>
        <v>26.475349521706601</v>
      </c>
      <c r="G193">
        <f>RAW!M193</f>
        <v>14.2405063291143</v>
      </c>
      <c r="H193">
        <v>100</v>
      </c>
      <c r="I193">
        <v>-100</v>
      </c>
      <c r="Z193" s="28">
        <f t="shared" si="36"/>
        <v>0</v>
      </c>
      <c r="AA193" s="28" t="str">
        <f t="shared" si="29"/>
        <v/>
      </c>
      <c r="AB193" s="34">
        <f t="shared" si="37"/>
        <v>0</v>
      </c>
      <c r="AC193" s="34" t="str">
        <f t="shared" si="30"/>
        <v/>
      </c>
      <c r="AD193" s="28">
        <f t="shared" si="31"/>
        <v>0</v>
      </c>
      <c r="AE193" s="34" t="str">
        <f t="shared" si="32"/>
        <v/>
      </c>
      <c r="AF193" s="28">
        <f t="shared" si="40"/>
        <v>0</v>
      </c>
      <c r="AG193" s="28" t="str">
        <f t="shared" si="38"/>
        <v/>
      </c>
      <c r="AH193" s="54"/>
      <c r="AI193" s="28"/>
      <c r="AK193" s="33">
        <f t="shared" si="33"/>
        <v>0</v>
      </c>
      <c r="AL193" s="33" t="str">
        <f t="shared" si="39"/>
        <v/>
      </c>
      <c r="AM193" s="33">
        <f t="shared" si="41"/>
        <v>0</v>
      </c>
      <c r="AN193" s="33"/>
      <c r="AO193" s="33">
        <f t="shared" si="34"/>
        <v>0</v>
      </c>
      <c r="AP193" s="33" t="str">
        <f t="shared" si="35"/>
        <v/>
      </c>
      <c r="AQ193" s="33"/>
      <c r="AR193" s="33"/>
      <c r="AS193" s="33"/>
      <c r="AT193" s="33"/>
    </row>
    <row r="194" spans="1:46">
      <c r="A194" s="1">
        <f>RAW!A194</f>
        <v>42578</v>
      </c>
      <c r="B194">
        <f>RAW!B194</f>
        <v>10.16</v>
      </c>
      <c r="C194">
        <f>RAW!C194</f>
        <v>10.37</v>
      </c>
      <c r="D194">
        <f>RAW!D194</f>
        <v>10.14</v>
      </c>
      <c r="E194">
        <f>RAW!E194</f>
        <v>10.31</v>
      </c>
      <c r="F194">
        <f>RAW!L194</f>
        <v>104.767487299724</v>
      </c>
      <c r="G194">
        <f>RAW!M194</f>
        <v>63.998649105032499</v>
      </c>
      <c r="H194">
        <v>100</v>
      </c>
      <c r="I194">
        <v>-100</v>
      </c>
      <c r="Z194" s="28">
        <f t="shared" si="36"/>
        <v>0</v>
      </c>
      <c r="AA194" s="28" t="str">
        <f t="shared" ref="AA194:AA257" si="42">IF(AND(Z194=1,Z195=0),"GROUP","")</f>
        <v/>
      </c>
      <c r="AB194" s="34">
        <f t="shared" si="37"/>
        <v>0</v>
      </c>
      <c r="AC194" s="34" t="str">
        <f t="shared" ref="AC194:AC257" si="43">IF(AA194="GROUP",AB194,"")</f>
        <v/>
      </c>
      <c r="AD194" s="28">
        <f t="shared" ref="AD194:AD262" si="44">IF(F194&gt;100, 1,0)</f>
        <v>1</v>
      </c>
      <c r="AE194" s="34" t="str">
        <f t="shared" ref="AE194:AE257" si="45">IF(AND(AD194=1,AD195=0),"GROUP","")</f>
        <v>GROUP</v>
      </c>
      <c r="AF194" s="28">
        <f t="shared" si="40"/>
        <v>1</v>
      </c>
      <c r="AG194" s="28">
        <f t="shared" si="38"/>
        <v>1</v>
      </c>
      <c r="AH194" s="54"/>
      <c r="AI194" s="28"/>
      <c r="AK194" s="33">
        <f t="shared" ref="AK194:AK262" si="46">IF(G194&lt;-100, 1,0)</f>
        <v>0</v>
      </c>
      <c r="AL194" s="33" t="str">
        <f t="shared" si="39"/>
        <v/>
      </c>
      <c r="AM194" s="33">
        <f t="shared" si="41"/>
        <v>0</v>
      </c>
      <c r="AN194" s="33"/>
      <c r="AO194" s="33">
        <f t="shared" ref="AO194:AO262" si="47">IF(G194&gt;100, 1,0)</f>
        <v>0</v>
      </c>
      <c r="AP194" s="33" t="str">
        <f t="shared" ref="AP194:AP257" si="48">IF(AND(AO194=1,AO195=0),"GROUP","")</f>
        <v/>
      </c>
      <c r="AQ194" s="33"/>
      <c r="AR194" s="33"/>
      <c r="AS194" s="33"/>
      <c r="AT194" s="33"/>
    </row>
    <row r="195" spans="1:46">
      <c r="A195" s="1">
        <f>RAW!A195</f>
        <v>42579</v>
      </c>
      <c r="B195">
        <f>RAW!B195</f>
        <v>10.28</v>
      </c>
      <c r="C195">
        <f>RAW!C195</f>
        <v>10.33</v>
      </c>
      <c r="D195">
        <f>RAW!D195</f>
        <v>10.17</v>
      </c>
      <c r="E195">
        <f>RAW!E195</f>
        <v>10.17</v>
      </c>
      <c r="F195">
        <f>RAW!L195</f>
        <v>36.627906976745003</v>
      </c>
      <c r="G195">
        <f>RAW!M195</f>
        <v>27.598322566022102</v>
      </c>
      <c r="H195">
        <v>100</v>
      </c>
      <c r="I195">
        <v>-100</v>
      </c>
      <c r="Z195" s="28">
        <f t="shared" ref="Z195:Z258" si="49">IF(F195&lt;-100, 1,0)</f>
        <v>0</v>
      </c>
      <c r="AA195" s="28" t="str">
        <f t="shared" si="42"/>
        <v/>
      </c>
      <c r="AB195" s="34">
        <f t="shared" ref="AB195:AB262" si="50">IF(AND(AA194="GROUP",Z195=0),0,Z195+AB194)</f>
        <v>0</v>
      </c>
      <c r="AC195" s="34" t="str">
        <f t="shared" si="43"/>
        <v/>
      </c>
      <c r="AD195" s="28">
        <f t="shared" si="44"/>
        <v>0</v>
      </c>
      <c r="AE195" s="34" t="str">
        <f t="shared" si="45"/>
        <v/>
      </c>
      <c r="AF195" s="28">
        <f t="shared" si="40"/>
        <v>0</v>
      </c>
      <c r="AG195" s="28" t="str">
        <f t="shared" ref="AG195:AG258" si="51">IF(AE195="GROUP",AF195,"")</f>
        <v/>
      </c>
      <c r="AH195" s="54"/>
      <c r="AI195" s="28"/>
      <c r="AK195" s="33">
        <f t="shared" si="46"/>
        <v>0</v>
      </c>
      <c r="AL195" s="33" t="str">
        <f t="shared" ref="AL195:AL258" si="52">IF(AND(AK195=1,AK196=0),"GROUP","")</f>
        <v/>
      </c>
      <c r="AM195" s="33">
        <f t="shared" si="41"/>
        <v>0</v>
      </c>
      <c r="AN195" s="33"/>
      <c r="AO195" s="33">
        <f t="shared" si="47"/>
        <v>0</v>
      </c>
      <c r="AP195" s="33" t="str">
        <f t="shared" si="48"/>
        <v/>
      </c>
      <c r="AQ195" s="33"/>
      <c r="AR195" s="33"/>
      <c r="AS195" s="33"/>
      <c r="AT195" s="33"/>
    </row>
    <row r="196" spans="1:46">
      <c r="A196" s="1">
        <f>RAW!A196</f>
        <v>42580</v>
      </c>
      <c r="B196">
        <f>RAW!B196</f>
        <v>10.18</v>
      </c>
      <c r="C196">
        <f>RAW!C196</f>
        <v>10.35</v>
      </c>
      <c r="D196">
        <f>RAW!D196</f>
        <v>10.14</v>
      </c>
      <c r="E196">
        <f>RAW!E196</f>
        <v>10.35</v>
      </c>
      <c r="F196">
        <f>RAW!L196</f>
        <v>99.389312977098996</v>
      </c>
      <c r="G196">
        <f>RAW!M196</f>
        <v>67.778159734159402</v>
      </c>
      <c r="H196">
        <v>100</v>
      </c>
      <c r="I196">
        <v>-100</v>
      </c>
      <c r="Z196" s="28">
        <f t="shared" si="49"/>
        <v>0</v>
      </c>
      <c r="AA196" s="28" t="str">
        <f t="shared" si="42"/>
        <v/>
      </c>
      <c r="AB196" s="34">
        <f t="shared" si="50"/>
        <v>0</v>
      </c>
      <c r="AC196" s="34" t="str">
        <f t="shared" si="43"/>
        <v/>
      </c>
      <c r="AD196" s="28">
        <f t="shared" si="44"/>
        <v>0</v>
      </c>
      <c r="AE196" s="34" t="str">
        <f t="shared" si="45"/>
        <v/>
      </c>
      <c r="AF196" s="28">
        <f t="shared" ref="AF196:AF259" si="53">IF(AND(AE195="GROUP",AD196=0),0,AD196+AF195)</f>
        <v>0</v>
      </c>
      <c r="AG196" s="28" t="str">
        <f t="shared" si="51"/>
        <v/>
      </c>
      <c r="AH196" s="54"/>
      <c r="AI196" s="28"/>
      <c r="AK196" s="33">
        <f t="shared" si="46"/>
        <v>0</v>
      </c>
      <c r="AL196" s="33" t="str">
        <f t="shared" si="52"/>
        <v/>
      </c>
      <c r="AM196" s="33">
        <f t="shared" ref="AM196:AM259" si="54">IF(AND(AL195="GROUP",AK196=0),0,AK196+AM195)</f>
        <v>0</v>
      </c>
      <c r="AN196" s="33"/>
      <c r="AO196" s="33">
        <f t="shared" si="47"/>
        <v>0</v>
      </c>
      <c r="AP196" s="33" t="str">
        <f t="shared" si="48"/>
        <v/>
      </c>
      <c r="AQ196" s="33"/>
      <c r="AR196" s="33"/>
      <c r="AS196" s="33"/>
      <c r="AT196" s="33"/>
    </row>
    <row r="197" spans="1:46">
      <c r="A197" s="1">
        <f>RAW!A197</f>
        <v>42583</v>
      </c>
      <c r="B197">
        <f>RAW!B197</f>
        <v>10.37</v>
      </c>
      <c r="C197">
        <f>RAW!C197</f>
        <v>10.4</v>
      </c>
      <c r="D197">
        <f>RAW!D197</f>
        <v>10.11</v>
      </c>
      <c r="E197">
        <f>RAW!E197</f>
        <v>10.11</v>
      </c>
      <c r="F197">
        <f>RAW!L197</f>
        <v>-23.2924693520185</v>
      </c>
      <c r="G197">
        <f>RAW!M197</f>
        <v>30.573983270839999</v>
      </c>
      <c r="H197">
        <v>100</v>
      </c>
      <c r="I197">
        <v>-100</v>
      </c>
      <c r="Z197" s="28">
        <f t="shared" si="49"/>
        <v>0</v>
      </c>
      <c r="AA197" s="28" t="str">
        <f t="shared" si="42"/>
        <v/>
      </c>
      <c r="AB197" s="34">
        <f t="shared" si="50"/>
        <v>0</v>
      </c>
      <c r="AC197" s="34" t="str">
        <f t="shared" si="43"/>
        <v/>
      </c>
      <c r="AD197" s="28">
        <f t="shared" si="44"/>
        <v>0</v>
      </c>
      <c r="AE197" s="34" t="str">
        <f t="shared" si="45"/>
        <v/>
      </c>
      <c r="AF197" s="28">
        <f t="shared" si="53"/>
        <v>0</v>
      </c>
      <c r="AG197" s="28" t="str">
        <f t="shared" si="51"/>
        <v/>
      </c>
      <c r="AH197" s="54"/>
      <c r="AI197" s="28"/>
      <c r="AK197" s="33">
        <f t="shared" si="46"/>
        <v>0</v>
      </c>
      <c r="AL197" s="33" t="str">
        <f t="shared" si="52"/>
        <v/>
      </c>
      <c r="AM197" s="33">
        <f t="shared" si="54"/>
        <v>0</v>
      </c>
      <c r="AN197" s="33"/>
      <c r="AO197" s="33">
        <f t="shared" si="47"/>
        <v>0</v>
      </c>
      <c r="AP197" s="33" t="str">
        <f t="shared" si="48"/>
        <v/>
      </c>
      <c r="AQ197" s="33"/>
      <c r="AR197" s="33"/>
      <c r="AS197" s="33"/>
      <c r="AT197" s="33"/>
    </row>
    <row r="198" spans="1:46">
      <c r="A198" s="1">
        <f>RAW!A198</f>
        <v>42584</v>
      </c>
      <c r="B198">
        <f>RAW!B198</f>
        <v>10.19</v>
      </c>
      <c r="C198">
        <f>RAW!C198</f>
        <v>10.19</v>
      </c>
      <c r="D198">
        <f>RAW!D198</f>
        <v>9.9350000000000005</v>
      </c>
      <c r="E198">
        <f>RAW!E198</f>
        <v>9.98</v>
      </c>
      <c r="F198">
        <f>RAW!L198</f>
        <v>-238.89278206026401</v>
      </c>
      <c r="G198">
        <f>RAW!M198</f>
        <v>-86.562839550885698</v>
      </c>
      <c r="H198">
        <v>100</v>
      </c>
      <c r="I198">
        <v>-100</v>
      </c>
      <c r="Z198" s="28">
        <f t="shared" si="49"/>
        <v>1</v>
      </c>
      <c r="AA198" s="28" t="str">
        <f t="shared" si="42"/>
        <v/>
      </c>
      <c r="AB198" s="34">
        <f t="shared" si="50"/>
        <v>1</v>
      </c>
      <c r="AC198" s="34" t="str">
        <f t="shared" si="43"/>
        <v/>
      </c>
      <c r="AD198" s="28">
        <f t="shared" si="44"/>
        <v>0</v>
      </c>
      <c r="AE198" s="34" t="str">
        <f t="shared" si="45"/>
        <v/>
      </c>
      <c r="AF198" s="28">
        <f t="shared" si="53"/>
        <v>0</v>
      </c>
      <c r="AG198" s="28" t="str">
        <f t="shared" si="51"/>
        <v/>
      </c>
      <c r="AH198" s="54"/>
      <c r="AI198" s="28"/>
      <c r="AK198" s="33">
        <f t="shared" si="46"/>
        <v>0</v>
      </c>
      <c r="AL198" s="33" t="str">
        <f t="shared" si="52"/>
        <v/>
      </c>
      <c r="AM198" s="33">
        <f t="shared" si="54"/>
        <v>0</v>
      </c>
      <c r="AN198" s="33"/>
      <c r="AO198" s="33">
        <f t="shared" si="47"/>
        <v>0</v>
      </c>
      <c r="AP198" s="33" t="str">
        <f t="shared" si="48"/>
        <v/>
      </c>
      <c r="AQ198" s="33"/>
      <c r="AR198" s="33"/>
      <c r="AS198" s="33"/>
      <c r="AT198" s="33"/>
    </row>
    <row r="199" spans="1:46">
      <c r="A199" s="1">
        <f>RAW!A199</f>
        <v>42585</v>
      </c>
      <c r="B199">
        <f>RAW!B199</f>
        <v>10.08</v>
      </c>
      <c r="C199">
        <f>RAW!C199</f>
        <v>10.08</v>
      </c>
      <c r="D199">
        <f>RAW!D199</f>
        <v>9.93</v>
      </c>
      <c r="E199">
        <f>RAW!E199</f>
        <v>9.9700000000000006</v>
      </c>
      <c r="F199">
        <f>RAW!L199</f>
        <v>-223.40714840714901</v>
      </c>
      <c r="G199">
        <f>RAW!M199</f>
        <v>-131.257390618839</v>
      </c>
      <c r="H199">
        <v>100</v>
      </c>
      <c r="I199">
        <v>-100</v>
      </c>
      <c r="Z199" s="28">
        <f t="shared" si="49"/>
        <v>1</v>
      </c>
      <c r="AA199" s="28" t="str">
        <f t="shared" si="42"/>
        <v>GROUP</v>
      </c>
      <c r="AB199" s="34">
        <f t="shared" si="50"/>
        <v>2</v>
      </c>
      <c r="AC199" s="34">
        <f t="shared" si="43"/>
        <v>2</v>
      </c>
      <c r="AD199" s="28">
        <f t="shared" si="44"/>
        <v>0</v>
      </c>
      <c r="AE199" s="34" t="str">
        <f t="shared" si="45"/>
        <v/>
      </c>
      <c r="AF199" s="28">
        <f t="shared" si="53"/>
        <v>0</v>
      </c>
      <c r="AG199" s="28" t="str">
        <f t="shared" si="51"/>
        <v/>
      </c>
      <c r="AH199" s="54"/>
      <c r="AI199" s="28"/>
      <c r="AK199" s="33">
        <f t="shared" si="46"/>
        <v>1</v>
      </c>
      <c r="AL199" s="33" t="str">
        <f t="shared" si="52"/>
        <v>GROUP</v>
      </c>
      <c r="AM199" s="33">
        <f t="shared" si="54"/>
        <v>1</v>
      </c>
      <c r="AN199" s="33"/>
      <c r="AO199" s="33">
        <f t="shared" si="47"/>
        <v>0</v>
      </c>
      <c r="AP199" s="33" t="str">
        <f t="shared" si="48"/>
        <v/>
      </c>
      <c r="AQ199" s="33"/>
      <c r="AR199" s="33"/>
      <c r="AS199" s="33"/>
      <c r="AT199" s="33"/>
    </row>
    <row r="200" spans="1:46">
      <c r="A200" s="1">
        <f>RAW!A200</f>
        <v>42586</v>
      </c>
      <c r="B200">
        <f>RAW!B200</f>
        <v>9.9700000000000006</v>
      </c>
      <c r="C200">
        <f>RAW!C200</f>
        <v>10.220000000000001</v>
      </c>
      <c r="D200">
        <f>RAW!D200</f>
        <v>9.9700000000000006</v>
      </c>
      <c r="E200">
        <f>RAW!E200</f>
        <v>10.15</v>
      </c>
      <c r="F200">
        <f>RAW!L200</f>
        <v>-71.9494688486906</v>
      </c>
      <c r="G200">
        <f>RAW!M200</f>
        <v>-53.111839026670097</v>
      </c>
      <c r="H200">
        <v>100</v>
      </c>
      <c r="I200">
        <v>-100</v>
      </c>
      <c r="Z200" s="28">
        <f t="shared" si="49"/>
        <v>0</v>
      </c>
      <c r="AA200" s="28" t="str">
        <f t="shared" si="42"/>
        <v/>
      </c>
      <c r="AB200" s="34">
        <f t="shared" si="50"/>
        <v>0</v>
      </c>
      <c r="AC200" s="34" t="str">
        <f t="shared" si="43"/>
        <v/>
      </c>
      <c r="AD200" s="28">
        <f t="shared" si="44"/>
        <v>0</v>
      </c>
      <c r="AE200" s="34" t="str">
        <f t="shared" si="45"/>
        <v/>
      </c>
      <c r="AF200" s="28">
        <f t="shared" si="53"/>
        <v>0</v>
      </c>
      <c r="AG200" s="28" t="str">
        <f t="shared" si="51"/>
        <v/>
      </c>
      <c r="AH200" s="54"/>
      <c r="AI200" s="28"/>
      <c r="AK200" s="33">
        <f t="shared" si="46"/>
        <v>0</v>
      </c>
      <c r="AL200" s="33" t="str">
        <f t="shared" si="52"/>
        <v/>
      </c>
      <c r="AM200" s="33">
        <f t="shared" si="54"/>
        <v>0</v>
      </c>
      <c r="AN200" s="33"/>
      <c r="AO200" s="33">
        <f t="shared" si="47"/>
        <v>0</v>
      </c>
      <c r="AP200" s="33" t="str">
        <f t="shared" si="48"/>
        <v/>
      </c>
      <c r="AQ200" s="33"/>
      <c r="AR200" s="33"/>
      <c r="AS200" s="33"/>
      <c r="AT200" s="33"/>
    </row>
    <row r="201" spans="1:46">
      <c r="A201" s="1">
        <f>RAW!A201</f>
        <v>42587</v>
      </c>
      <c r="B201">
        <f>RAW!B201</f>
        <v>10.220000000000001</v>
      </c>
      <c r="C201">
        <f>RAW!C201</f>
        <v>10.32</v>
      </c>
      <c r="D201">
        <f>RAW!D201</f>
        <v>10.130000000000001</v>
      </c>
      <c r="E201">
        <f>RAW!E201</f>
        <v>10.26</v>
      </c>
      <c r="F201">
        <f>RAW!L201</f>
        <v>71.107181452009101</v>
      </c>
      <c r="G201">
        <f>RAW!M201</f>
        <v>58.196865645360397</v>
      </c>
      <c r="H201">
        <v>100</v>
      </c>
      <c r="I201">
        <v>-100</v>
      </c>
      <c r="Z201" s="28">
        <f t="shared" si="49"/>
        <v>0</v>
      </c>
      <c r="AA201" s="28" t="str">
        <f t="shared" si="42"/>
        <v/>
      </c>
      <c r="AB201" s="34">
        <f t="shared" si="50"/>
        <v>0</v>
      </c>
      <c r="AC201" s="34" t="str">
        <f t="shared" si="43"/>
        <v/>
      </c>
      <c r="AD201" s="28">
        <f t="shared" si="44"/>
        <v>0</v>
      </c>
      <c r="AE201" s="34" t="str">
        <f t="shared" si="45"/>
        <v/>
      </c>
      <c r="AF201" s="28">
        <f t="shared" si="53"/>
        <v>0</v>
      </c>
      <c r="AG201" s="28" t="str">
        <f t="shared" si="51"/>
        <v/>
      </c>
      <c r="AH201" s="54"/>
      <c r="AI201" s="28"/>
      <c r="AK201" s="33">
        <f t="shared" si="46"/>
        <v>0</v>
      </c>
      <c r="AL201" s="33" t="str">
        <f t="shared" si="52"/>
        <v/>
      </c>
      <c r="AM201" s="33">
        <f t="shared" si="54"/>
        <v>0</v>
      </c>
      <c r="AN201" s="33"/>
      <c r="AO201" s="33">
        <f t="shared" si="47"/>
        <v>0</v>
      </c>
      <c r="AP201" s="33" t="str">
        <f t="shared" si="48"/>
        <v/>
      </c>
      <c r="AQ201" s="33"/>
      <c r="AR201" s="33"/>
      <c r="AS201" s="33"/>
      <c r="AT201" s="33"/>
    </row>
    <row r="202" spans="1:46">
      <c r="A202" s="1">
        <f>RAW!A202</f>
        <v>42590</v>
      </c>
      <c r="B202">
        <f>RAW!B202</f>
        <v>10.39</v>
      </c>
      <c r="C202">
        <f>RAW!C202</f>
        <v>10.43</v>
      </c>
      <c r="D202">
        <f>RAW!D202</f>
        <v>10.220000000000001</v>
      </c>
      <c r="E202">
        <f>RAW!E202</f>
        <v>10.220000000000001</v>
      </c>
      <c r="F202">
        <f>RAW!L202</f>
        <v>114.19396274887499</v>
      </c>
      <c r="G202">
        <f>RAW!M202</f>
        <v>108.524957936063</v>
      </c>
      <c r="H202">
        <v>100</v>
      </c>
      <c r="I202">
        <v>-100</v>
      </c>
      <c r="Z202" s="28">
        <f t="shared" si="49"/>
        <v>0</v>
      </c>
      <c r="AA202" s="28" t="str">
        <f t="shared" si="42"/>
        <v/>
      </c>
      <c r="AB202" s="34">
        <f t="shared" si="50"/>
        <v>0</v>
      </c>
      <c r="AC202" s="34" t="str">
        <f t="shared" si="43"/>
        <v/>
      </c>
      <c r="AD202" s="28">
        <f t="shared" si="44"/>
        <v>1</v>
      </c>
      <c r="AE202" s="34" t="str">
        <f t="shared" si="45"/>
        <v>GROUP</v>
      </c>
      <c r="AF202" s="28">
        <f t="shared" si="53"/>
        <v>1</v>
      </c>
      <c r="AG202" s="28">
        <f t="shared" si="51"/>
        <v>1</v>
      </c>
      <c r="AH202" s="54"/>
      <c r="AI202" s="28"/>
      <c r="AK202" s="33">
        <f t="shared" si="46"/>
        <v>0</v>
      </c>
      <c r="AL202" s="33" t="str">
        <f t="shared" si="52"/>
        <v/>
      </c>
      <c r="AM202" s="33">
        <f t="shared" si="54"/>
        <v>0</v>
      </c>
      <c r="AN202" s="33"/>
      <c r="AO202" s="33">
        <f t="shared" si="47"/>
        <v>1</v>
      </c>
      <c r="AP202" s="33" t="str">
        <f t="shared" si="48"/>
        <v>GROUP</v>
      </c>
      <c r="AQ202" s="33"/>
      <c r="AR202" s="33"/>
      <c r="AS202" s="33"/>
      <c r="AT202" s="33"/>
    </row>
    <row r="203" spans="1:46">
      <c r="A203" s="1">
        <f>RAW!A203</f>
        <v>42591</v>
      </c>
      <c r="B203">
        <f>RAW!B203</f>
        <v>10.25</v>
      </c>
      <c r="C203">
        <f>RAW!C203</f>
        <v>10.34</v>
      </c>
      <c r="D203">
        <f>RAW!D203</f>
        <v>10.210000000000001</v>
      </c>
      <c r="E203">
        <f>RAW!E203</f>
        <v>10.26</v>
      </c>
      <c r="F203">
        <f>RAW!L203</f>
        <v>80.911532796119403</v>
      </c>
      <c r="G203">
        <f>RAW!M203</f>
        <v>78.425794215271495</v>
      </c>
      <c r="H203">
        <v>100</v>
      </c>
      <c r="I203">
        <v>-100</v>
      </c>
      <c r="Z203" s="28">
        <f t="shared" si="49"/>
        <v>0</v>
      </c>
      <c r="AA203" s="28" t="str">
        <f t="shared" si="42"/>
        <v/>
      </c>
      <c r="AB203" s="34">
        <f t="shared" si="50"/>
        <v>0</v>
      </c>
      <c r="AC203" s="34" t="str">
        <f t="shared" si="43"/>
        <v/>
      </c>
      <c r="AD203" s="28">
        <f t="shared" si="44"/>
        <v>0</v>
      </c>
      <c r="AE203" s="34" t="str">
        <f t="shared" si="45"/>
        <v/>
      </c>
      <c r="AF203" s="28">
        <f t="shared" si="53"/>
        <v>0</v>
      </c>
      <c r="AG203" s="28" t="str">
        <f t="shared" si="51"/>
        <v/>
      </c>
      <c r="AH203" s="54"/>
      <c r="AI203" s="28"/>
      <c r="AK203" s="33">
        <f t="shared" si="46"/>
        <v>0</v>
      </c>
      <c r="AL203" s="33" t="str">
        <f t="shared" si="52"/>
        <v/>
      </c>
      <c r="AM203" s="33">
        <f t="shared" si="54"/>
        <v>0</v>
      </c>
      <c r="AN203" s="33"/>
      <c r="AO203" s="33">
        <f t="shared" si="47"/>
        <v>0</v>
      </c>
      <c r="AP203" s="33" t="str">
        <f t="shared" si="48"/>
        <v/>
      </c>
      <c r="AQ203" s="33"/>
      <c r="AR203" s="33"/>
      <c r="AS203" s="33"/>
      <c r="AT203" s="33"/>
    </row>
    <row r="204" spans="1:46">
      <c r="A204" s="1">
        <f>RAW!A204</f>
        <v>42592</v>
      </c>
      <c r="B204">
        <f>RAW!B204</f>
        <v>10.26</v>
      </c>
      <c r="C204">
        <f>RAW!C204</f>
        <v>10.37</v>
      </c>
      <c r="D204">
        <f>RAW!D204</f>
        <v>10.23</v>
      </c>
      <c r="E204">
        <f>RAW!E204</f>
        <v>10.25</v>
      </c>
      <c r="F204">
        <f>RAW!L204</f>
        <v>83.278798556926006</v>
      </c>
      <c r="G204">
        <f>RAW!M204</f>
        <v>83.793614441601804</v>
      </c>
      <c r="H204">
        <v>100</v>
      </c>
      <c r="I204">
        <v>-100</v>
      </c>
      <c r="Z204" s="28">
        <f t="shared" si="49"/>
        <v>0</v>
      </c>
      <c r="AA204" s="28" t="str">
        <f t="shared" si="42"/>
        <v/>
      </c>
      <c r="AB204" s="34">
        <f t="shared" si="50"/>
        <v>0</v>
      </c>
      <c r="AC204" s="34" t="str">
        <f t="shared" si="43"/>
        <v/>
      </c>
      <c r="AD204" s="28">
        <f t="shared" si="44"/>
        <v>0</v>
      </c>
      <c r="AE204" s="34" t="str">
        <f t="shared" si="45"/>
        <v/>
      </c>
      <c r="AF204" s="28">
        <f t="shared" si="53"/>
        <v>0</v>
      </c>
      <c r="AG204" s="28" t="str">
        <f t="shared" si="51"/>
        <v/>
      </c>
      <c r="AH204" s="54"/>
      <c r="AI204" s="28"/>
      <c r="AK204" s="33">
        <f t="shared" si="46"/>
        <v>0</v>
      </c>
      <c r="AL204" s="33" t="str">
        <f t="shared" si="52"/>
        <v/>
      </c>
      <c r="AM204" s="33">
        <f t="shared" si="54"/>
        <v>0</v>
      </c>
      <c r="AN204" s="33"/>
      <c r="AO204" s="33">
        <f t="shared" si="47"/>
        <v>0</v>
      </c>
      <c r="AP204" s="33" t="str">
        <f t="shared" si="48"/>
        <v/>
      </c>
      <c r="AQ204" s="33"/>
      <c r="AR204" s="33"/>
      <c r="AS204" s="33"/>
      <c r="AT204" s="33"/>
    </row>
    <row r="205" spans="1:46">
      <c r="A205" s="1">
        <f>RAW!A205</f>
        <v>42593</v>
      </c>
      <c r="B205">
        <f>RAW!B205</f>
        <v>10.32</v>
      </c>
      <c r="C205">
        <f>RAW!C205</f>
        <v>10.41</v>
      </c>
      <c r="D205">
        <f>RAW!D205</f>
        <v>10.25</v>
      </c>
      <c r="E205">
        <f>RAW!E205</f>
        <v>10.41</v>
      </c>
      <c r="F205">
        <f>RAW!L205</f>
        <v>128.45855694692901</v>
      </c>
      <c r="G205">
        <f>RAW!M205</f>
        <v>148.58828487147201</v>
      </c>
      <c r="H205">
        <v>100</v>
      </c>
      <c r="I205">
        <v>-100</v>
      </c>
      <c r="Z205" s="28">
        <f t="shared" si="49"/>
        <v>0</v>
      </c>
      <c r="AA205" s="28" t="str">
        <f t="shared" si="42"/>
        <v/>
      </c>
      <c r="AB205" s="34">
        <f t="shared" si="50"/>
        <v>0</v>
      </c>
      <c r="AC205" s="34" t="str">
        <f t="shared" si="43"/>
        <v/>
      </c>
      <c r="AD205" s="28">
        <f t="shared" si="44"/>
        <v>1</v>
      </c>
      <c r="AE205" s="34" t="str">
        <f t="shared" si="45"/>
        <v/>
      </c>
      <c r="AF205" s="28">
        <f t="shared" si="53"/>
        <v>1</v>
      </c>
      <c r="AG205" s="28" t="str">
        <f t="shared" si="51"/>
        <v/>
      </c>
      <c r="AH205" s="54"/>
      <c r="AI205" s="28"/>
      <c r="AK205" s="33">
        <f t="shared" si="46"/>
        <v>0</v>
      </c>
      <c r="AL205" s="33" t="str">
        <f t="shared" si="52"/>
        <v/>
      </c>
      <c r="AM205" s="33">
        <f t="shared" si="54"/>
        <v>0</v>
      </c>
      <c r="AN205" s="33"/>
      <c r="AO205" s="33">
        <f t="shared" si="47"/>
        <v>1</v>
      </c>
      <c r="AP205" s="33" t="str">
        <f t="shared" si="48"/>
        <v/>
      </c>
      <c r="AQ205" s="33"/>
      <c r="AR205" s="33"/>
      <c r="AS205" s="33"/>
      <c r="AT205" s="33"/>
    </row>
    <row r="206" spans="1:46">
      <c r="A206" s="1">
        <f>RAW!A206</f>
        <v>42594</v>
      </c>
      <c r="B206">
        <f>RAW!B206</f>
        <v>10.38</v>
      </c>
      <c r="C206">
        <f>RAW!C206</f>
        <v>10.46</v>
      </c>
      <c r="D206">
        <f>RAW!D206</f>
        <v>10.31</v>
      </c>
      <c r="E206">
        <f>RAW!E206</f>
        <v>10.46</v>
      </c>
      <c r="F206">
        <f>RAW!L206</f>
        <v>144.57333333333401</v>
      </c>
      <c r="G206">
        <f>RAW!M206</f>
        <v>177.80329123613001</v>
      </c>
      <c r="H206">
        <v>100</v>
      </c>
      <c r="I206">
        <v>-100</v>
      </c>
      <c r="Z206" s="28">
        <f t="shared" si="49"/>
        <v>0</v>
      </c>
      <c r="AA206" s="28" t="str">
        <f t="shared" si="42"/>
        <v/>
      </c>
      <c r="AB206" s="34">
        <f t="shared" si="50"/>
        <v>0</v>
      </c>
      <c r="AC206" s="34" t="str">
        <f t="shared" si="43"/>
        <v/>
      </c>
      <c r="AD206" s="28">
        <f t="shared" si="44"/>
        <v>1</v>
      </c>
      <c r="AE206" s="34" t="str">
        <f t="shared" si="45"/>
        <v/>
      </c>
      <c r="AF206" s="28">
        <f t="shared" si="53"/>
        <v>2</v>
      </c>
      <c r="AG206" s="28" t="str">
        <f t="shared" si="51"/>
        <v/>
      </c>
      <c r="AH206" s="54"/>
      <c r="AI206" s="28"/>
      <c r="AK206" s="33">
        <f t="shared" si="46"/>
        <v>0</v>
      </c>
      <c r="AL206" s="33" t="str">
        <f t="shared" si="52"/>
        <v/>
      </c>
      <c r="AM206" s="33">
        <f t="shared" si="54"/>
        <v>0</v>
      </c>
      <c r="AN206" s="33"/>
      <c r="AO206" s="33">
        <f t="shared" si="47"/>
        <v>1</v>
      </c>
      <c r="AP206" s="33" t="str">
        <f t="shared" si="48"/>
        <v/>
      </c>
      <c r="AQ206" s="33"/>
      <c r="AR206" s="33"/>
      <c r="AS206" s="33"/>
      <c r="AT206" s="33"/>
    </row>
    <row r="207" spans="1:46">
      <c r="A207" s="1">
        <f>RAW!A207</f>
        <v>42597</v>
      </c>
      <c r="B207">
        <f>RAW!B207</f>
        <v>10.46</v>
      </c>
      <c r="C207">
        <f>RAW!C207</f>
        <v>10.46</v>
      </c>
      <c r="D207">
        <f>RAW!D207</f>
        <v>10.46</v>
      </c>
      <c r="E207">
        <f>RAW!E207</f>
        <v>10.46</v>
      </c>
      <c r="F207">
        <f>RAW!L207</f>
        <v>151.38988737119601</v>
      </c>
      <c r="G207">
        <f>RAW!M207</f>
        <v>188.96630650644701</v>
      </c>
      <c r="H207">
        <v>100</v>
      </c>
      <c r="I207">
        <v>-100</v>
      </c>
      <c r="Z207" s="28">
        <f t="shared" si="49"/>
        <v>0</v>
      </c>
      <c r="AA207" s="28" t="str">
        <f t="shared" si="42"/>
        <v/>
      </c>
      <c r="AB207" s="34">
        <f t="shared" si="50"/>
        <v>0</v>
      </c>
      <c r="AC207" s="34" t="str">
        <f t="shared" si="43"/>
        <v/>
      </c>
      <c r="AD207" s="28">
        <f t="shared" si="44"/>
        <v>1</v>
      </c>
      <c r="AE207" s="34" t="str">
        <f t="shared" si="45"/>
        <v>GROUP</v>
      </c>
      <c r="AF207" s="28">
        <f t="shared" si="53"/>
        <v>3</v>
      </c>
      <c r="AG207" s="28">
        <f t="shared" si="51"/>
        <v>3</v>
      </c>
      <c r="AH207" s="54"/>
      <c r="AI207" s="28"/>
      <c r="AK207" s="33">
        <f t="shared" si="46"/>
        <v>0</v>
      </c>
      <c r="AL207" s="33" t="str">
        <f t="shared" si="52"/>
        <v/>
      </c>
      <c r="AM207" s="33">
        <f t="shared" si="54"/>
        <v>0</v>
      </c>
      <c r="AN207" s="33"/>
      <c r="AO207" s="33">
        <f t="shared" si="47"/>
        <v>1</v>
      </c>
      <c r="AP207" s="33" t="str">
        <f t="shared" si="48"/>
        <v/>
      </c>
      <c r="AQ207" s="33"/>
      <c r="AR207" s="33"/>
      <c r="AS207" s="33"/>
      <c r="AT207" s="33"/>
    </row>
    <row r="208" spans="1:46">
      <c r="A208" s="1">
        <f>RAW!A208</f>
        <v>42598</v>
      </c>
      <c r="B208">
        <f>RAW!B208</f>
        <v>10.45</v>
      </c>
      <c r="C208">
        <f>RAW!C208</f>
        <v>10.46</v>
      </c>
      <c r="D208">
        <f>RAW!D208</f>
        <v>10.26</v>
      </c>
      <c r="E208">
        <f>RAW!E208</f>
        <v>10.41</v>
      </c>
      <c r="F208">
        <f>RAW!L208</f>
        <v>81.996855345912095</v>
      </c>
      <c r="G208">
        <f>RAW!M208</f>
        <v>107.30834371904299</v>
      </c>
      <c r="H208">
        <v>100</v>
      </c>
      <c r="I208">
        <v>-100</v>
      </c>
      <c r="Z208" s="28">
        <f t="shared" si="49"/>
        <v>0</v>
      </c>
      <c r="AA208" s="28" t="str">
        <f t="shared" si="42"/>
        <v/>
      </c>
      <c r="AB208" s="34">
        <f t="shared" si="50"/>
        <v>0</v>
      </c>
      <c r="AC208" s="34" t="str">
        <f t="shared" si="43"/>
        <v/>
      </c>
      <c r="AD208" s="28">
        <f t="shared" si="44"/>
        <v>0</v>
      </c>
      <c r="AE208" s="34" t="str">
        <f t="shared" si="45"/>
        <v/>
      </c>
      <c r="AF208" s="28">
        <f t="shared" si="53"/>
        <v>0</v>
      </c>
      <c r="AG208" s="28" t="str">
        <f t="shared" si="51"/>
        <v/>
      </c>
      <c r="AH208" s="54"/>
      <c r="AI208" s="28"/>
      <c r="AK208" s="33">
        <f t="shared" si="46"/>
        <v>0</v>
      </c>
      <c r="AL208" s="33" t="str">
        <f t="shared" si="52"/>
        <v/>
      </c>
      <c r="AM208" s="33">
        <f t="shared" si="54"/>
        <v>0</v>
      </c>
      <c r="AN208" s="33"/>
      <c r="AO208" s="33">
        <f t="shared" si="47"/>
        <v>1</v>
      </c>
      <c r="AP208" s="33" t="str">
        <f t="shared" si="48"/>
        <v>GROUP</v>
      </c>
      <c r="AQ208" s="33"/>
      <c r="AR208" s="33"/>
      <c r="AS208" s="33"/>
      <c r="AT208" s="33"/>
    </row>
    <row r="209" spans="1:46">
      <c r="A209" s="1">
        <f>RAW!A209</f>
        <v>42599</v>
      </c>
      <c r="B209">
        <f>RAW!B209</f>
        <v>10.3</v>
      </c>
      <c r="C209">
        <f>RAW!C209</f>
        <v>10.35</v>
      </c>
      <c r="D209">
        <f>RAW!D209</f>
        <v>10.210000000000001</v>
      </c>
      <c r="E209">
        <f>RAW!E209</f>
        <v>10.220000000000001</v>
      </c>
      <c r="F209">
        <f>RAW!L209</f>
        <v>3.2982819054188401</v>
      </c>
      <c r="G209">
        <f>RAW!M209</f>
        <v>15.0537634408612</v>
      </c>
      <c r="H209">
        <v>100</v>
      </c>
      <c r="I209">
        <v>-100</v>
      </c>
      <c r="Z209" s="28">
        <f t="shared" si="49"/>
        <v>0</v>
      </c>
      <c r="AA209" s="28" t="str">
        <f t="shared" si="42"/>
        <v/>
      </c>
      <c r="AB209" s="34">
        <f t="shared" si="50"/>
        <v>0</v>
      </c>
      <c r="AC209" s="34" t="str">
        <f t="shared" si="43"/>
        <v/>
      </c>
      <c r="AD209" s="28">
        <f t="shared" si="44"/>
        <v>0</v>
      </c>
      <c r="AE209" s="34" t="str">
        <f t="shared" si="45"/>
        <v/>
      </c>
      <c r="AF209" s="28">
        <f t="shared" si="53"/>
        <v>0</v>
      </c>
      <c r="AG209" s="28" t="str">
        <f t="shared" si="51"/>
        <v/>
      </c>
      <c r="AH209" s="54"/>
      <c r="AI209" s="28"/>
      <c r="AK209" s="33">
        <f t="shared" si="46"/>
        <v>0</v>
      </c>
      <c r="AL209" s="33" t="str">
        <f t="shared" si="52"/>
        <v/>
      </c>
      <c r="AM209" s="33">
        <f t="shared" si="54"/>
        <v>0</v>
      </c>
      <c r="AN209" s="33"/>
      <c r="AO209" s="33">
        <f t="shared" si="47"/>
        <v>0</v>
      </c>
      <c r="AP209" s="33" t="str">
        <f t="shared" si="48"/>
        <v/>
      </c>
      <c r="AQ209" s="33"/>
      <c r="AR209" s="33"/>
      <c r="AS209" s="33"/>
      <c r="AT209" s="33"/>
    </row>
    <row r="210" spans="1:46">
      <c r="A210" s="1">
        <f>RAW!A210</f>
        <v>42600</v>
      </c>
      <c r="B210">
        <f>RAW!B210</f>
        <v>10.23</v>
      </c>
      <c r="C210">
        <f>RAW!C210</f>
        <v>10.31</v>
      </c>
      <c r="D210">
        <f>RAW!D210</f>
        <v>10.14</v>
      </c>
      <c r="E210">
        <f>RAW!E210</f>
        <v>10.23</v>
      </c>
      <c r="F210">
        <f>RAW!L210</f>
        <v>-16.518467852255299</v>
      </c>
      <c r="G210">
        <f>RAW!M210</f>
        <v>-13.846673421138901</v>
      </c>
      <c r="H210">
        <v>100</v>
      </c>
      <c r="I210">
        <v>-100</v>
      </c>
      <c r="Z210" s="28">
        <f t="shared" si="49"/>
        <v>0</v>
      </c>
      <c r="AA210" s="28" t="str">
        <f t="shared" si="42"/>
        <v/>
      </c>
      <c r="AB210" s="34">
        <f t="shared" si="50"/>
        <v>0</v>
      </c>
      <c r="AC210" s="34" t="str">
        <f t="shared" si="43"/>
        <v/>
      </c>
      <c r="AD210" s="28">
        <f t="shared" si="44"/>
        <v>0</v>
      </c>
      <c r="AE210" s="34" t="str">
        <f t="shared" si="45"/>
        <v/>
      </c>
      <c r="AF210" s="28">
        <f t="shared" si="53"/>
        <v>0</v>
      </c>
      <c r="AG210" s="28" t="str">
        <f t="shared" si="51"/>
        <v/>
      </c>
      <c r="AH210" s="54"/>
      <c r="AI210" s="28"/>
      <c r="AK210" s="33">
        <f t="shared" si="46"/>
        <v>0</v>
      </c>
      <c r="AL210" s="33" t="str">
        <f t="shared" si="52"/>
        <v/>
      </c>
      <c r="AM210" s="33">
        <f t="shared" si="54"/>
        <v>0</v>
      </c>
      <c r="AN210" s="33"/>
      <c r="AO210" s="33">
        <f t="shared" si="47"/>
        <v>0</v>
      </c>
      <c r="AP210" s="33" t="str">
        <f t="shared" si="48"/>
        <v/>
      </c>
      <c r="AQ210" s="33"/>
      <c r="AR210" s="33"/>
      <c r="AS210" s="33"/>
      <c r="AT210" s="33"/>
    </row>
    <row r="211" spans="1:46">
      <c r="A211" s="1">
        <f>RAW!A211</f>
        <v>42601</v>
      </c>
      <c r="B211">
        <f>RAW!B211</f>
        <v>10.23</v>
      </c>
      <c r="C211">
        <f>RAW!C211</f>
        <v>10.23</v>
      </c>
      <c r="D211">
        <f>RAW!D211</f>
        <v>10.06</v>
      </c>
      <c r="E211">
        <f>RAW!E211</f>
        <v>10.130000000000001</v>
      </c>
      <c r="F211">
        <f>RAW!L211</f>
        <v>-67.715088629484399</v>
      </c>
      <c r="G211">
        <f>RAW!M211</f>
        <v>-78.787878787876906</v>
      </c>
      <c r="H211">
        <v>100</v>
      </c>
      <c r="I211">
        <v>-100</v>
      </c>
      <c r="Z211" s="28">
        <f t="shared" si="49"/>
        <v>0</v>
      </c>
      <c r="AA211" s="28" t="str">
        <f t="shared" si="42"/>
        <v/>
      </c>
      <c r="AB211" s="34">
        <f t="shared" si="50"/>
        <v>0</v>
      </c>
      <c r="AC211" s="34" t="str">
        <f t="shared" si="43"/>
        <v/>
      </c>
      <c r="AD211" s="28">
        <f t="shared" si="44"/>
        <v>0</v>
      </c>
      <c r="AE211" s="34" t="str">
        <f t="shared" si="45"/>
        <v/>
      </c>
      <c r="AF211" s="28">
        <f t="shared" si="53"/>
        <v>0</v>
      </c>
      <c r="AG211" s="28" t="str">
        <f t="shared" si="51"/>
        <v/>
      </c>
      <c r="AH211" s="54"/>
      <c r="AI211" s="28"/>
      <c r="AK211" s="33">
        <f t="shared" si="46"/>
        <v>0</v>
      </c>
      <c r="AL211" s="33" t="str">
        <f t="shared" si="52"/>
        <v/>
      </c>
      <c r="AM211" s="33">
        <f t="shared" si="54"/>
        <v>0</v>
      </c>
      <c r="AN211" s="33"/>
      <c r="AO211" s="33">
        <f t="shared" si="47"/>
        <v>0</v>
      </c>
      <c r="AP211" s="33" t="str">
        <f t="shared" si="48"/>
        <v/>
      </c>
      <c r="AQ211" s="33"/>
      <c r="AR211" s="33"/>
      <c r="AS211" s="33"/>
      <c r="AT211" s="33"/>
    </row>
    <row r="212" spans="1:46">
      <c r="A212" s="1">
        <f>RAW!A212</f>
        <v>42604</v>
      </c>
      <c r="B212">
        <f>RAW!B212</f>
        <v>10.07</v>
      </c>
      <c r="C212">
        <f>RAW!C212</f>
        <v>10.15</v>
      </c>
      <c r="D212">
        <f>RAW!D212</f>
        <v>10.07</v>
      </c>
      <c r="E212">
        <f>RAW!E212</f>
        <v>10.08</v>
      </c>
      <c r="F212">
        <f>RAW!L212</f>
        <v>-101.20673952641</v>
      </c>
      <c r="G212">
        <f>RAW!M212</f>
        <v>-100.83047760180099</v>
      </c>
      <c r="H212">
        <v>100</v>
      </c>
      <c r="I212">
        <v>-100</v>
      </c>
      <c r="Z212" s="28">
        <f t="shared" si="49"/>
        <v>1</v>
      </c>
      <c r="AA212" s="28" t="str">
        <f t="shared" si="42"/>
        <v>GROUP</v>
      </c>
      <c r="AB212" s="34">
        <f t="shared" si="50"/>
        <v>1</v>
      </c>
      <c r="AC212" s="34">
        <f t="shared" si="43"/>
        <v>1</v>
      </c>
      <c r="AD212" s="28">
        <f t="shared" si="44"/>
        <v>0</v>
      </c>
      <c r="AE212" s="34" t="str">
        <f t="shared" si="45"/>
        <v/>
      </c>
      <c r="AF212" s="28">
        <f t="shared" si="53"/>
        <v>0</v>
      </c>
      <c r="AG212" s="28" t="str">
        <f t="shared" si="51"/>
        <v/>
      </c>
      <c r="AH212" s="54"/>
      <c r="AI212" s="28"/>
      <c r="AK212" s="33">
        <f t="shared" si="46"/>
        <v>1</v>
      </c>
      <c r="AL212" s="33" t="str">
        <f t="shared" si="52"/>
        <v>GROUP</v>
      </c>
      <c r="AM212" s="33">
        <f t="shared" si="54"/>
        <v>1</v>
      </c>
      <c r="AN212" s="33"/>
      <c r="AO212" s="33">
        <f t="shared" si="47"/>
        <v>0</v>
      </c>
      <c r="AP212" s="33" t="str">
        <f t="shared" si="48"/>
        <v/>
      </c>
      <c r="AQ212" s="33"/>
      <c r="AR212" s="33"/>
      <c r="AS212" s="33"/>
      <c r="AT212" s="33"/>
    </row>
    <row r="213" spans="1:46">
      <c r="A213" s="1">
        <f>RAW!A213</f>
        <v>42605</v>
      </c>
      <c r="B213">
        <f>RAW!B213</f>
        <v>10.08</v>
      </c>
      <c r="C213">
        <f>RAW!C213</f>
        <v>10.29</v>
      </c>
      <c r="D213">
        <f>RAW!D213</f>
        <v>10.08</v>
      </c>
      <c r="E213">
        <f>RAW!E213</f>
        <v>10.19</v>
      </c>
      <c r="F213">
        <f>RAW!L213</f>
        <v>-61.784037558686499</v>
      </c>
      <c r="G213">
        <f>RAW!M213</f>
        <v>-36.615109135252801</v>
      </c>
      <c r="H213">
        <v>100</v>
      </c>
      <c r="I213">
        <v>-100</v>
      </c>
      <c r="Z213" s="28">
        <f t="shared" si="49"/>
        <v>0</v>
      </c>
      <c r="AA213" s="28" t="str">
        <f t="shared" si="42"/>
        <v/>
      </c>
      <c r="AB213" s="34">
        <f t="shared" si="50"/>
        <v>0</v>
      </c>
      <c r="AC213" s="34" t="str">
        <f t="shared" si="43"/>
        <v/>
      </c>
      <c r="AD213" s="28">
        <f t="shared" si="44"/>
        <v>0</v>
      </c>
      <c r="AE213" s="34" t="str">
        <f t="shared" si="45"/>
        <v/>
      </c>
      <c r="AF213" s="28">
        <f t="shared" si="53"/>
        <v>0</v>
      </c>
      <c r="AG213" s="28" t="str">
        <f t="shared" si="51"/>
        <v/>
      </c>
      <c r="AH213" s="54"/>
      <c r="AI213" s="28"/>
      <c r="AK213" s="33">
        <f t="shared" si="46"/>
        <v>0</v>
      </c>
      <c r="AL213" s="33" t="str">
        <f t="shared" si="52"/>
        <v/>
      </c>
      <c r="AM213" s="33">
        <f t="shared" si="54"/>
        <v>0</v>
      </c>
      <c r="AN213" s="33"/>
      <c r="AO213" s="33">
        <f t="shared" si="47"/>
        <v>0</v>
      </c>
      <c r="AP213" s="33" t="str">
        <f t="shared" si="48"/>
        <v/>
      </c>
      <c r="AQ213" s="33"/>
      <c r="AR213" s="33"/>
      <c r="AS213" s="33"/>
      <c r="AT213" s="33"/>
    </row>
    <row r="214" spans="1:46">
      <c r="A214" s="1">
        <f>RAW!A214</f>
        <v>42606</v>
      </c>
      <c r="B214">
        <f>RAW!B214</f>
        <v>10.199999999999999</v>
      </c>
      <c r="C214">
        <f>RAW!C214</f>
        <v>10.220000000000001</v>
      </c>
      <c r="D214">
        <f>RAW!D214</f>
        <v>10.039999999999999</v>
      </c>
      <c r="E214">
        <f>RAW!E214</f>
        <v>10.09</v>
      </c>
      <c r="F214">
        <f>RAW!L214</f>
        <v>-117.514124293785</v>
      </c>
      <c r="G214">
        <f>RAW!M214</f>
        <v>-79.067020962503804</v>
      </c>
      <c r="H214">
        <v>100</v>
      </c>
      <c r="I214">
        <v>-100</v>
      </c>
      <c r="Z214" s="28">
        <f t="shared" si="49"/>
        <v>1</v>
      </c>
      <c r="AA214" s="28" t="str">
        <f t="shared" si="42"/>
        <v/>
      </c>
      <c r="AB214" s="34">
        <f t="shared" si="50"/>
        <v>1</v>
      </c>
      <c r="AC214" s="34" t="str">
        <f t="shared" si="43"/>
        <v/>
      </c>
      <c r="AD214" s="28">
        <f t="shared" si="44"/>
        <v>0</v>
      </c>
      <c r="AE214" s="34" t="str">
        <f t="shared" si="45"/>
        <v/>
      </c>
      <c r="AF214" s="28">
        <f t="shared" si="53"/>
        <v>0</v>
      </c>
      <c r="AG214" s="28" t="str">
        <f t="shared" si="51"/>
        <v/>
      </c>
      <c r="AH214" s="54"/>
      <c r="AI214" s="28"/>
      <c r="AK214" s="33">
        <f t="shared" si="46"/>
        <v>0</v>
      </c>
      <c r="AL214" s="33" t="str">
        <f t="shared" si="52"/>
        <v/>
      </c>
      <c r="AM214" s="33">
        <f t="shared" si="54"/>
        <v>0</v>
      </c>
      <c r="AN214" s="33"/>
      <c r="AO214" s="33">
        <f t="shared" si="47"/>
        <v>0</v>
      </c>
      <c r="AP214" s="33" t="str">
        <f t="shared" si="48"/>
        <v/>
      </c>
      <c r="AQ214" s="33"/>
      <c r="AR214" s="33"/>
      <c r="AS214" s="33"/>
      <c r="AT214" s="33"/>
    </row>
    <row r="215" spans="1:46">
      <c r="A215" s="1">
        <f>RAW!A215</f>
        <v>42607</v>
      </c>
      <c r="B215">
        <f>RAW!B215</f>
        <v>10.130000000000001</v>
      </c>
      <c r="C215">
        <f>RAW!C215</f>
        <v>10.130000000000001</v>
      </c>
      <c r="D215">
        <f>RAW!D215</f>
        <v>9.9550000000000001</v>
      </c>
      <c r="E215">
        <f>RAW!E215</f>
        <v>9.99</v>
      </c>
      <c r="F215">
        <f>RAW!L215</f>
        <v>-148.86414754835701</v>
      </c>
      <c r="G215">
        <f>RAW!M215</f>
        <v>-122.94647588765</v>
      </c>
      <c r="H215">
        <v>100</v>
      </c>
      <c r="I215">
        <v>-100</v>
      </c>
      <c r="Z215" s="28">
        <f t="shared" si="49"/>
        <v>1</v>
      </c>
      <c r="AA215" s="28" t="str">
        <f t="shared" si="42"/>
        <v/>
      </c>
      <c r="AB215" s="34">
        <f t="shared" si="50"/>
        <v>2</v>
      </c>
      <c r="AC215" s="34" t="str">
        <f t="shared" si="43"/>
        <v/>
      </c>
      <c r="AD215" s="28">
        <f t="shared" si="44"/>
        <v>0</v>
      </c>
      <c r="AE215" s="34" t="str">
        <f t="shared" si="45"/>
        <v/>
      </c>
      <c r="AF215" s="28">
        <f t="shared" si="53"/>
        <v>0</v>
      </c>
      <c r="AG215" s="28" t="str">
        <f t="shared" si="51"/>
        <v/>
      </c>
      <c r="AH215" s="54"/>
      <c r="AI215" s="28"/>
      <c r="AK215" s="33">
        <f t="shared" si="46"/>
        <v>1</v>
      </c>
      <c r="AL215" s="33" t="str">
        <f t="shared" si="52"/>
        <v/>
      </c>
      <c r="AM215" s="33">
        <f t="shared" si="54"/>
        <v>1</v>
      </c>
      <c r="AN215" s="33"/>
      <c r="AO215" s="33">
        <f t="shared" si="47"/>
        <v>0</v>
      </c>
      <c r="AP215" s="33" t="str">
        <f t="shared" si="48"/>
        <v/>
      </c>
      <c r="AQ215" s="33"/>
      <c r="AR215" s="33"/>
      <c r="AS215" s="33"/>
      <c r="AT215" s="33"/>
    </row>
    <row r="216" spans="1:46">
      <c r="A216" s="1">
        <f>RAW!A216</f>
        <v>42608</v>
      </c>
      <c r="B216">
        <f>RAW!B216</f>
        <v>10.07</v>
      </c>
      <c r="C216">
        <f>RAW!C216</f>
        <v>10.07</v>
      </c>
      <c r="D216">
        <f>RAW!D216</f>
        <v>9.8249999999999993</v>
      </c>
      <c r="E216">
        <f>RAW!E216</f>
        <v>9.9550000000000001</v>
      </c>
      <c r="F216">
        <f>RAW!L216</f>
        <v>-153.85126162018301</v>
      </c>
      <c r="G216">
        <f>RAW!M216</f>
        <v>-145.16981313349399</v>
      </c>
      <c r="H216">
        <v>100</v>
      </c>
      <c r="I216">
        <v>-100</v>
      </c>
      <c r="Z216" s="28">
        <f t="shared" si="49"/>
        <v>1</v>
      </c>
      <c r="AA216" s="28" t="str">
        <f t="shared" si="42"/>
        <v/>
      </c>
      <c r="AB216" s="34">
        <f t="shared" si="50"/>
        <v>3</v>
      </c>
      <c r="AC216" s="34" t="str">
        <f t="shared" si="43"/>
        <v/>
      </c>
      <c r="AD216" s="28">
        <f t="shared" si="44"/>
        <v>0</v>
      </c>
      <c r="AE216" s="34" t="str">
        <f t="shared" si="45"/>
        <v/>
      </c>
      <c r="AF216" s="28">
        <f t="shared" si="53"/>
        <v>0</v>
      </c>
      <c r="AG216" s="28" t="str">
        <f t="shared" si="51"/>
        <v/>
      </c>
      <c r="AH216" s="54"/>
      <c r="AI216" s="28"/>
      <c r="AK216" s="33">
        <f t="shared" si="46"/>
        <v>1</v>
      </c>
      <c r="AL216" s="33" t="str">
        <f t="shared" si="52"/>
        <v/>
      </c>
      <c r="AM216" s="33">
        <f t="shared" si="54"/>
        <v>2</v>
      </c>
      <c r="AN216" s="33"/>
      <c r="AO216" s="33">
        <f t="shared" si="47"/>
        <v>0</v>
      </c>
      <c r="AP216" s="33" t="str">
        <f t="shared" si="48"/>
        <v/>
      </c>
      <c r="AQ216" s="33"/>
      <c r="AR216" s="33"/>
      <c r="AS216" s="33"/>
      <c r="AT216" s="33"/>
    </row>
    <row r="217" spans="1:46">
      <c r="A217" s="1">
        <f>RAW!A217</f>
        <v>42611</v>
      </c>
      <c r="B217">
        <f>RAW!B217</f>
        <v>9.9600000000000009</v>
      </c>
      <c r="C217">
        <f>RAW!C217</f>
        <v>10.06</v>
      </c>
      <c r="D217">
        <f>RAW!D217</f>
        <v>9.875</v>
      </c>
      <c r="E217">
        <f>RAW!E217</f>
        <v>9.9749999999999996</v>
      </c>
      <c r="F217">
        <f>RAW!L217</f>
        <v>-116.06248157972099</v>
      </c>
      <c r="G217">
        <f>RAW!M217</f>
        <v>-115.48556430446</v>
      </c>
      <c r="H217">
        <v>100</v>
      </c>
      <c r="I217">
        <v>-100</v>
      </c>
      <c r="Z217" s="28">
        <f t="shared" si="49"/>
        <v>1</v>
      </c>
      <c r="AA217" s="28" t="str">
        <f t="shared" si="42"/>
        <v>GROUP</v>
      </c>
      <c r="AB217" s="34">
        <f t="shared" si="50"/>
        <v>4</v>
      </c>
      <c r="AC217" s="34">
        <f t="shared" si="43"/>
        <v>4</v>
      </c>
      <c r="AD217" s="28">
        <f t="shared" si="44"/>
        <v>0</v>
      </c>
      <c r="AE217" s="34" t="str">
        <f t="shared" si="45"/>
        <v/>
      </c>
      <c r="AF217" s="28">
        <f t="shared" si="53"/>
        <v>0</v>
      </c>
      <c r="AG217" s="28" t="str">
        <f t="shared" si="51"/>
        <v/>
      </c>
      <c r="AH217" s="54"/>
      <c r="AI217" s="28"/>
      <c r="AK217" s="33">
        <f t="shared" si="46"/>
        <v>1</v>
      </c>
      <c r="AL217" s="33" t="str">
        <f t="shared" si="52"/>
        <v/>
      </c>
      <c r="AM217" s="33">
        <f t="shared" si="54"/>
        <v>3</v>
      </c>
      <c r="AN217" s="33"/>
      <c r="AO217" s="33">
        <f t="shared" si="47"/>
        <v>0</v>
      </c>
      <c r="AP217" s="33" t="str">
        <f t="shared" si="48"/>
        <v/>
      </c>
      <c r="AQ217" s="33"/>
      <c r="AR217" s="33"/>
      <c r="AS217" s="33"/>
      <c r="AT217" s="33"/>
    </row>
    <row r="218" spans="1:46">
      <c r="A218" s="1">
        <f>RAW!A218</f>
        <v>42612</v>
      </c>
      <c r="B218">
        <f>RAW!B218</f>
        <v>9.98</v>
      </c>
      <c r="C218">
        <f>RAW!C218</f>
        <v>10.06</v>
      </c>
      <c r="D218">
        <f>RAW!D218</f>
        <v>9.8949999999999996</v>
      </c>
      <c r="E218">
        <f>RAW!E218</f>
        <v>9.9450000000000003</v>
      </c>
      <c r="F218">
        <f>RAW!L218</f>
        <v>-99.972337482710003</v>
      </c>
      <c r="G218">
        <f>RAW!M218</f>
        <v>-112.410282623047</v>
      </c>
      <c r="H218">
        <v>100</v>
      </c>
      <c r="I218">
        <v>-100</v>
      </c>
      <c r="Z218" s="28">
        <f t="shared" si="49"/>
        <v>0</v>
      </c>
      <c r="AA218" s="28" t="str">
        <f t="shared" si="42"/>
        <v/>
      </c>
      <c r="AB218" s="34">
        <f t="shared" si="50"/>
        <v>0</v>
      </c>
      <c r="AC218" s="34" t="str">
        <f t="shared" si="43"/>
        <v/>
      </c>
      <c r="AD218" s="28">
        <f t="shared" si="44"/>
        <v>0</v>
      </c>
      <c r="AE218" s="34" t="str">
        <f t="shared" si="45"/>
        <v/>
      </c>
      <c r="AF218" s="28">
        <f t="shared" si="53"/>
        <v>0</v>
      </c>
      <c r="AG218" s="28" t="str">
        <f t="shared" si="51"/>
        <v/>
      </c>
      <c r="AH218" s="54"/>
      <c r="AI218" s="28"/>
      <c r="AK218" s="33">
        <f t="shared" si="46"/>
        <v>1</v>
      </c>
      <c r="AL218" s="33" t="str">
        <f t="shared" si="52"/>
        <v/>
      </c>
      <c r="AM218" s="33">
        <f t="shared" si="54"/>
        <v>4</v>
      </c>
      <c r="AN218" s="33"/>
      <c r="AO218" s="33">
        <f t="shared" si="47"/>
        <v>0</v>
      </c>
      <c r="AP218" s="33" t="str">
        <f t="shared" si="48"/>
        <v/>
      </c>
      <c r="AQ218" s="33"/>
      <c r="AR218" s="33"/>
      <c r="AS218" s="33"/>
      <c r="AT218" s="33"/>
    </row>
    <row r="219" spans="1:46">
      <c r="A219" s="1">
        <f>RAW!A219</f>
        <v>42613</v>
      </c>
      <c r="B219">
        <f>RAW!B219</f>
        <v>9.9700000000000006</v>
      </c>
      <c r="C219">
        <f>RAW!C219</f>
        <v>10</v>
      </c>
      <c r="D219">
        <f>RAW!D219</f>
        <v>9.83</v>
      </c>
      <c r="E219">
        <f>RAW!E219</f>
        <v>10</v>
      </c>
      <c r="F219">
        <f>RAW!L219</f>
        <v>-96.877217885024294</v>
      </c>
      <c r="G219">
        <f>RAW!M219</f>
        <v>-120.51811526187301</v>
      </c>
      <c r="H219">
        <v>100</v>
      </c>
      <c r="I219">
        <v>-100</v>
      </c>
      <c r="Z219" s="28">
        <f t="shared" si="49"/>
        <v>0</v>
      </c>
      <c r="AA219" s="28" t="str">
        <f t="shared" si="42"/>
        <v/>
      </c>
      <c r="AB219" s="34">
        <f t="shared" si="50"/>
        <v>0</v>
      </c>
      <c r="AC219" s="34" t="str">
        <f t="shared" si="43"/>
        <v/>
      </c>
      <c r="AD219" s="28">
        <f t="shared" si="44"/>
        <v>0</v>
      </c>
      <c r="AE219" s="34" t="str">
        <f t="shared" si="45"/>
        <v/>
      </c>
      <c r="AF219" s="28">
        <f t="shared" si="53"/>
        <v>0</v>
      </c>
      <c r="AG219" s="28" t="str">
        <f t="shared" si="51"/>
        <v/>
      </c>
      <c r="AH219" s="54"/>
      <c r="AI219" s="28"/>
      <c r="AK219" s="33">
        <f t="shared" si="46"/>
        <v>1</v>
      </c>
      <c r="AL219" s="33" t="str">
        <f t="shared" si="52"/>
        <v>GROUP</v>
      </c>
      <c r="AM219" s="33">
        <f t="shared" si="54"/>
        <v>5</v>
      </c>
      <c r="AN219" s="33"/>
      <c r="AO219" s="33">
        <f t="shared" si="47"/>
        <v>0</v>
      </c>
      <c r="AP219" s="33" t="str">
        <f t="shared" si="48"/>
        <v/>
      </c>
      <c r="AQ219" s="33"/>
      <c r="AR219" s="33"/>
      <c r="AS219" s="33"/>
      <c r="AT219" s="33"/>
    </row>
    <row r="220" spans="1:46">
      <c r="A220" s="1">
        <f>RAW!A220</f>
        <v>42614</v>
      </c>
      <c r="B220">
        <f>RAW!B220</f>
        <v>10</v>
      </c>
      <c r="C220">
        <f>RAW!C220</f>
        <v>10.45</v>
      </c>
      <c r="D220">
        <f>RAW!D220</f>
        <v>10</v>
      </c>
      <c r="E220">
        <f>RAW!E220</f>
        <v>10.45</v>
      </c>
      <c r="F220">
        <f>RAW!L220</f>
        <v>76.953486416014599</v>
      </c>
      <c r="G220">
        <f>RAW!M220</f>
        <v>52.931073726902703</v>
      </c>
      <c r="H220">
        <v>100</v>
      </c>
      <c r="I220">
        <v>-100</v>
      </c>
      <c r="Z220" s="28">
        <f t="shared" si="49"/>
        <v>0</v>
      </c>
      <c r="AA220" s="28" t="str">
        <f t="shared" si="42"/>
        <v/>
      </c>
      <c r="AB220" s="34">
        <f t="shared" si="50"/>
        <v>0</v>
      </c>
      <c r="AC220" s="34" t="str">
        <f t="shared" si="43"/>
        <v/>
      </c>
      <c r="AD220" s="28">
        <f t="shared" si="44"/>
        <v>0</v>
      </c>
      <c r="AE220" s="34" t="str">
        <f t="shared" si="45"/>
        <v/>
      </c>
      <c r="AF220" s="28">
        <f t="shared" si="53"/>
        <v>0</v>
      </c>
      <c r="AG220" s="28" t="str">
        <f t="shared" si="51"/>
        <v/>
      </c>
      <c r="AH220" s="54"/>
      <c r="AI220" s="28"/>
      <c r="AK220" s="33">
        <f t="shared" si="46"/>
        <v>0</v>
      </c>
      <c r="AL220" s="33" t="str">
        <f t="shared" si="52"/>
        <v/>
      </c>
      <c r="AM220" s="33">
        <f t="shared" si="54"/>
        <v>0</v>
      </c>
      <c r="AN220" s="33"/>
      <c r="AO220" s="33">
        <f t="shared" si="47"/>
        <v>0</v>
      </c>
      <c r="AP220" s="33" t="str">
        <f t="shared" si="48"/>
        <v/>
      </c>
      <c r="AQ220" s="33"/>
      <c r="AR220" s="33"/>
      <c r="AS220" s="33"/>
      <c r="AT220" s="33"/>
    </row>
    <row r="221" spans="1:46">
      <c r="A221" s="1">
        <f>RAW!A221</f>
        <v>42615</v>
      </c>
      <c r="B221">
        <f>RAW!B221</f>
        <v>10.45</v>
      </c>
      <c r="C221">
        <f>RAW!C221</f>
        <v>10.59</v>
      </c>
      <c r="D221">
        <f>RAW!D221</f>
        <v>10.37</v>
      </c>
      <c r="E221">
        <f>RAW!E221</f>
        <v>10.54</v>
      </c>
      <c r="F221">
        <f>RAW!L221</f>
        <v>170.32930935370001</v>
      </c>
      <c r="G221">
        <f>RAW!M221</f>
        <v>133.89614587492599</v>
      </c>
      <c r="H221">
        <v>100</v>
      </c>
      <c r="I221">
        <v>-100</v>
      </c>
      <c r="Z221" s="28">
        <f t="shared" si="49"/>
        <v>0</v>
      </c>
      <c r="AA221" s="28" t="str">
        <f t="shared" si="42"/>
        <v/>
      </c>
      <c r="AB221" s="34">
        <f t="shared" si="50"/>
        <v>0</v>
      </c>
      <c r="AC221" s="34" t="str">
        <f t="shared" si="43"/>
        <v/>
      </c>
      <c r="AD221" s="28">
        <f t="shared" si="44"/>
        <v>1</v>
      </c>
      <c r="AE221" s="34" t="str">
        <f t="shared" si="45"/>
        <v/>
      </c>
      <c r="AF221" s="28">
        <f t="shared" si="53"/>
        <v>1</v>
      </c>
      <c r="AG221" s="28" t="str">
        <f t="shared" si="51"/>
        <v/>
      </c>
      <c r="AH221" s="54"/>
      <c r="AI221" s="28"/>
      <c r="AK221" s="33">
        <f t="shared" si="46"/>
        <v>0</v>
      </c>
      <c r="AL221" s="33" t="str">
        <f t="shared" si="52"/>
        <v/>
      </c>
      <c r="AM221" s="33">
        <f t="shared" si="54"/>
        <v>0</v>
      </c>
      <c r="AN221" s="33"/>
      <c r="AO221" s="33">
        <f t="shared" si="47"/>
        <v>1</v>
      </c>
      <c r="AP221" s="33" t="str">
        <f t="shared" si="48"/>
        <v/>
      </c>
      <c r="AQ221" s="33"/>
      <c r="AR221" s="33"/>
      <c r="AS221" s="33"/>
      <c r="AT221" s="33"/>
    </row>
    <row r="222" spans="1:46">
      <c r="A222" s="1">
        <f>RAW!A222</f>
        <v>42618</v>
      </c>
      <c r="B222">
        <f>RAW!B222</f>
        <v>10.54</v>
      </c>
      <c r="C222">
        <f>RAW!C222</f>
        <v>10.66</v>
      </c>
      <c r="D222">
        <f>RAW!D222</f>
        <v>10.49</v>
      </c>
      <c r="E222">
        <f>RAW!E222</f>
        <v>10.57</v>
      </c>
      <c r="F222">
        <f>RAW!L222</f>
        <v>178.23144265430699</v>
      </c>
      <c r="G222">
        <f>RAW!M222</f>
        <v>147.98104331706901</v>
      </c>
      <c r="H222">
        <v>100</v>
      </c>
      <c r="I222">
        <v>-100</v>
      </c>
      <c r="Z222" s="28">
        <f t="shared" si="49"/>
        <v>0</v>
      </c>
      <c r="AA222" s="28" t="str">
        <f t="shared" si="42"/>
        <v/>
      </c>
      <c r="AB222" s="34">
        <f t="shared" si="50"/>
        <v>0</v>
      </c>
      <c r="AC222" s="34" t="str">
        <f t="shared" si="43"/>
        <v/>
      </c>
      <c r="AD222" s="28">
        <f t="shared" si="44"/>
        <v>1</v>
      </c>
      <c r="AE222" s="34" t="str">
        <f t="shared" si="45"/>
        <v/>
      </c>
      <c r="AF222" s="28">
        <f t="shared" si="53"/>
        <v>2</v>
      </c>
      <c r="AG222" s="28" t="str">
        <f t="shared" si="51"/>
        <v/>
      </c>
      <c r="AH222" s="54"/>
      <c r="AI222" s="28"/>
      <c r="AK222" s="33">
        <f t="shared" si="46"/>
        <v>0</v>
      </c>
      <c r="AL222" s="33" t="str">
        <f t="shared" si="52"/>
        <v/>
      </c>
      <c r="AM222" s="33">
        <f t="shared" si="54"/>
        <v>0</v>
      </c>
      <c r="AN222" s="33"/>
      <c r="AO222" s="33">
        <f t="shared" si="47"/>
        <v>1</v>
      </c>
      <c r="AP222" s="33" t="str">
        <f t="shared" si="48"/>
        <v/>
      </c>
      <c r="AQ222" s="33"/>
      <c r="AR222" s="33"/>
      <c r="AS222" s="33"/>
      <c r="AT222" s="33"/>
    </row>
    <row r="223" spans="1:46">
      <c r="A223" s="1">
        <f>RAW!A223</f>
        <v>42619</v>
      </c>
      <c r="B223">
        <f>RAW!B223</f>
        <v>10.58</v>
      </c>
      <c r="C223">
        <f>RAW!C223</f>
        <v>10.58</v>
      </c>
      <c r="D223">
        <f>RAW!D223</f>
        <v>10.48</v>
      </c>
      <c r="E223">
        <f>RAW!E223</f>
        <v>10.49</v>
      </c>
      <c r="F223">
        <f>RAW!L223</f>
        <v>128.34013341104901</v>
      </c>
      <c r="G223">
        <f>RAW!M223</f>
        <v>110.828855235304</v>
      </c>
      <c r="H223">
        <v>100</v>
      </c>
      <c r="I223">
        <v>-100</v>
      </c>
      <c r="Z223" s="28">
        <f t="shared" si="49"/>
        <v>0</v>
      </c>
      <c r="AA223" s="28" t="str">
        <f t="shared" si="42"/>
        <v/>
      </c>
      <c r="AB223" s="34">
        <f t="shared" si="50"/>
        <v>0</v>
      </c>
      <c r="AC223" s="34" t="str">
        <f t="shared" si="43"/>
        <v/>
      </c>
      <c r="AD223" s="28">
        <f t="shared" si="44"/>
        <v>1</v>
      </c>
      <c r="AE223" s="34" t="str">
        <f t="shared" si="45"/>
        <v/>
      </c>
      <c r="AF223" s="28">
        <f t="shared" si="53"/>
        <v>3</v>
      </c>
      <c r="AG223" s="28" t="str">
        <f t="shared" si="51"/>
        <v/>
      </c>
      <c r="AH223" s="54"/>
      <c r="AI223" s="28"/>
      <c r="AK223" s="33">
        <f t="shared" si="46"/>
        <v>0</v>
      </c>
      <c r="AL223" s="33" t="str">
        <f t="shared" si="52"/>
        <v/>
      </c>
      <c r="AM223" s="33">
        <f t="shared" si="54"/>
        <v>0</v>
      </c>
      <c r="AN223" s="33"/>
      <c r="AO223" s="33">
        <f t="shared" si="47"/>
        <v>1</v>
      </c>
      <c r="AP223" s="33" t="str">
        <f t="shared" si="48"/>
        <v>GROUP</v>
      </c>
      <c r="AQ223" s="33"/>
      <c r="AR223" s="33"/>
      <c r="AS223" s="33"/>
      <c r="AT223" s="33"/>
    </row>
    <row r="224" spans="1:46">
      <c r="A224" s="1">
        <f>RAW!A224</f>
        <v>42620</v>
      </c>
      <c r="B224">
        <f>RAW!B224</f>
        <v>10.49</v>
      </c>
      <c r="C224">
        <f>RAW!C224</f>
        <v>10.55</v>
      </c>
      <c r="D224">
        <f>RAW!D224</f>
        <v>10.46</v>
      </c>
      <c r="E224">
        <f>RAW!E224</f>
        <v>10.53</v>
      </c>
      <c r="F224">
        <f>RAW!L224</f>
        <v>104.200967495545</v>
      </c>
      <c r="G224">
        <f>RAW!M224</f>
        <v>98.398169336384598</v>
      </c>
      <c r="H224">
        <v>100</v>
      </c>
      <c r="I224">
        <v>-100</v>
      </c>
      <c r="Z224" s="28">
        <f t="shared" si="49"/>
        <v>0</v>
      </c>
      <c r="AA224" s="28" t="str">
        <f t="shared" si="42"/>
        <v/>
      </c>
      <c r="AB224" s="34">
        <f t="shared" si="50"/>
        <v>0</v>
      </c>
      <c r="AC224" s="34" t="str">
        <f t="shared" si="43"/>
        <v/>
      </c>
      <c r="AD224" s="28">
        <f t="shared" si="44"/>
        <v>1</v>
      </c>
      <c r="AE224" s="34" t="str">
        <f t="shared" si="45"/>
        <v>GROUP</v>
      </c>
      <c r="AF224" s="28">
        <f t="shared" si="53"/>
        <v>4</v>
      </c>
      <c r="AG224" s="28">
        <f t="shared" si="51"/>
        <v>4</v>
      </c>
      <c r="AH224" s="54"/>
      <c r="AI224" s="28"/>
      <c r="AK224" s="33">
        <f t="shared" si="46"/>
        <v>0</v>
      </c>
      <c r="AL224" s="33" t="str">
        <f t="shared" si="52"/>
        <v/>
      </c>
      <c r="AM224" s="33">
        <f t="shared" si="54"/>
        <v>0</v>
      </c>
      <c r="AN224" s="33"/>
      <c r="AO224" s="33">
        <f t="shared" si="47"/>
        <v>0</v>
      </c>
      <c r="AP224" s="33" t="str">
        <f t="shared" si="48"/>
        <v/>
      </c>
      <c r="AQ224" s="33"/>
      <c r="AR224" s="33"/>
      <c r="AS224" s="33"/>
      <c r="AT224" s="33"/>
    </row>
    <row r="225" spans="1:46">
      <c r="A225" s="1">
        <f>RAW!A225</f>
        <v>42621</v>
      </c>
      <c r="B225">
        <f>RAW!B225</f>
        <v>10.48</v>
      </c>
      <c r="C225">
        <f>RAW!C225</f>
        <v>10.63</v>
      </c>
      <c r="D225">
        <f>RAW!D225</f>
        <v>10.48</v>
      </c>
      <c r="E225">
        <f>RAW!E225</f>
        <v>10.58</v>
      </c>
      <c r="F225">
        <f>RAW!L225</f>
        <v>98.066616579013697</v>
      </c>
      <c r="G225">
        <f>RAW!M225</f>
        <v>106.85722535007901</v>
      </c>
      <c r="H225">
        <v>100</v>
      </c>
      <c r="I225">
        <v>-100</v>
      </c>
      <c r="Z225" s="28">
        <f t="shared" si="49"/>
        <v>0</v>
      </c>
      <c r="AA225" s="28" t="str">
        <f t="shared" si="42"/>
        <v/>
      </c>
      <c r="AB225" s="34">
        <f t="shared" si="50"/>
        <v>0</v>
      </c>
      <c r="AC225" s="34" t="str">
        <f t="shared" si="43"/>
        <v/>
      </c>
      <c r="AD225" s="28">
        <f t="shared" si="44"/>
        <v>0</v>
      </c>
      <c r="AE225" s="34" t="str">
        <f t="shared" si="45"/>
        <v/>
      </c>
      <c r="AF225" s="28">
        <f t="shared" si="53"/>
        <v>0</v>
      </c>
      <c r="AG225" s="28" t="str">
        <f t="shared" si="51"/>
        <v/>
      </c>
      <c r="AH225" s="54"/>
      <c r="AI225" s="28"/>
      <c r="AK225" s="33">
        <f t="shared" si="46"/>
        <v>0</v>
      </c>
      <c r="AL225" s="33" t="str">
        <f t="shared" si="52"/>
        <v/>
      </c>
      <c r="AM225" s="33">
        <f t="shared" si="54"/>
        <v>0</v>
      </c>
      <c r="AN225" s="33"/>
      <c r="AO225" s="33">
        <f t="shared" si="47"/>
        <v>1</v>
      </c>
      <c r="AP225" s="33" t="str">
        <f t="shared" si="48"/>
        <v/>
      </c>
      <c r="AQ225" s="33"/>
      <c r="AR225" s="33"/>
      <c r="AS225" s="33"/>
      <c r="AT225" s="33"/>
    </row>
    <row r="226" spans="1:46">
      <c r="A226" s="1">
        <f>RAW!A226</f>
        <v>42622</v>
      </c>
      <c r="B226">
        <f>RAW!B226</f>
        <v>10.63</v>
      </c>
      <c r="C226">
        <f>RAW!C226</f>
        <v>10.78</v>
      </c>
      <c r="D226">
        <f>RAW!D226</f>
        <v>10.6</v>
      </c>
      <c r="E226">
        <f>RAW!E226</f>
        <v>10.77</v>
      </c>
      <c r="F226">
        <f>RAW!L226</f>
        <v>117.100078802206</v>
      </c>
      <c r="G226">
        <f>RAW!M226</f>
        <v>142.551124948443</v>
      </c>
      <c r="H226">
        <v>100</v>
      </c>
      <c r="I226">
        <v>-100</v>
      </c>
      <c r="Z226" s="28">
        <f t="shared" si="49"/>
        <v>0</v>
      </c>
      <c r="AA226" s="28" t="str">
        <f t="shared" si="42"/>
        <v/>
      </c>
      <c r="AB226" s="34">
        <f t="shared" si="50"/>
        <v>0</v>
      </c>
      <c r="AC226" s="34" t="str">
        <f t="shared" si="43"/>
        <v/>
      </c>
      <c r="AD226" s="28">
        <f t="shared" si="44"/>
        <v>1</v>
      </c>
      <c r="AE226" s="34" t="str">
        <f t="shared" si="45"/>
        <v>GROUP</v>
      </c>
      <c r="AF226" s="28">
        <f t="shared" si="53"/>
        <v>1</v>
      </c>
      <c r="AG226" s="28">
        <f t="shared" si="51"/>
        <v>1</v>
      </c>
      <c r="AH226" s="54"/>
      <c r="AI226" s="28"/>
      <c r="AK226" s="33">
        <f t="shared" si="46"/>
        <v>0</v>
      </c>
      <c r="AL226" s="33" t="str">
        <f t="shared" si="52"/>
        <v/>
      </c>
      <c r="AM226" s="33">
        <f t="shared" si="54"/>
        <v>0</v>
      </c>
      <c r="AN226" s="33"/>
      <c r="AO226" s="33">
        <f t="shared" si="47"/>
        <v>1</v>
      </c>
      <c r="AP226" s="33" t="str">
        <f t="shared" si="48"/>
        <v>GROUP</v>
      </c>
      <c r="AQ226" s="33"/>
      <c r="AR226" s="33"/>
      <c r="AS226" s="33"/>
      <c r="AT226" s="33"/>
    </row>
    <row r="227" spans="1:46">
      <c r="A227" s="1">
        <f>RAW!A227</f>
        <v>42625</v>
      </c>
      <c r="B227">
        <f>RAW!B227</f>
        <v>10.65</v>
      </c>
      <c r="C227">
        <f>RAW!C227</f>
        <v>10.69</v>
      </c>
      <c r="D227">
        <f>RAW!D227</f>
        <v>10.35</v>
      </c>
      <c r="E227">
        <f>RAW!E227</f>
        <v>10.39</v>
      </c>
      <c r="F227">
        <f>RAW!L227</f>
        <v>47.092818069525997</v>
      </c>
      <c r="G227">
        <f>RAW!M227</f>
        <v>65.360516101684297</v>
      </c>
      <c r="H227">
        <v>100</v>
      </c>
      <c r="I227">
        <v>-100</v>
      </c>
      <c r="Z227" s="28">
        <f t="shared" si="49"/>
        <v>0</v>
      </c>
      <c r="AA227" s="28" t="str">
        <f t="shared" si="42"/>
        <v/>
      </c>
      <c r="AB227" s="34">
        <f t="shared" si="50"/>
        <v>0</v>
      </c>
      <c r="AC227" s="34" t="str">
        <f t="shared" si="43"/>
        <v/>
      </c>
      <c r="AD227" s="28">
        <f t="shared" si="44"/>
        <v>0</v>
      </c>
      <c r="AE227" s="34" t="str">
        <f t="shared" si="45"/>
        <v/>
      </c>
      <c r="AF227" s="28">
        <f t="shared" si="53"/>
        <v>0</v>
      </c>
      <c r="AG227" s="28" t="str">
        <f t="shared" si="51"/>
        <v/>
      </c>
      <c r="AH227" s="54"/>
      <c r="AI227" s="28"/>
      <c r="AK227" s="33">
        <f t="shared" si="46"/>
        <v>0</v>
      </c>
      <c r="AL227" s="33" t="str">
        <f t="shared" si="52"/>
        <v/>
      </c>
      <c r="AM227" s="33">
        <f t="shared" si="54"/>
        <v>0</v>
      </c>
      <c r="AN227" s="33"/>
      <c r="AO227" s="33">
        <f t="shared" si="47"/>
        <v>0</v>
      </c>
      <c r="AP227" s="33" t="str">
        <f t="shared" si="48"/>
        <v/>
      </c>
      <c r="AQ227" s="33"/>
      <c r="AR227" s="33"/>
      <c r="AS227" s="33"/>
      <c r="AT227" s="33"/>
    </row>
    <row r="228" spans="1:46">
      <c r="A228" s="1">
        <f>RAW!A228</f>
        <v>42626</v>
      </c>
      <c r="B228">
        <f>RAW!B228</f>
        <v>10.43</v>
      </c>
      <c r="C228">
        <f>RAW!C228</f>
        <v>10.49</v>
      </c>
      <c r="D228">
        <f>RAW!D228</f>
        <v>10.23</v>
      </c>
      <c r="E228">
        <f>RAW!E228</f>
        <v>10.32</v>
      </c>
      <c r="F228">
        <f>RAW!L228</f>
        <v>9.5601851851853308</v>
      </c>
      <c r="G228">
        <f>RAW!M228</f>
        <v>24.701248414446599</v>
      </c>
      <c r="H228">
        <v>100</v>
      </c>
      <c r="I228">
        <v>-100</v>
      </c>
      <c r="Z228" s="28">
        <f t="shared" si="49"/>
        <v>0</v>
      </c>
      <c r="AA228" s="28" t="str">
        <f t="shared" si="42"/>
        <v/>
      </c>
      <c r="AB228" s="34">
        <f t="shared" si="50"/>
        <v>0</v>
      </c>
      <c r="AC228" s="34" t="str">
        <f t="shared" si="43"/>
        <v/>
      </c>
      <c r="AD228" s="28">
        <f t="shared" si="44"/>
        <v>0</v>
      </c>
      <c r="AE228" s="34" t="str">
        <f t="shared" si="45"/>
        <v/>
      </c>
      <c r="AF228" s="28">
        <f t="shared" si="53"/>
        <v>0</v>
      </c>
      <c r="AG228" s="28" t="str">
        <f t="shared" si="51"/>
        <v/>
      </c>
      <c r="AH228" s="54"/>
      <c r="AI228" s="28"/>
      <c r="AK228" s="33">
        <f t="shared" si="46"/>
        <v>0</v>
      </c>
      <c r="AL228" s="33" t="str">
        <f t="shared" si="52"/>
        <v/>
      </c>
      <c r="AM228" s="33">
        <f t="shared" si="54"/>
        <v>0</v>
      </c>
      <c r="AN228" s="33"/>
      <c r="AO228" s="33">
        <f t="shared" si="47"/>
        <v>0</v>
      </c>
      <c r="AP228" s="33" t="str">
        <f t="shared" si="48"/>
        <v/>
      </c>
      <c r="AQ228" s="33"/>
      <c r="AR228" s="33"/>
      <c r="AS228" s="33"/>
      <c r="AT228" s="33"/>
    </row>
    <row r="229" spans="1:46">
      <c r="A229" s="1">
        <f>RAW!A229</f>
        <v>42627</v>
      </c>
      <c r="B229">
        <f>RAW!B229</f>
        <v>10.29</v>
      </c>
      <c r="C229">
        <f>RAW!C229</f>
        <v>10.48</v>
      </c>
      <c r="D229">
        <f>RAW!D229</f>
        <v>10.29</v>
      </c>
      <c r="E229">
        <f>RAW!E229</f>
        <v>10.4</v>
      </c>
      <c r="F229">
        <f>RAW!L229</f>
        <v>15.688671556643101</v>
      </c>
      <c r="G229">
        <f>RAW!M229</f>
        <v>35.557289634543302</v>
      </c>
      <c r="H229">
        <v>100</v>
      </c>
      <c r="I229">
        <v>-100</v>
      </c>
      <c r="Z229" s="28">
        <f t="shared" si="49"/>
        <v>0</v>
      </c>
      <c r="AA229" s="28" t="str">
        <f t="shared" si="42"/>
        <v/>
      </c>
      <c r="AB229" s="34">
        <f t="shared" si="50"/>
        <v>0</v>
      </c>
      <c r="AC229" s="34" t="str">
        <f t="shared" si="43"/>
        <v/>
      </c>
      <c r="AD229" s="28">
        <f t="shared" si="44"/>
        <v>0</v>
      </c>
      <c r="AE229" s="34" t="str">
        <f t="shared" si="45"/>
        <v/>
      </c>
      <c r="AF229" s="28">
        <f t="shared" si="53"/>
        <v>0</v>
      </c>
      <c r="AG229" s="28" t="str">
        <f t="shared" si="51"/>
        <v/>
      </c>
      <c r="AH229" s="54"/>
      <c r="AI229" s="28"/>
      <c r="AK229" s="33">
        <f t="shared" si="46"/>
        <v>0</v>
      </c>
      <c r="AL229" s="33" t="str">
        <f t="shared" si="52"/>
        <v/>
      </c>
      <c r="AM229" s="33">
        <f t="shared" si="54"/>
        <v>0</v>
      </c>
      <c r="AN229" s="33"/>
      <c r="AO229" s="33">
        <f t="shared" si="47"/>
        <v>0</v>
      </c>
      <c r="AP229" s="33" t="str">
        <f t="shared" si="48"/>
        <v/>
      </c>
      <c r="AQ229" s="33"/>
      <c r="AR229" s="33"/>
      <c r="AS229" s="33"/>
      <c r="AT229" s="33"/>
    </row>
    <row r="230" spans="1:46">
      <c r="A230" s="1">
        <f>RAW!A230</f>
        <v>42628</v>
      </c>
      <c r="B230">
        <f>RAW!B230</f>
        <v>10.4</v>
      </c>
      <c r="C230">
        <f>RAW!C230</f>
        <v>10.49</v>
      </c>
      <c r="D230">
        <f>RAW!D230</f>
        <v>10.25</v>
      </c>
      <c r="E230">
        <f>RAW!E230</f>
        <v>10.48</v>
      </c>
      <c r="F230">
        <f>RAW!L230</f>
        <v>12.834801366170399</v>
      </c>
      <c r="G230">
        <f>RAW!M230</f>
        <v>37.397311187153697</v>
      </c>
      <c r="H230">
        <v>100</v>
      </c>
      <c r="I230">
        <v>-100</v>
      </c>
      <c r="Z230" s="28">
        <f t="shared" si="49"/>
        <v>0</v>
      </c>
      <c r="AA230" s="28" t="str">
        <f t="shared" si="42"/>
        <v/>
      </c>
      <c r="AB230" s="34">
        <f t="shared" si="50"/>
        <v>0</v>
      </c>
      <c r="AC230" s="34" t="str">
        <f t="shared" si="43"/>
        <v/>
      </c>
      <c r="AD230" s="28">
        <f t="shared" si="44"/>
        <v>0</v>
      </c>
      <c r="AE230" s="34" t="str">
        <f t="shared" si="45"/>
        <v/>
      </c>
      <c r="AF230" s="28">
        <f t="shared" si="53"/>
        <v>0</v>
      </c>
      <c r="AG230" s="28" t="str">
        <f t="shared" si="51"/>
        <v/>
      </c>
      <c r="AH230" s="54"/>
      <c r="AI230" s="28"/>
      <c r="AK230" s="33">
        <f t="shared" si="46"/>
        <v>0</v>
      </c>
      <c r="AL230" s="33" t="str">
        <f t="shared" si="52"/>
        <v/>
      </c>
      <c r="AM230" s="33">
        <f t="shared" si="54"/>
        <v>0</v>
      </c>
      <c r="AN230" s="33"/>
      <c r="AO230" s="33">
        <f t="shared" si="47"/>
        <v>0</v>
      </c>
      <c r="AP230" s="33" t="str">
        <f t="shared" si="48"/>
        <v/>
      </c>
      <c r="AQ230" s="33"/>
      <c r="AR230" s="33"/>
      <c r="AS230" s="33"/>
      <c r="AT230" s="33"/>
    </row>
    <row r="231" spans="1:46">
      <c r="A231" s="1">
        <f>RAW!A231</f>
        <v>42629</v>
      </c>
      <c r="B231">
        <f>RAW!B231</f>
        <v>10.48</v>
      </c>
      <c r="C231">
        <f>RAW!C231</f>
        <v>10.48</v>
      </c>
      <c r="D231">
        <f>RAW!D231</f>
        <v>10.199999999999999</v>
      </c>
      <c r="E231">
        <f>RAW!E231</f>
        <v>10.27</v>
      </c>
      <c r="F231">
        <f>RAW!L231</f>
        <v>-33.032128514056097</v>
      </c>
      <c r="G231">
        <f>RAW!M231</f>
        <v>7.2463768115948399</v>
      </c>
      <c r="H231">
        <v>100</v>
      </c>
      <c r="I231">
        <v>-100</v>
      </c>
      <c r="Z231" s="28">
        <f t="shared" si="49"/>
        <v>0</v>
      </c>
      <c r="AA231" s="28" t="str">
        <f t="shared" si="42"/>
        <v/>
      </c>
      <c r="AB231" s="34">
        <f t="shared" si="50"/>
        <v>0</v>
      </c>
      <c r="AC231" s="34" t="str">
        <f t="shared" si="43"/>
        <v/>
      </c>
      <c r="AD231" s="28">
        <f t="shared" si="44"/>
        <v>0</v>
      </c>
      <c r="AE231" s="34" t="str">
        <f t="shared" si="45"/>
        <v/>
      </c>
      <c r="AF231" s="28">
        <f t="shared" si="53"/>
        <v>0</v>
      </c>
      <c r="AG231" s="28" t="str">
        <f t="shared" si="51"/>
        <v/>
      </c>
      <c r="AH231" s="54"/>
      <c r="AI231" s="28"/>
      <c r="AK231" s="33">
        <f t="shared" si="46"/>
        <v>0</v>
      </c>
      <c r="AL231" s="33" t="str">
        <f t="shared" si="52"/>
        <v/>
      </c>
      <c r="AM231" s="33">
        <f t="shared" si="54"/>
        <v>0</v>
      </c>
      <c r="AN231" s="33"/>
      <c r="AO231" s="33">
        <f t="shared" si="47"/>
        <v>0</v>
      </c>
      <c r="AP231" s="33" t="str">
        <f t="shared" si="48"/>
        <v/>
      </c>
      <c r="AQ231" s="33"/>
      <c r="AR231" s="33"/>
      <c r="AS231" s="33"/>
      <c r="AT231" s="33"/>
    </row>
    <row r="232" spans="1:46">
      <c r="A232" s="1">
        <f>RAW!A232</f>
        <v>42632</v>
      </c>
      <c r="B232">
        <f>RAW!B232</f>
        <v>10.27</v>
      </c>
      <c r="C232">
        <f>RAW!C232</f>
        <v>10.37</v>
      </c>
      <c r="D232">
        <f>RAW!D232</f>
        <v>10.220000000000001</v>
      </c>
      <c r="E232">
        <f>RAW!E232</f>
        <v>10.220000000000001</v>
      </c>
      <c r="F232">
        <f>RAW!L232</f>
        <v>-72.555948174322694</v>
      </c>
      <c r="G232">
        <f>RAW!M232</f>
        <v>-10.8412413081943</v>
      </c>
      <c r="H232">
        <v>100</v>
      </c>
      <c r="I232">
        <v>-100</v>
      </c>
      <c r="Z232" s="28">
        <f t="shared" si="49"/>
        <v>0</v>
      </c>
      <c r="AA232" s="28" t="str">
        <f t="shared" si="42"/>
        <v/>
      </c>
      <c r="AB232" s="34">
        <f t="shared" si="50"/>
        <v>0</v>
      </c>
      <c r="AC232" s="34" t="str">
        <f t="shared" si="43"/>
        <v/>
      </c>
      <c r="AD232" s="28">
        <f t="shared" si="44"/>
        <v>0</v>
      </c>
      <c r="AE232" s="34" t="str">
        <f t="shared" si="45"/>
        <v/>
      </c>
      <c r="AF232" s="28">
        <f t="shared" si="53"/>
        <v>0</v>
      </c>
      <c r="AG232" s="28" t="str">
        <f t="shared" si="51"/>
        <v/>
      </c>
      <c r="AH232" s="54"/>
      <c r="AI232" s="28"/>
      <c r="AK232" s="33">
        <f t="shared" si="46"/>
        <v>0</v>
      </c>
      <c r="AL232" s="33" t="str">
        <f t="shared" si="52"/>
        <v/>
      </c>
      <c r="AM232" s="33">
        <f t="shared" si="54"/>
        <v>0</v>
      </c>
      <c r="AN232" s="33"/>
      <c r="AO232" s="33">
        <f t="shared" si="47"/>
        <v>0</v>
      </c>
      <c r="AP232" s="33" t="str">
        <f t="shared" si="48"/>
        <v/>
      </c>
      <c r="AQ232" s="33"/>
      <c r="AR232" s="33"/>
      <c r="AS232" s="33"/>
      <c r="AT232" s="33"/>
    </row>
    <row r="233" spans="1:46">
      <c r="A233" s="1">
        <f>RAW!A233</f>
        <v>42633</v>
      </c>
      <c r="B233">
        <f>RAW!B233</f>
        <v>10.210000000000001</v>
      </c>
      <c r="C233">
        <f>RAW!C233</f>
        <v>10.24</v>
      </c>
      <c r="D233">
        <f>RAW!D233</f>
        <v>10.11</v>
      </c>
      <c r="E233">
        <f>RAW!E233</f>
        <v>10.220000000000001</v>
      </c>
      <c r="F233">
        <f>RAW!L233</f>
        <v>-139.02439024390301</v>
      </c>
      <c r="G233">
        <f>RAW!M233</f>
        <v>-37.686374604237201</v>
      </c>
      <c r="H233">
        <v>100</v>
      </c>
      <c r="I233">
        <v>-100</v>
      </c>
      <c r="Z233" s="28">
        <f t="shared" si="49"/>
        <v>1</v>
      </c>
      <c r="AA233" s="28" t="str">
        <f t="shared" si="42"/>
        <v/>
      </c>
      <c r="AB233" s="34">
        <f t="shared" si="50"/>
        <v>1</v>
      </c>
      <c r="AC233" s="34" t="str">
        <f t="shared" si="43"/>
        <v/>
      </c>
      <c r="AD233" s="28">
        <f t="shared" si="44"/>
        <v>0</v>
      </c>
      <c r="AE233" s="34" t="str">
        <f t="shared" si="45"/>
        <v/>
      </c>
      <c r="AF233" s="28">
        <f t="shared" si="53"/>
        <v>0</v>
      </c>
      <c r="AG233" s="28" t="str">
        <f t="shared" si="51"/>
        <v/>
      </c>
      <c r="AH233" s="54"/>
      <c r="AI233" s="28"/>
      <c r="AK233" s="33">
        <f t="shared" si="46"/>
        <v>0</v>
      </c>
      <c r="AL233" s="33" t="str">
        <f t="shared" si="52"/>
        <v/>
      </c>
      <c r="AM233" s="33">
        <f t="shared" si="54"/>
        <v>0</v>
      </c>
      <c r="AN233" s="33"/>
      <c r="AO233" s="33">
        <f t="shared" si="47"/>
        <v>0</v>
      </c>
      <c r="AP233" s="33" t="str">
        <f t="shared" si="48"/>
        <v/>
      </c>
      <c r="AQ233" s="33"/>
      <c r="AR233" s="33"/>
      <c r="AS233" s="33"/>
      <c r="AT233" s="33"/>
    </row>
    <row r="234" spans="1:46">
      <c r="A234" s="1">
        <f>RAW!A234</f>
        <v>42634</v>
      </c>
      <c r="B234">
        <f>RAW!B234</f>
        <v>10.31</v>
      </c>
      <c r="C234">
        <f>RAW!C234</f>
        <v>10.31</v>
      </c>
      <c r="D234">
        <f>RAW!D234</f>
        <v>10.119999999999999</v>
      </c>
      <c r="E234">
        <f>RAW!E234</f>
        <v>10.17</v>
      </c>
      <c r="F234">
        <f>RAW!L234</f>
        <v>-121.83908045976899</v>
      </c>
      <c r="G234">
        <f>RAW!M234</f>
        <v>-36.575442203090901</v>
      </c>
      <c r="H234">
        <v>100</v>
      </c>
      <c r="I234">
        <v>-100</v>
      </c>
      <c r="Z234" s="28">
        <f t="shared" si="49"/>
        <v>1</v>
      </c>
      <c r="AA234" s="28" t="str">
        <f t="shared" si="42"/>
        <v>GROUP</v>
      </c>
      <c r="AB234" s="34">
        <f t="shared" si="50"/>
        <v>2</v>
      </c>
      <c r="AC234" s="34">
        <f t="shared" si="43"/>
        <v>2</v>
      </c>
      <c r="AD234" s="28">
        <f t="shared" si="44"/>
        <v>0</v>
      </c>
      <c r="AE234" s="34" t="str">
        <f t="shared" si="45"/>
        <v/>
      </c>
      <c r="AF234" s="28">
        <f t="shared" si="53"/>
        <v>0</v>
      </c>
      <c r="AG234" s="28" t="str">
        <f t="shared" si="51"/>
        <v/>
      </c>
      <c r="AH234" s="54"/>
      <c r="AI234" s="28"/>
      <c r="AK234" s="33">
        <f t="shared" si="46"/>
        <v>0</v>
      </c>
      <c r="AL234" s="33" t="str">
        <f t="shared" si="52"/>
        <v/>
      </c>
      <c r="AM234" s="33">
        <f t="shared" si="54"/>
        <v>0</v>
      </c>
      <c r="AN234" s="33"/>
      <c r="AO234" s="33">
        <f t="shared" si="47"/>
        <v>0</v>
      </c>
      <c r="AP234" s="33" t="str">
        <f t="shared" si="48"/>
        <v/>
      </c>
      <c r="AQ234" s="33"/>
      <c r="AR234" s="33"/>
      <c r="AS234" s="33"/>
      <c r="AT234" s="33"/>
    </row>
    <row r="235" spans="1:46">
      <c r="A235" s="1">
        <f>RAW!A235</f>
        <v>42635</v>
      </c>
      <c r="B235">
        <f>RAW!B235</f>
        <v>10.25</v>
      </c>
      <c r="C235">
        <f>RAW!C235</f>
        <v>10.34</v>
      </c>
      <c r="D235">
        <f>RAW!D235</f>
        <v>10.15</v>
      </c>
      <c r="E235">
        <f>RAW!E235</f>
        <v>10.28</v>
      </c>
      <c r="F235">
        <f>RAW!L235</f>
        <v>-79.256911428067696</v>
      </c>
      <c r="G235">
        <f>RAW!M235</f>
        <v>-22.588522588521499</v>
      </c>
      <c r="H235">
        <v>100</v>
      </c>
      <c r="I235">
        <v>-100</v>
      </c>
      <c r="Z235" s="28">
        <f t="shared" si="49"/>
        <v>0</v>
      </c>
      <c r="AA235" s="28" t="str">
        <f t="shared" si="42"/>
        <v/>
      </c>
      <c r="AB235" s="34">
        <f t="shared" si="50"/>
        <v>0</v>
      </c>
      <c r="AC235" s="34" t="str">
        <f t="shared" si="43"/>
        <v/>
      </c>
      <c r="AD235" s="28">
        <f t="shared" si="44"/>
        <v>0</v>
      </c>
      <c r="AE235" s="34" t="str">
        <f t="shared" si="45"/>
        <v/>
      </c>
      <c r="AF235" s="28">
        <f t="shared" si="53"/>
        <v>0</v>
      </c>
      <c r="AG235" s="28" t="str">
        <f t="shared" si="51"/>
        <v/>
      </c>
      <c r="AH235" s="54"/>
      <c r="AI235" s="28"/>
      <c r="AK235" s="33">
        <f t="shared" si="46"/>
        <v>0</v>
      </c>
      <c r="AL235" s="33" t="str">
        <f t="shared" si="52"/>
        <v/>
      </c>
      <c r="AM235" s="33">
        <f t="shared" si="54"/>
        <v>0</v>
      </c>
      <c r="AN235" s="33"/>
      <c r="AO235" s="33">
        <f t="shared" si="47"/>
        <v>0</v>
      </c>
      <c r="AP235" s="33" t="str">
        <f t="shared" si="48"/>
        <v/>
      </c>
      <c r="AQ235" s="33"/>
      <c r="AR235" s="33"/>
      <c r="AS235" s="33"/>
      <c r="AT235" s="33"/>
    </row>
    <row r="236" spans="1:46">
      <c r="A236" s="1">
        <f>RAW!A236</f>
        <v>42636</v>
      </c>
      <c r="B236">
        <f>RAW!B236</f>
        <v>10.25</v>
      </c>
      <c r="C236">
        <f>RAW!C236</f>
        <v>10.37</v>
      </c>
      <c r="D236">
        <f>RAW!D236</f>
        <v>10.17</v>
      </c>
      <c r="E236">
        <f>RAW!E236</f>
        <v>10.34</v>
      </c>
      <c r="F236">
        <f>RAW!L236</f>
        <v>-52.631578947369398</v>
      </c>
      <c r="G236">
        <f>RAW!M236</f>
        <v>-17.0542635658907</v>
      </c>
      <c r="H236">
        <v>100</v>
      </c>
      <c r="I236">
        <v>-100</v>
      </c>
      <c r="Z236" s="28">
        <f t="shared" si="49"/>
        <v>0</v>
      </c>
      <c r="AA236" s="28" t="str">
        <f t="shared" si="42"/>
        <v/>
      </c>
      <c r="AB236" s="34">
        <f t="shared" si="50"/>
        <v>0</v>
      </c>
      <c r="AC236" s="34" t="str">
        <f t="shared" si="43"/>
        <v/>
      </c>
      <c r="AD236" s="28">
        <f t="shared" si="44"/>
        <v>0</v>
      </c>
      <c r="AE236" s="34" t="str">
        <f t="shared" si="45"/>
        <v/>
      </c>
      <c r="AF236" s="28">
        <f t="shared" si="53"/>
        <v>0</v>
      </c>
      <c r="AG236" s="28" t="str">
        <f t="shared" si="51"/>
        <v/>
      </c>
      <c r="AH236" s="54"/>
      <c r="AI236" s="28"/>
      <c r="AK236" s="33">
        <f t="shared" si="46"/>
        <v>0</v>
      </c>
      <c r="AL236" s="33" t="str">
        <f t="shared" si="52"/>
        <v/>
      </c>
      <c r="AM236" s="33">
        <f t="shared" si="54"/>
        <v>0</v>
      </c>
      <c r="AN236" s="33"/>
      <c r="AO236" s="33">
        <f t="shared" si="47"/>
        <v>0</v>
      </c>
      <c r="AP236" s="33" t="str">
        <f t="shared" si="48"/>
        <v/>
      </c>
      <c r="AQ236" s="33"/>
      <c r="AR236" s="33"/>
      <c r="AS236" s="33"/>
      <c r="AT236" s="33"/>
    </row>
    <row r="237" spans="1:46">
      <c r="A237" s="1">
        <f>RAW!A237</f>
        <v>42639</v>
      </c>
      <c r="B237">
        <f>RAW!B237</f>
        <v>10.27</v>
      </c>
      <c r="C237">
        <f>RAW!C237</f>
        <v>10.33</v>
      </c>
      <c r="D237">
        <f>RAW!D237</f>
        <v>10.16</v>
      </c>
      <c r="E237">
        <f>RAW!E237</f>
        <v>10.3</v>
      </c>
      <c r="F237">
        <f>RAW!L237</f>
        <v>-60.424966799469203</v>
      </c>
      <c r="G237">
        <f>RAW!M237</f>
        <v>-38.460118849886399</v>
      </c>
      <c r="H237">
        <v>100</v>
      </c>
      <c r="I237">
        <v>-100</v>
      </c>
      <c r="Z237" s="28">
        <f t="shared" si="49"/>
        <v>0</v>
      </c>
      <c r="AA237" s="28" t="str">
        <f t="shared" si="42"/>
        <v/>
      </c>
      <c r="AB237" s="34">
        <f t="shared" si="50"/>
        <v>0</v>
      </c>
      <c r="AC237" s="34" t="str">
        <f t="shared" si="43"/>
        <v/>
      </c>
      <c r="AD237" s="28">
        <f t="shared" si="44"/>
        <v>0</v>
      </c>
      <c r="AE237" s="34" t="str">
        <f t="shared" si="45"/>
        <v/>
      </c>
      <c r="AF237" s="28">
        <f t="shared" si="53"/>
        <v>0</v>
      </c>
      <c r="AG237" s="28" t="str">
        <f t="shared" si="51"/>
        <v/>
      </c>
      <c r="AH237" s="54"/>
      <c r="AI237" s="28"/>
      <c r="AK237" s="33">
        <f t="shared" si="46"/>
        <v>0</v>
      </c>
      <c r="AL237" s="33" t="str">
        <f t="shared" si="52"/>
        <v/>
      </c>
      <c r="AM237" s="33">
        <f t="shared" si="54"/>
        <v>0</v>
      </c>
      <c r="AN237" s="33"/>
      <c r="AO237" s="33">
        <f t="shared" si="47"/>
        <v>0</v>
      </c>
      <c r="AP237" s="33" t="str">
        <f t="shared" si="48"/>
        <v/>
      </c>
      <c r="AQ237" s="33"/>
      <c r="AR237" s="33"/>
      <c r="AS237" s="33"/>
      <c r="AT237" s="33"/>
    </row>
    <row r="238" spans="1:46">
      <c r="A238" s="1">
        <f>RAW!A238</f>
        <v>42640</v>
      </c>
      <c r="B238">
        <f>RAW!B238</f>
        <v>10.33</v>
      </c>
      <c r="C238">
        <f>RAW!C238</f>
        <v>10.33</v>
      </c>
      <c r="D238">
        <f>RAW!D238</f>
        <v>10.029999999999999</v>
      </c>
      <c r="E238">
        <f>RAW!E238</f>
        <v>10.11</v>
      </c>
      <c r="F238">
        <f>RAW!L238</f>
        <v>-107.484567901234</v>
      </c>
      <c r="G238">
        <f>RAW!M238</f>
        <v>-95.327541676449599</v>
      </c>
      <c r="H238">
        <v>100</v>
      </c>
      <c r="I238">
        <v>-100</v>
      </c>
      <c r="Z238" s="28">
        <f t="shared" si="49"/>
        <v>1</v>
      </c>
      <c r="AA238" s="28" t="str">
        <f t="shared" si="42"/>
        <v/>
      </c>
      <c r="AB238" s="34">
        <f t="shared" si="50"/>
        <v>1</v>
      </c>
      <c r="AC238" s="34" t="str">
        <f t="shared" si="43"/>
        <v/>
      </c>
      <c r="AD238" s="28">
        <f t="shared" si="44"/>
        <v>0</v>
      </c>
      <c r="AE238" s="34" t="str">
        <f t="shared" si="45"/>
        <v/>
      </c>
      <c r="AF238" s="28">
        <f t="shared" si="53"/>
        <v>0</v>
      </c>
      <c r="AG238" s="28" t="str">
        <f t="shared" si="51"/>
        <v/>
      </c>
      <c r="AH238" s="54"/>
      <c r="AI238" s="28"/>
      <c r="AK238" s="33">
        <f t="shared" si="46"/>
        <v>0</v>
      </c>
      <c r="AL238" s="33" t="str">
        <f t="shared" si="52"/>
        <v/>
      </c>
      <c r="AM238" s="33">
        <f t="shared" si="54"/>
        <v>0</v>
      </c>
      <c r="AN238" s="33"/>
      <c r="AO238" s="33">
        <f t="shared" si="47"/>
        <v>0</v>
      </c>
      <c r="AP238" s="33" t="str">
        <f t="shared" si="48"/>
        <v/>
      </c>
      <c r="AQ238" s="33"/>
      <c r="AR238" s="33"/>
      <c r="AS238" s="33"/>
      <c r="AT238" s="33"/>
    </row>
    <row r="239" spans="1:46">
      <c r="A239" s="1">
        <f>RAW!A239</f>
        <v>42641</v>
      </c>
      <c r="B239">
        <f>RAW!B239</f>
        <v>10.119999999999999</v>
      </c>
      <c r="C239">
        <f>RAW!C239</f>
        <v>10.220000000000001</v>
      </c>
      <c r="D239">
        <f>RAW!D239</f>
        <v>10.02</v>
      </c>
      <c r="E239">
        <f>RAW!E239</f>
        <v>10.19</v>
      </c>
      <c r="F239">
        <f>RAW!L239</f>
        <v>-106.675062972291</v>
      </c>
      <c r="G239">
        <f>RAW!M239</f>
        <v>-113.47873318291801</v>
      </c>
      <c r="H239">
        <v>100</v>
      </c>
      <c r="I239">
        <v>-100</v>
      </c>
      <c r="Z239" s="28">
        <f t="shared" si="49"/>
        <v>1</v>
      </c>
      <c r="AA239" s="28" t="str">
        <f t="shared" si="42"/>
        <v>GROUP</v>
      </c>
      <c r="AB239" s="34">
        <f t="shared" si="50"/>
        <v>2</v>
      </c>
      <c r="AC239" s="34">
        <f t="shared" si="43"/>
        <v>2</v>
      </c>
      <c r="AD239" s="28">
        <f t="shared" si="44"/>
        <v>0</v>
      </c>
      <c r="AE239" s="34" t="str">
        <f t="shared" si="45"/>
        <v/>
      </c>
      <c r="AF239" s="28">
        <f t="shared" si="53"/>
        <v>0</v>
      </c>
      <c r="AG239" s="28" t="str">
        <f t="shared" si="51"/>
        <v/>
      </c>
      <c r="AH239" s="54"/>
      <c r="AI239" s="28"/>
      <c r="AK239" s="33">
        <f t="shared" si="46"/>
        <v>1</v>
      </c>
      <c r="AL239" s="33" t="str">
        <f t="shared" si="52"/>
        <v>GROUP</v>
      </c>
      <c r="AM239" s="33">
        <f t="shared" si="54"/>
        <v>1</v>
      </c>
      <c r="AN239" s="33"/>
      <c r="AO239" s="33">
        <f t="shared" si="47"/>
        <v>0</v>
      </c>
      <c r="AP239" s="33" t="str">
        <f t="shared" si="48"/>
        <v/>
      </c>
      <c r="AQ239" s="33"/>
      <c r="AR239" s="33"/>
      <c r="AS239" s="33"/>
      <c r="AT239" s="33"/>
    </row>
    <row r="240" spans="1:46">
      <c r="A240" s="1">
        <f>RAW!A240</f>
        <v>42642</v>
      </c>
      <c r="B240">
        <f>RAW!B240</f>
        <v>10.220000000000001</v>
      </c>
      <c r="C240">
        <f>RAW!C240</f>
        <v>10.31</v>
      </c>
      <c r="D240">
        <f>RAW!D240</f>
        <v>10.16</v>
      </c>
      <c r="E240">
        <f>RAW!E240</f>
        <v>10.25</v>
      </c>
      <c r="F240">
        <f>RAW!L240</f>
        <v>-36.613475177305801</v>
      </c>
      <c r="G240">
        <f>RAW!M240</f>
        <v>-62.2440622440607</v>
      </c>
      <c r="H240">
        <v>100</v>
      </c>
      <c r="I240">
        <v>-100</v>
      </c>
      <c r="Z240" s="28">
        <f t="shared" si="49"/>
        <v>0</v>
      </c>
      <c r="AA240" s="28" t="str">
        <f t="shared" si="42"/>
        <v/>
      </c>
      <c r="AB240" s="34">
        <f t="shared" si="50"/>
        <v>0</v>
      </c>
      <c r="AC240" s="34" t="str">
        <f t="shared" si="43"/>
        <v/>
      </c>
      <c r="AD240" s="28">
        <f t="shared" si="44"/>
        <v>0</v>
      </c>
      <c r="AE240" s="34" t="str">
        <f t="shared" si="45"/>
        <v/>
      </c>
      <c r="AF240" s="28">
        <f t="shared" si="53"/>
        <v>0</v>
      </c>
      <c r="AG240" s="28" t="str">
        <f t="shared" si="51"/>
        <v/>
      </c>
      <c r="AH240" s="54"/>
      <c r="AI240" s="28"/>
      <c r="AK240" s="33">
        <f t="shared" si="46"/>
        <v>0</v>
      </c>
      <c r="AL240" s="33" t="str">
        <f t="shared" si="52"/>
        <v/>
      </c>
      <c r="AM240" s="33">
        <f t="shared" si="54"/>
        <v>0</v>
      </c>
      <c r="AN240" s="33"/>
      <c r="AO240" s="33">
        <f t="shared" si="47"/>
        <v>0</v>
      </c>
      <c r="AP240" s="33" t="str">
        <f t="shared" si="48"/>
        <v/>
      </c>
      <c r="AQ240" s="33"/>
      <c r="AR240" s="33"/>
      <c r="AS240" s="33"/>
      <c r="AT240" s="33"/>
    </row>
    <row r="241" spans="1:46">
      <c r="A241" s="1">
        <f>RAW!A241</f>
        <v>42643</v>
      </c>
      <c r="B241">
        <f>RAW!B241</f>
        <v>10.1</v>
      </c>
      <c r="C241">
        <f>RAW!C241</f>
        <v>10.25</v>
      </c>
      <c r="D241">
        <f>RAW!D241</f>
        <v>10.050000000000001</v>
      </c>
      <c r="E241">
        <f>RAW!E241</f>
        <v>10.210000000000001</v>
      </c>
      <c r="F241">
        <f>RAW!L241</f>
        <v>-90.561529271207206</v>
      </c>
      <c r="G241">
        <f>RAW!M241</f>
        <v>-88.621085423839304</v>
      </c>
      <c r="H241">
        <v>100</v>
      </c>
      <c r="I241">
        <v>-100</v>
      </c>
      <c r="Z241" s="28">
        <f t="shared" si="49"/>
        <v>0</v>
      </c>
      <c r="AA241" s="28" t="str">
        <f t="shared" si="42"/>
        <v/>
      </c>
      <c r="AB241" s="34">
        <f t="shared" si="50"/>
        <v>0</v>
      </c>
      <c r="AC241" s="34" t="str">
        <f t="shared" si="43"/>
        <v/>
      </c>
      <c r="AD241" s="28">
        <f t="shared" si="44"/>
        <v>0</v>
      </c>
      <c r="AE241" s="34" t="str">
        <f t="shared" si="45"/>
        <v/>
      </c>
      <c r="AF241" s="28">
        <f t="shared" si="53"/>
        <v>0</v>
      </c>
      <c r="AG241" s="28" t="str">
        <f t="shared" si="51"/>
        <v/>
      </c>
      <c r="AH241" s="54"/>
      <c r="AI241" s="28"/>
      <c r="AK241" s="33">
        <f t="shared" si="46"/>
        <v>0</v>
      </c>
      <c r="AL241" s="33" t="str">
        <f t="shared" si="52"/>
        <v/>
      </c>
      <c r="AM241" s="33">
        <f t="shared" si="54"/>
        <v>0</v>
      </c>
      <c r="AN241" s="33"/>
      <c r="AO241" s="33">
        <f t="shared" si="47"/>
        <v>0</v>
      </c>
      <c r="AP241" s="33" t="str">
        <f t="shared" si="48"/>
        <v/>
      </c>
      <c r="AQ241" s="33"/>
      <c r="AR241" s="33"/>
      <c r="AS241" s="33"/>
      <c r="AT241" s="33"/>
    </row>
    <row r="242" spans="1:46">
      <c r="A242" s="1">
        <f>RAW!A242</f>
        <v>42646</v>
      </c>
      <c r="B242">
        <f>RAW!B242</f>
        <v>10.210000000000001</v>
      </c>
      <c r="C242">
        <f>RAW!C242</f>
        <v>10.28</v>
      </c>
      <c r="D242">
        <f>RAW!D242</f>
        <v>10.15</v>
      </c>
      <c r="E242">
        <f>RAW!E242</f>
        <v>10.18</v>
      </c>
      <c r="F242">
        <f>RAW!L242</f>
        <v>-48.756218905472501</v>
      </c>
      <c r="G242">
        <f>RAW!M242</f>
        <v>-67.014795474324998</v>
      </c>
      <c r="H242">
        <v>100</v>
      </c>
      <c r="I242">
        <v>-100</v>
      </c>
      <c r="Z242" s="28">
        <f t="shared" si="49"/>
        <v>0</v>
      </c>
      <c r="AA242" s="28" t="str">
        <f t="shared" si="42"/>
        <v/>
      </c>
      <c r="AB242" s="34">
        <f t="shared" si="50"/>
        <v>0</v>
      </c>
      <c r="AC242" s="34" t="str">
        <f t="shared" si="43"/>
        <v/>
      </c>
      <c r="AD242" s="28">
        <f t="shared" si="44"/>
        <v>0</v>
      </c>
      <c r="AE242" s="34" t="str">
        <f t="shared" si="45"/>
        <v/>
      </c>
      <c r="AF242" s="28">
        <f t="shared" si="53"/>
        <v>0</v>
      </c>
      <c r="AG242" s="28" t="str">
        <f t="shared" si="51"/>
        <v/>
      </c>
      <c r="AH242" s="54"/>
      <c r="AI242" s="28"/>
      <c r="AK242" s="33">
        <f t="shared" si="46"/>
        <v>0</v>
      </c>
      <c r="AL242" s="33" t="str">
        <f t="shared" si="52"/>
        <v/>
      </c>
      <c r="AM242" s="33">
        <f t="shared" si="54"/>
        <v>0</v>
      </c>
      <c r="AN242" s="33"/>
      <c r="AO242" s="33">
        <f t="shared" si="47"/>
        <v>0</v>
      </c>
      <c r="AP242" s="33" t="str">
        <f t="shared" si="48"/>
        <v/>
      </c>
      <c r="AQ242" s="33"/>
      <c r="AR242" s="33"/>
      <c r="AS242" s="33"/>
      <c r="AT242" s="33"/>
    </row>
    <row r="243" spans="1:46">
      <c r="A243" s="1">
        <f>RAW!A243</f>
        <v>42647</v>
      </c>
      <c r="B243">
        <f>RAW!B243</f>
        <v>10.130000000000001</v>
      </c>
      <c r="C243">
        <f>RAW!C243</f>
        <v>10.27</v>
      </c>
      <c r="D243">
        <f>RAW!D243</f>
        <v>10</v>
      </c>
      <c r="E243">
        <f>RAW!E243</f>
        <v>10.17</v>
      </c>
      <c r="F243">
        <f>RAW!L243</f>
        <v>-95.883134130146104</v>
      </c>
      <c r="G243">
        <f>RAW!M243</f>
        <v>-90.636908002176497</v>
      </c>
      <c r="H243">
        <v>100</v>
      </c>
      <c r="I243">
        <v>-100</v>
      </c>
      <c r="Z243" s="28">
        <f t="shared" si="49"/>
        <v>0</v>
      </c>
      <c r="AA243" s="28" t="str">
        <f t="shared" si="42"/>
        <v/>
      </c>
      <c r="AB243" s="34">
        <f t="shared" si="50"/>
        <v>0</v>
      </c>
      <c r="AC243" s="34" t="str">
        <f t="shared" si="43"/>
        <v/>
      </c>
      <c r="AD243" s="28">
        <f t="shared" si="44"/>
        <v>0</v>
      </c>
      <c r="AE243" s="34" t="str">
        <f t="shared" si="45"/>
        <v/>
      </c>
      <c r="AF243" s="28">
        <f t="shared" si="53"/>
        <v>0</v>
      </c>
      <c r="AG243" s="28" t="str">
        <f t="shared" si="51"/>
        <v/>
      </c>
      <c r="AH243" s="54"/>
      <c r="AI243" s="28"/>
      <c r="AK243" s="33">
        <f t="shared" si="46"/>
        <v>0</v>
      </c>
      <c r="AL243" s="33" t="str">
        <f t="shared" si="52"/>
        <v/>
      </c>
      <c r="AM243" s="33">
        <f t="shared" si="54"/>
        <v>0</v>
      </c>
      <c r="AN243" s="33"/>
      <c r="AO243" s="33">
        <f t="shared" si="47"/>
        <v>0</v>
      </c>
      <c r="AP243" s="33" t="str">
        <f t="shared" si="48"/>
        <v/>
      </c>
      <c r="AQ243" s="33"/>
      <c r="AR243" s="33"/>
      <c r="AS243" s="33"/>
      <c r="AT243" s="33"/>
    </row>
    <row r="244" spans="1:46">
      <c r="A244" s="1">
        <f>RAW!A244</f>
        <v>42648</v>
      </c>
      <c r="B244">
        <f>RAW!B244</f>
        <v>10.1</v>
      </c>
      <c r="C244">
        <f>RAW!C244</f>
        <v>10.199999999999999</v>
      </c>
      <c r="D244">
        <f>RAW!D244</f>
        <v>10.029999999999999</v>
      </c>
      <c r="E244">
        <f>RAW!E244</f>
        <v>10.18</v>
      </c>
      <c r="F244">
        <f>RAW!L244</f>
        <v>-99.382716049383802</v>
      </c>
      <c r="G244">
        <f>RAW!M244</f>
        <v>-90.900355529931801</v>
      </c>
      <c r="H244">
        <v>100</v>
      </c>
      <c r="I244">
        <v>-100</v>
      </c>
      <c r="Z244" s="28">
        <f t="shared" si="49"/>
        <v>0</v>
      </c>
      <c r="AA244" s="28" t="str">
        <f t="shared" si="42"/>
        <v/>
      </c>
      <c r="AB244" s="34">
        <f t="shared" si="50"/>
        <v>0</v>
      </c>
      <c r="AC244" s="34" t="str">
        <f t="shared" si="43"/>
        <v/>
      </c>
      <c r="AD244" s="28">
        <f t="shared" si="44"/>
        <v>0</v>
      </c>
      <c r="AE244" s="34" t="str">
        <f t="shared" si="45"/>
        <v/>
      </c>
      <c r="AF244" s="28">
        <f t="shared" si="53"/>
        <v>0</v>
      </c>
      <c r="AG244" s="28" t="str">
        <f t="shared" si="51"/>
        <v/>
      </c>
      <c r="AH244" s="54"/>
      <c r="AI244" s="28"/>
      <c r="AK244" s="33">
        <f t="shared" si="46"/>
        <v>0</v>
      </c>
      <c r="AL244" s="33" t="str">
        <f t="shared" si="52"/>
        <v/>
      </c>
      <c r="AM244" s="33">
        <f t="shared" si="54"/>
        <v>0</v>
      </c>
      <c r="AN244" s="33"/>
      <c r="AO244" s="33">
        <f t="shared" si="47"/>
        <v>0</v>
      </c>
      <c r="AP244" s="33" t="str">
        <f t="shared" si="48"/>
        <v/>
      </c>
      <c r="AQ244" s="33"/>
      <c r="AR244" s="33"/>
      <c r="AS244" s="33"/>
      <c r="AT244" s="33"/>
    </row>
    <row r="245" spans="1:46">
      <c r="A245" s="1">
        <f>RAW!A245</f>
        <v>42649</v>
      </c>
      <c r="B245">
        <f>RAW!B245</f>
        <v>10.130000000000001</v>
      </c>
      <c r="C245">
        <f>RAW!C245</f>
        <v>10.19</v>
      </c>
      <c r="D245">
        <f>RAW!D245</f>
        <v>10.029999999999999</v>
      </c>
      <c r="E245">
        <f>RAW!E245</f>
        <v>10.119999999999999</v>
      </c>
      <c r="F245">
        <f>RAW!L245</f>
        <v>-119.071310116088</v>
      </c>
      <c r="G245">
        <f>RAW!M245</f>
        <v>-101.229442759061</v>
      </c>
      <c r="H245">
        <v>100</v>
      </c>
      <c r="I245">
        <v>-100</v>
      </c>
      <c r="Z245" s="28">
        <f t="shared" si="49"/>
        <v>1</v>
      </c>
      <c r="AA245" s="28" t="str">
        <f t="shared" si="42"/>
        <v/>
      </c>
      <c r="AB245" s="34">
        <f t="shared" si="50"/>
        <v>1</v>
      </c>
      <c r="AC245" s="34" t="str">
        <f t="shared" si="43"/>
        <v/>
      </c>
      <c r="AD245" s="28">
        <f t="shared" si="44"/>
        <v>0</v>
      </c>
      <c r="AE245" s="34" t="str">
        <f t="shared" si="45"/>
        <v/>
      </c>
      <c r="AF245" s="28">
        <f t="shared" si="53"/>
        <v>0</v>
      </c>
      <c r="AG245" s="28" t="str">
        <f t="shared" si="51"/>
        <v/>
      </c>
      <c r="AH245" s="54"/>
      <c r="AI245" s="28"/>
      <c r="AK245" s="33">
        <f t="shared" si="46"/>
        <v>1</v>
      </c>
      <c r="AL245" s="33" t="str">
        <f t="shared" si="52"/>
        <v/>
      </c>
      <c r="AM245" s="33">
        <f t="shared" si="54"/>
        <v>1</v>
      </c>
      <c r="AN245" s="33"/>
      <c r="AO245" s="33">
        <f t="shared" si="47"/>
        <v>0</v>
      </c>
      <c r="AP245" s="33" t="str">
        <f t="shared" si="48"/>
        <v/>
      </c>
      <c r="AQ245" s="33"/>
      <c r="AR245" s="33"/>
      <c r="AS245" s="33"/>
      <c r="AT245" s="33"/>
    </row>
    <row r="246" spans="1:46">
      <c r="A246" s="1">
        <f>RAW!A246</f>
        <v>42650</v>
      </c>
      <c r="B246">
        <f>RAW!B246</f>
        <v>10.130000000000001</v>
      </c>
      <c r="C246">
        <f>RAW!C246</f>
        <v>10.130000000000001</v>
      </c>
      <c r="D246">
        <f>RAW!D246</f>
        <v>9.9250000000000007</v>
      </c>
      <c r="E246">
        <f>RAW!E246</f>
        <v>10</v>
      </c>
      <c r="F246">
        <f>RAW!L246</f>
        <v>-199.12472647702299</v>
      </c>
      <c r="G246">
        <f>RAW!M246</f>
        <v>-163.579669473026</v>
      </c>
      <c r="H246">
        <v>100</v>
      </c>
      <c r="I246">
        <v>-100</v>
      </c>
      <c r="Z246" s="28">
        <f t="shared" si="49"/>
        <v>1</v>
      </c>
      <c r="AA246" s="28" t="str">
        <f t="shared" si="42"/>
        <v/>
      </c>
      <c r="AB246" s="34">
        <f t="shared" si="50"/>
        <v>2</v>
      </c>
      <c r="AC246" s="34" t="str">
        <f t="shared" si="43"/>
        <v/>
      </c>
      <c r="AD246" s="28">
        <f t="shared" si="44"/>
        <v>0</v>
      </c>
      <c r="AE246" s="34" t="str">
        <f t="shared" si="45"/>
        <v/>
      </c>
      <c r="AF246" s="28">
        <f t="shared" si="53"/>
        <v>0</v>
      </c>
      <c r="AG246" s="28" t="str">
        <f t="shared" si="51"/>
        <v/>
      </c>
      <c r="AH246" s="54"/>
      <c r="AI246" s="28"/>
      <c r="AK246" s="33">
        <f t="shared" si="46"/>
        <v>1</v>
      </c>
      <c r="AL246" s="33" t="str">
        <f t="shared" si="52"/>
        <v/>
      </c>
      <c r="AM246" s="33">
        <f t="shared" si="54"/>
        <v>2</v>
      </c>
      <c r="AN246" s="33"/>
      <c r="AO246" s="33">
        <f t="shared" si="47"/>
        <v>0</v>
      </c>
      <c r="AP246" s="33" t="str">
        <f t="shared" si="48"/>
        <v/>
      </c>
      <c r="AQ246" s="33"/>
      <c r="AR246" s="33"/>
      <c r="AS246" s="33"/>
      <c r="AT246" s="33"/>
    </row>
    <row r="247" spans="1:46">
      <c r="A247" s="1">
        <f>RAW!A247</f>
        <v>42653</v>
      </c>
      <c r="B247">
        <f>RAW!B247</f>
        <v>10.02</v>
      </c>
      <c r="C247">
        <f>RAW!C247</f>
        <v>10.02</v>
      </c>
      <c r="D247">
        <f>RAW!D247</f>
        <v>9.84</v>
      </c>
      <c r="E247">
        <f>RAW!E247</f>
        <v>9.9450000000000003</v>
      </c>
      <c r="F247">
        <f>RAW!L247</f>
        <v>-217.51990898748201</v>
      </c>
      <c r="G247">
        <f>RAW!M247</f>
        <v>-204.75569628111799</v>
      </c>
      <c r="H247">
        <v>100</v>
      </c>
      <c r="I247">
        <v>-100</v>
      </c>
      <c r="Z247" s="28">
        <f t="shared" si="49"/>
        <v>1</v>
      </c>
      <c r="AA247" s="28" t="str">
        <f t="shared" si="42"/>
        <v/>
      </c>
      <c r="AB247" s="34">
        <f t="shared" si="50"/>
        <v>3</v>
      </c>
      <c r="AC247" s="34" t="str">
        <f t="shared" si="43"/>
        <v/>
      </c>
      <c r="AD247" s="28">
        <f t="shared" si="44"/>
        <v>0</v>
      </c>
      <c r="AE247" s="34" t="str">
        <f t="shared" si="45"/>
        <v/>
      </c>
      <c r="AF247" s="28">
        <f t="shared" si="53"/>
        <v>0</v>
      </c>
      <c r="AG247" s="28" t="str">
        <f t="shared" si="51"/>
        <v/>
      </c>
      <c r="AH247" s="54"/>
      <c r="AI247" s="28"/>
      <c r="AK247" s="33">
        <f t="shared" si="46"/>
        <v>1</v>
      </c>
      <c r="AL247" s="33" t="str">
        <f t="shared" si="52"/>
        <v/>
      </c>
      <c r="AM247" s="33">
        <f t="shared" si="54"/>
        <v>3</v>
      </c>
      <c r="AN247" s="33"/>
      <c r="AO247" s="33">
        <f t="shared" si="47"/>
        <v>0</v>
      </c>
      <c r="AP247" s="33" t="str">
        <f t="shared" si="48"/>
        <v/>
      </c>
      <c r="AQ247" s="33"/>
      <c r="AR247" s="33"/>
      <c r="AS247" s="33"/>
      <c r="AT247" s="33"/>
    </row>
    <row r="248" spans="1:46">
      <c r="A248" s="1">
        <f>RAW!A248</f>
        <v>42654</v>
      </c>
      <c r="B248">
        <f>RAW!B248</f>
        <v>9.98</v>
      </c>
      <c r="C248">
        <f>RAW!C248</f>
        <v>10.06</v>
      </c>
      <c r="D248">
        <f>RAW!D248</f>
        <v>9.8800000000000008</v>
      </c>
      <c r="E248">
        <f>RAW!E248</f>
        <v>9.91</v>
      </c>
      <c r="F248">
        <f>RAW!L248</f>
        <v>-158.92311962253399</v>
      </c>
      <c r="G248">
        <f>RAW!M248</f>
        <v>-170.21276595744399</v>
      </c>
      <c r="H248">
        <v>100</v>
      </c>
      <c r="I248">
        <v>-100</v>
      </c>
      <c r="Z248" s="28">
        <f t="shared" si="49"/>
        <v>1</v>
      </c>
      <c r="AA248" s="28" t="str">
        <f t="shared" si="42"/>
        <v/>
      </c>
      <c r="AB248" s="34">
        <f t="shared" si="50"/>
        <v>4</v>
      </c>
      <c r="AC248" s="34" t="str">
        <f t="shared" si="43"/>
        <v/>
      </c>
      <c r="AD248" s="28">
        <f t="shared" si="44"/>
        <v>0</v>
      </c>
      <c r="AE248" s="34" t="str">
        <f t="shared" si="45"/>
        <v/>
      </c>
      <c r="AF248" s="28">
        <f t="shared" si="53"/>
        <v>0</v>
      </c>
      <c r="AG248" s="28" t="str">
        <f t="shared" si="51"/>
        <v/>
      </c>
      <c r="AH248" s="54"/>
      <c r="AI248" s="28"/>
      <c r="AK248" s="33">
        <f t="shared" si="46"/>
        <v>1</v>
      </c>
      <c r="AL248" s="33" t="str">
        <f t="shared" si="52"/>
        <v/>
      </c>
      <c r="AM248" s="33">
        <f t="shared" si="54"/>
        <v>4</v>
      </c>
      <c r="AN248" s="33"/>
      <c r="AO248" s="33">
        <f t="shared" si="47"/>
        <v>0</v>
      </c>
      <c r="AP248" s="33" t="str">
        <f t="shared" si="48"/>
        <v/>
      </c>
      <c r="AQ248" s="33"/>
      <c r="AR248" s="33"/>
      <c r="AS248" s="33"/>
      <c r="AT248" s="33"/>
    </row>
    <row r="249" spans="1:46">
      <c r="A249" s="1">
        <f>RAW!A249</f>
        <v>42655</v>
      </c>
      <c r="B249">
        <f>RAW!B249</f>
        <v>9.9499999999999993</v>
      </c>
      <c r="C249">
        <f>RAW!C249</f>
        <v>10</v>
      </c>
      <c r="D249">
        <f>RAW!D249</f>
        <v>9.84</v>
      </c>
      <c r="E249">
        <f>RAW!E249</f>
        <v>9.84</v>
      </c>
      <c r="F249">
        <f>RAW!L249</f>
        <v>-153.82294929806099</v>
      </c>
      <c r="G249">
        <f>RAW!M249</f>
        <v>-182.46909436706201</v>
      </c>
      <c r="H249">
        <v>100</v>
      </c>
      <c r="I249">
        <v>-100</v>
      </c>
      <c r="Z249" s="28">
        <f t="shared" si="49"/>
        <v>1</v>
      </c>
      <c r="AA249" s="28" t="str">
        <f t="shared" si="42"/>
        <v/>
      </c>
      <c r="AB249" s="34">
        <f t="shared" si="50"/>
        <v>5</v>
      </c>
      <c r="AC249" s="34" t="str">
        <f t="shared" si="43"/>
        <v/>
      </c>
      <c r="AD249" s="28">
        <f t="shared" si="44"/>
        <v>0</v>
      </c>
      <c r="AE249" s="34" t="str">
        <f t="shared" si="45"/>
        <v/>
      </c>
      <c r="AF249" s="28">
        <f t="shared" si="53"/>
        <v>0</v>
      </c>
      <c r="AG249" s="28" t="str">
        <f t="shared" si="51"/>
        <v/>
      </c>
      <c r="AH249" s="54"/>
      <c r="AI249" s="28"/>
      <c r="AK249" s="33">
        <f t="shared" si="46"/>
        <v>1</v>
      </c>
      <c r="AL249" s="33" t="str">
        <f t="shared" si="52"/>
        <v/>
      </c>
      <c r="AM249" s="33">
        <f t="shared" si="54"/>
        <v>5</v>
      </c>
      <c r="AN249" s="33"/>
      <c r="AO249" s="33">
        <f t="shared" si="47"/>
        <v>0</v>
      </c>
      <c r="AP249" s="33" t="str">
        <f t="shared" si="48"/>
        <v/>
      </c>
      <c r="AQ249" s="33"/>
      <c r="AR249" s="33"/>
      <c r="AS249" s="33"/>
      <c r="AT249" s="33"/>
    </row>
    <row r="250" spans="1:46">
      <c r="A250" s="1">
        <f>RAW!A250</f>
        <v>42656</v>
      </c>
      <c r="B250">
        <f>RAW!B250</f>
        <v>9.8550000000000004</v>
      </c>
      <c r="C250">
        <f>RAW!C250</f>
        <v>10.02</v>
      </c>
      <c r="D250">
        <f>RAW!D250</f>
        <v>9.76</v>
      </c>
      <c r="E250">
        <f>RAW!E250</f>
        <v>10</v>
      </c>
      <c r="F250">
        <f>RAW!L250</f>
        <v>-104.688338161141</v>
      </c>
      <c r="G250">
        <f>RAW!M250</f>
        <v>-140.90983741172499</v>
      </c>
      <c r="H250">
        <v>100</v>
      </c>
      <c r="I250">
        <v>-100</v>
      </c>
      <c r="Z250" s="28">
        <f t="shared" si="49"/>
        <v>1</v>
      </c>
      <c r="AA250" s="28" t="str">
        <f t="shared" si="42"/>
        <v>GROUP</v>
      </c>
      <c r="AB250" s="34">
        <f t="shared" si="50"/>
        <v>6</v>
      </c>
      <c r="AC250" s="34">
        <f t="shared" si="43"/>
        <v>6</v>
      </c>
      <c r="AD250" s="28">
        <f t="shared" si="44"/>
        <v>0</v>
      </c>
      <c r="AE250" s="34" t="str">
        <f t="shared" si="45"/>
        <v/>
      </c>
      <c r="AF250" s="28">
        <f t="shared" si="53"/>
        <v>0</v>
      </c>
      <c r="AG250" s="28" t="str">
        <f t="shared" si="51"/>
        <v/>
      </c>
      <c r="AH250" s="54"/>
      <c r="AI250" s="28"/>
      <c r="AK250" s="33">
        <f t="shared" si="46"/>
        <v>1</v>
      </c>
      <c r="AL250" s="33" t="str">
        <f t="shared" si="52"/>
        <v>GROUP</v>
      </c>
      <c r="AM250" s="33">
        <f t="shared" si="54"/>
        <v>6</v>
      </c>
      <c r="AN250" s="33"/>
      <c r="AO250" s="33">
        <f t="shared" si="47"/>
        <v>0</v>
      </c>
      <c r="AP250" s="33" t="str">
        <f t="shared" si="48"/>
        <v/>
      </c>
      <c r="AQ250" s="33"/>
      <c r="AR250" s="33"/>
      <c r="AS250" s="33"/>
      <c r="AT250" s="33"/>
    </row>
    <row r="251" spans="1:46">
      <c r="A251" s="1">
        <f>RAW!A251</f>
        <v>42657</v>
      </c>
      <c r="B251">
        <f>RAW!B251</f>
        <v>10.08</v>
      </c>
      <c r="C251">
        <f>RAW!C251</f>
        <v>10.11</v>
      </c>
      <c r="D251">
        <f>RAW!D251</f>
        <v>10</v>
      </c>
      <c r="E251">
        <f>RAW!E251</f>
        <v>10.1</v>
      </c>
      <c r="F251">
        <f>RAW!L251</f>
        <v>-6.0499883204854399</v>
      </c>
      <c r="G251">
        <f>RAW!M251</f>
        <v>-39.4127170211571</v>
      </c>
      <c r="H251">
        <v>100</v>
      </c>
      <c r="I251">
        <v>-100</v>
      </c>
      <c r="Z251" s="28">
        <f t="shared" si="49"/>
        <v>0</v>
      </c>
      <c r="AA251" s="28" t="str">
        <f t="shared" si="42"/>
        <v/>
      </c>
      <c r="AB251" s="34">
        <f t="shared" si="50"/>
        <v>0</v>
      </c>
      <c r="AC251" s="34" t="str">
        <f t="shared" si="43"/>
        <v/>
      </c>
      <c r="AD251" s="28">
        <f t="shared" si="44"/>
        <v>0</v>
      </c>
      <c r="AE251" s="34" t="str">
        <f t="shared" si="45"/>
        <v/>
      </c>
      <c r="AF251" s="28">
        <f t="shared" si="53"/>
        <v>0</v>
      </c>
      <c r="AG251" s="28" t="str">
        <f t="shared" si="51"/>
        <v/>
      </c>
      <c r="AH251" s="54"/>
      <c r="AI251" s="28"/>
      <c r="AK251" s="33">
        <f t="shared" si="46"/>
        <v>0</v>
      </c>
      <c r="AL251" s="33" t="str">
        <f t="shared" si="52"/>
        <v/>
      </c>
      <c r="AM251" s="33">
        <f t="shared" si="54"/>
        <v>0</v>
      </c>
      <c r="AN251" s="33"/>
      <c r="AO251" s="33">
        <f t="shared" si="47"/>
        <v>0</v>
      </c>
      <c r="AP251" s="33" t="str">
        <f t="shared" si="48"/>
        <v/>
      </c>
      <c r="AQ251" s="33"/>
      <c r="AR251" s="33"/>
      <c r="AS251" s="33"/>
      <c r="AT251" s="33"/>
    </row>
    <row r="252" spans="1:46">
      <c r="A252" s="1">
        <f>RAW!A252</f>
        <v>42660</v>
      </c>
      <c r="B252">
        <f>RAW!B252</f>
        <v>10.1</v>
      </c>
      <c r="C252">
        <f>RAW!C252</f>
        <v>10.119999999999999</v>
      </c>
      <c r="D252">
        <f>RAW!D252</f>
        <v>9.99</v>
      </c>
      <c r="E252">
        <f>RAW!E252</f>
        <v>10.02</v>
      </c>
      <c r="F252">
        <f>RAW!L252</f>
        <v>-19.409282700421599</v>
      </c>
      <c r="G252">
        <f>RAW!M252</f>
        <v>-49.9438832772152</v>
      </c>
      <c r="H252">
        <v>100</v>
      </c>
      <c r="I252">
        <v>-100</v>
      </c>
      <c r="Z252" s="28">
        <f t="shared" si="49"/>
        <v>0</v>
      </c>
      <c r="AA252" s="28" t="str">
        <f t="shared" si="42"/>
        <v/>
      </c>
      <c r="AB252" s="34">
        <f t="shared" si="50"/>
        <v>0</v>
      </c>
      <c r="AC252" s="34" t="str">
        <f t="shared" si="43"/>
        <v/>
      </c>
      <c r="AD252" s="28">
        <f t="shared" si="44"/>
        <v>0</v>
      </c>
      <c r="AE252" s="34" t="str">
        <f t="shared" si="45"/>
        <v/>
      </c>
      <c r="AF252" s="28">
        <f t="shared" si="53"/>
        <v>0</v>
      </c>
      <c r="AG252" s="28" t="str">
        <f t="shared" si="51"/>
        <v/>
      </c>
      <c r="AH252" s="54"/>
      <c r="AI252" s="28"/>
      <c r="AK252" s="33">
        <f t="shared" si="46"/>
        <v>0</v>
      </c>
      <c r="AL252" s="33" t="str">
        <f t="shared" si="52"/>
        <v/>
      </c>
      <c r="AM252" s="33">
        <f t="shared" si="54"/>
        <v>0</v>
      </c>
      <c r="AN252" s="33"/>
      <c r="AO252" s="33">
        <f t="shared" si="47"/>
        <v>0</v>
      </c>
      <c r="AP252" s="33" t="str">
        <f t="shared" si="48"/>
        <v/>
      </c>
      <c r="AQ252" s="33"/>
      <c r="AR252" s="33"/>
      <c r="AS252" s="33"/>
      <c r="AT252" s="33"/>
    </row>
    <row r="253" spans="1:46">
      <c r="A253" s="1">
        <f>RAW!A253</f>
        <v>42661</v>
      </c>
      <c r="B253">
        <f>RAW!B253</f>
        <v>10.01</v>
      </c>
      <c r="C253">
        <f>RAW!C253</f>
        <v>10.119999999999999</v>
      </c>
      <c r="D253">
        <f>RAW!D253</f>
        <v>10.01</v>
      </c>
      <c r="E253">
        <f>RAW!E253</f>
        <v>10.01</v>
      </c>
      <c r="F253">
        <f>RAW!L253</f>
        <v>-12.631578947367601</v>
      </c>
      <c r="G253">
        <f>RAW!M253</f>
        <v>-42.472759617521298</v>
      </c>
      <c r="H253">
        <v>100</v>
      </c>
      <c r="I253">
        <v>-100</v>
      </c>
      <c r="Z253" s="28">
        <f t="shared" si="49"/>
        <v>0</v>
      </c>
      <c r="AA253" s="28" t="str">
        <f t="shared" si="42"/>
        <v/>
      </c>
      <c r="AB253" s="34">
        <f t="shared" si="50"/>
        <v>0</v>
      </c>
      <c r="AC253" s="34" t="str">
        <f t="shared" si="43"/>
        <v/>
      </c>
      <c r="AD253" s="28">
        <f t="shared" si="44"/>
        <v>0</v>
      </c>
      <c r="AE253" s="34" t="str">
        <f t="shared" si="45"/>
        <v/>
      </c>
      <c r="AF253" s="28">
        <f t="shared" si="53"/>
        <v>0</v>
      </c>
      <c r="AG253" s="28" t="str">
        <f t="shared" si="51"/>
        <v/>
      </c>
      <c r="AH253" s="54"/>
      <c r="AI253" s="28"/>
      <c r="AK253" s="33">
        <f t="shared" si="46"/>
        <v>0</v>
      </c>
      <c r="AL253" s="33" t="str">
        <f t="shared" si="52"/>
        <v/>
      </c>
      <c r="AM253" s="33">
        <f t="shared" si="54"/>
        <v>0</v>
      </c>
      <c r="AN253" s="33"/>
      <c r="AO253" s="33">
        <f t="shared" si="47"/>
        <v>0</v>
      </c>
      <c r="AP253" s="33" t="str">
        <f t="shared" si="48"/>
        <v/>
      </c>
      <c r="AQ253" s="33"/>
      <c r="AR253" s="33"/>
      <c r="AS253" s="33"/>
      <c r="AT253" s="33"/>
    </row>
    <row r="254" spans="1:46">
      <c r="A254" s="1">
        <f>RAW!A254</f>
        <v>42662</v>
      </c>
      <c r="B254">
        <f>RAW!B254</f>
        <v>10.11</v>
      </c>
      <c r="C254">
        <f>RAW!C254</f>
        <v>10.23</v>
      </c>
      <c r="D254">
        <f>RAW!D254</f>
        <v>10.06</v>
      </c>
      <c r="E254">
        <f>RAW!E254</f>
        <v>10.23</v>
      </c>
      <c r="F254">
        <f>RAW!L254</f>
        <v>88.888888888890193</v>
      </c>
      <c r="G254">
        <f>RAW!M254</f>
        <v>43.380534951675898</v>
      </c>
      <c r="H254">
        <v>100</v>
      </c>
      <c r="I254">
        <v>-100</v>
      </c>
      <c r="Z254" s="28">
        <f t="shared" si="49"/>
        <v>0</v>
      </c>
      <c r="AA254" s="28" t="str">
        <f t="shared" si="42"/>
        <v/>
      </c>
      <c r="AB254" s="34">
        <f t="shared" si="50"/>
        <v>0</v>
      </c>
      <c r="AC254" s="34" t="str">
        <f t="shared" si="43"/>
        <v/>
      </c>
      <c r="AD254" s="28">
        <f t="shared" si="44"/>
        <v>0</v>
      </c>
      <c r="AE254" s="34" t="str">
        <f t="shared" si="45"/>
        <v/>
      </c>
      <c r="AF254" s="28">
        <f t="shared" si="53"/>
        <v>0</v>
      </c>
      <c r="AG254" s="28" t="str">
        <f t="shared" si="51"/>
        <v/>
      </c>
      <c r="AH254" s="54"/>
      <c r="AI254" s="28"/>
      <c r="AK254" s="33">
        <f t="shared" si="46"/>
        <v>0</v>
      </c>
      <c r="AL254" s="33" t="str">
        <f t="shared" si="52"/>
        <v/>
      </c>
      <c r="AM254" s="33">
        <f t="shared" si="54"/>
        <v>0</v>
      </c>
      <c r="AN254" s="33"/>
      <c r="AO254" s="33">
        <f t="shared" si="47"/>
        <v>0</v>
      </c>
      <c r="AP254" s="33" t="str">
        <f t="shared" si="48"/>
        <v/>
      </c>
      <c r="AQ254" s="33"/>
      <c r="AR254" s="33"/>
      <c r="AS254" s="33"/>
      <c r="AT254" s="33"/>
    </row>
    <row r="255" spans="1:46">
      <c r="A255" s="1">
        <f>RAW!A255</f>
        <v>42663</v>
      </c>
      <c r="B255">
        <f>RAW!B255</f>
        <v>10.220000000000001</v>
      </c>
      <c r="C255">
        <f>RAW!C255</f>
        <v>10.34</v>
      </c>
      <c r="D255">
        <f>RAW!D255</f>
        <v>10.210000000000001</v>
      </c>
      <c r="E255">
        <f>RAW!E255</f>
        <v>10.34</v>
      </c>
      <c r="F255">
        <f>RAW!L255</f>
        <v>160.80402010050301</v>
      </c>
      <c r="G255">
        <f>RAW!M255</f>
        <v>123.202831232028</v>
      </c>
      <c r="H255">
        <v>100</v>
      </c>
      <c r="I255">
        <v>-100</v>
      </c>
      <c r="Z255" s="28">
        <f t="shared" si="49"/>
        <v>0</v>
      </c>
      <c r="AA255" s="28" t="str">
        <f t="shared" si="42"/>
        <v/>
      </c>
      <c r="AB255" s="34">
        <f t="shared" si="50"/>
        <v>0</v>
      </c>
      <c r="AC255" s="34" t="str">
        <f t="shared" si="43"/>
        <v/>
      </c>
      <c r="AD255" s="28">
        <f t="shared" si="44"/>
        <v>1</v>
      </c>
      <c r="AE255" s="34" t="str">
        <f t="shared" si="45"/>
        <v/>
      </c>
      <c r="AF255" s="28">
        <f t="shared" si="53"/>
        <v>1</v>
      </c>
      <c r="AG255" s="28" t="str">
        <f t="shared" si="51"/>
        <v/>
      </c>
      <c r="AH255" s="54"/>
      <c r="AI255" s="28"/>
      <c r="AK255" s="33">
        <f t="shared" si="46"/>
        <v>0</v>
      </c>
      <c r="AL255" s="33" t="str">
        <f t="shared" si="52"/>
        <v/>
      </c>
      <c r="AM255" s="33">
        <f t="shared" si="54"/>
        <v>0</v>
      </c>
      <c r="AN255" s="33"/>
      <c r="AO255" s="33">
        <f t="shared" si="47"/>
        <v>1</v>
      </c>
      <c r="AP255" s="33" t="str">
        <f t="shared" si="48"/>
        <v/>
      </c>
      <c r="AQ255" s="33"/>
      <c r="AR255" s="33"/>
      <c r="AS255" s="33"/>
      <c r="AT255" s="33"/>
    </row>
    <row r="256" spans="1:46">
      <c r="A256" s="1">
        <f>RAW!A256</f>
        <v>42664</v>
      </c>
      <c r="B256">
        <f>RAW!B256</f>
        <v>10.34</v>
      </c>
      <c r="C256">
        <f>RAW!C256</f>
        <v>10.35</v>
      </c>
      <c r="D256">
        <f>RAW!D256</f>
        <v>10.26</v>
      </c>
      <c r="E256">
        <f>RAW!E256</f>
        <v>10.35</v>
      </c>
      <c r="F256">
        <f>RAW!L256</f>
        <v>156.11510791366999</v>
      </c>
      <c r="G256">
        <f>RAW!M256</f>
        <v>136.35368789669499</v>
      </c>
      <c r="H256">
        <v>100</v>
      </c>
      <c r="I256">
        <v>-100</v>
      </c>
      <c r="Z256" s="28">
        <f t="shared" si="49"/>
        <v>0</v>
      </c>
      <c r="AA256" s="28" t="str">
        <f t="shared" si="42"/>
        <v/>
      </c>
      <c r="AB256" s="34">
        <f t="shared" si="50"/>
        <v>0</v>
      </c>
      <c r="AC256" s="34" t="str">
        <f t="shared" si="43"/>
        <v/>
      </c>
      <c r="AD256" s="28">
        <f t="shared" si="44"/>
        <v>1</v>
      </c>
      <c r="AE256" s="34" t="str">
        <f t="shared" si="45"/>
        <v/>
      </c>
      <c r="AF256" s="28">
        <f t="shared" si="53"/>
        <v>2</v>
      </c>
      <c r="AG256" s="28" t="str">
        <f t="shared" si="51"/>
        <v/>
      </c>
      <c r="AH256" s="54"/>
      <c r="AI256" s="28"/>
      <c r="AK256" s="33">
        <f t="shared" si="46"/>
        <v>0</v>
      </c>
      <c r="AL256" s="33" t="str">
        <f t="shared" si="52"/>
        <v/>
      </c>
      <c r="AM256" s="33">
        <f t="shared" si="54"/>
        <v>0</v>
      </c>
      <c r="AN256" s="33"/>
      <c r="AO256" s="33">
        <f t="shared" si="47"/>
        <v>1</v>
      </c>
      <c r="AP256" s="33" t="str">
        <f t="shared" si="48"/>
        <v>GROUP</v>
      </c>
      <c r="AQ256" s="33"/>
      <c r="AR256" s="33"/>
      <c r="AS256" s="33"/>
      <c r="AT256" s="33"/>
    </row>
    <row r="257" spans="1:46">
      <c r="A257" s="1">
        <f>RAW!A257</f>
        <v>42667</v>
      </c>
      <c r="B257">
        <f>RAW!B257</f>
        <v>10.35</v>
      </c>
      <c r="C257">
        <f>RAW!C257</f>
        <v>10.4</v>
      </c>
      <c r="D257">
        <f>RAW!D257</f>
        <v>10.19</v>
      </c>
      <c r="E257">
        <f>RAW!E257</f>
        <v>10.199999999999999</v>
      </c>
      <c r="F257">
        <f>RAW!L257</f>
        <v>104.85320551228401</v>
      </c>
      <c r="G257">
        <f>RAW!M257</f>
        <v>99.146421536441395</v>
      </c>
      <c r="H257">
        <v>100</v>
      </c>
      <c r="I257">
        <v>-100</v>
      </c>
      <c r="Z257" s="28">
        <f t="shared" si="49"/>
        <v>0</v>
      </c>
      <c r="AA257" s="28" t="str">
        <f t="shared" si="42"/>
        <v/>
      </c>
      <c r="AB257" s="34">
        <f t="shared" si="50"/>
        <v>0</v>
      </c>
      <c r="AC257" s="34" t="str">
        <f t="shared" si="43"/>
        <v/>
      </c>
      <c r="AD257" s="28">
        <f t="shared" si="44"/>
        <v>1</v>
      </c>
      <c r="AE257" s="34" t="str">
        <f t="shared" si="45"/>
        <v>GROUP</v>
      </c>
      <c r="AF257" s="28">
        <f t="shared" si="53"/>
        <v>3</v>
      </c>
      <c r="AG257" s="28">
        <f t="shared" si="51"/>
        <v>3</v>
      </c>
      <c r="AH257" s="54"/>
      <c r="AI257" s="28"/>
      <c r="AK257" s="33">
        <f t="shared" si="46"/>
        <v>0</v>
      </c>
      <c r="AL257" s="33" t="str">
        <f t="shared" si="52"/>
        <v/>
      </c>
      <c r="AM257" s="33">
        <f t="shared" si="54"/>
        <v>0</v>
      </c>
      <c r="AN257" s="33"/>
      <c r="AO257" s="33">
        <f t="shared" si="47"/>
        <v>0</v>
      </c>
      <c r="AP257" s="33" t="str">
        <f t="shared" si="48"/>
        <v/>
      </c>
      <c r="AQ257" s="33"/>
      <c r="AR257" s="33"/>
      <c r="AS257" s="33"/>
      <c r="AT257" s="33"/>
    </row>
    <row r="258" spans="1:46">
      <c r="A258" s="1">
        <f>RAW!A258</f>
        <v>42668</v>
      </c>
      <c r="B258">
        <f>RAW!B258</f>
        <v>10.220000000000001</v>
      </c>
      <c r="C258">
        <f>RAW!C258</f>
        <v>10.27</v>
      </c>
      <c r="D258">
        <f>RAW!D258</f>
        <v>10.119999999999999</v>
      </c>
      <c r="E258">
        <f>RAW!E258</f>
        <v>10.119999999999999</v>
      </c>
      <c r="F258">
        <f>RAW!L258</f>
        <v>47.513165593916199</v>
      </c>
      <c r="G258">
        <f>RAW!M258</f>
        <v>37.230568256040002</v>
      </c>
      <c r="H258">
        <v>100</v>
      </c>
      <c r="I258">
        <v>-100</v>
      </c>
      <c r="Z258" s="28">
        <f t="shared" si="49"/>
        <v>0</v>
      </c>
      <c r="AA258" s="28" t="str">
        <f t="shared" ref="AA258:AA262" si="55">IF(AND(Z258=1,Z259=0),"GROUP","")</f>
        <v/>
      </c>
      <c r="AB258" s="34">
        <f t="shared" si="50"/>
        <v>0</v>
      </c>
      <c r="AC258" s="34" t="str">
        <f t="shared" ref="AC258:AC262" si="56">IF(AA258="GROUP",AB258,"")</f>
        <v/>
      </c>
      <c r="AD258" s="28">
        <f t="shared" si="44"/>
        <v>0</v>
      </c>
      <c r="AE258" s="34" t="str">
        <f t="shared" ref="AE258:AE262" si="57">IF(AND(AD258=1,AD259=0),"GROUP","")</f>
        <v/>
      </c>
      <c r="AF258" s="28">
        <f t="shared" si="53"/>
        <v>0</v>
      </c>
      <c r="AG258" s="28" t="str">
        <f t="shared" si="51"/>
        <v/>
      </c>
      <c r="AH258" s="54"/>
      <c r="AI258" s="28"/>
      <c r="AK258" s="33">
        <f t="shared" si="46"/>
        <v>0</v>
      </c>
      <c r="AL258" s="33" t="str">
        <f t="shared" si="52"/>
        <v/>
      </c>
      <c r="AM258" s="33">
        <f t="shared" si="54"/>
        <v>0</v>
      </c>
      <c r="AN258" s="33"/>
      <c r="AO258" s="33">
        <f t="shared" si="47"/>
        <v>0</v>
      </c>
      <c r="AP258" s="33" t="str">
        <f t="shared" ref="AP258:AP262" si="58">IF(AND(AO258=1,AO259=0),"GROUP","")</f>
        <v/>
      </c>
      <c r="AQ258" s="33"/>
      <c r="AR258" s="33"/>
      <c r="AS258" s="33"/>
      <c r="AT258" s="33"/>
    </row>
    <row r="259" spans="1:46">
      <c r="A259" s="1">
        <f>RAW!A259</f>
        <v>42669</v>
      </c>
      <c r="B259">
        <f>RAW!B259</f>
        <v>10.15</v>
      </c>
      <c r="C259">
        <f>RAW!C259</f>
        <v>10.27</v>
      </c>
      <c r="D259">
        <f>RAW!D259</f>
        <v>10.09</v>
      </c>
      <c r="E259">
        <f>RAW!E259</f>
        <v>10.24</v>
      </c>
      <c r="F259">
        <f>RAW!L259</f>
        <v>57.657657657659001</v>
      </c>
      <c r="G259">
        <f>RAW!M259</f>
        <v>53.652058432935902</v>
      </c>
      <c r="H259">
        <v>100</v>
      </c>
      <c r="I259">
        <v>-100</v>
      </c>
      <c r="Z259" s="28">
        <f t="shared" ref="Z259:Z262" si="59">IF(F259&lt;-100, 1,0)</f>
        <v>0</v>
      </c>
      <c r="AA259" s="28" t="str">
        <f t="shared" si="55"/>
        <v/>
      </c>
      <c r="AB259" s="34">
        <f t="shared" si="50"/>
        <v>0</v>
      </c>
      <c r="AC259" s="34" t="str">
        <f t="shared" si="56"/>
        <v/>
      </c>
      <c r="AD259" s="28">
        <f t="shared" si="44"/>
        <v>0</v>
      </c>
      <c r="AE259" s="34" t="str">
        <f t="shared" si="57"/>
        <v/>
      </c>
      <c r="AF259" s="28">
        <f t="shared" si="53"/>
        <v>0</v>
      </c>
      <c r="AG259" s="28" t="str">
        <f t="shared" ref="AG259:AG262" si="60">IF(AE259="GROUP",AF259,"")</f>
        <v/>
      </c>
      <c r="AH259" s="54"/>
      <c r="AI259" s="28"/>
      <c r="AK259" s="33">
        <f t="shared" si="46"/>
        <v>0</v>
      </c>
      <c r="AL259" s="33" t="str">
        <f t="shared" ref="AL259:AL262" si="61">IF(AND(AK259=1,AK260=0),"GROUP","")</f>
        <v/>
      </c>
      <c r="AM259" s="33">
        <f t="shared" si="54"/>
        <v>0</v>
      </c>
      <c r="AN259" s="33"/>
      <c r="AO259" s="33">
        <f t="shared" si="47"/>
        <v>0</v>
      </c>
      <c r="AP259" s="33" t="str">
        <f t="shared" si="58"/>
        <v/>
      </c>
      <c r="AQ259" s="33"/>
      <c r="AR259" s="33"/>
      <c r="AS259" s="33"/>
      <c r="AT259" s="33"/>
    </row>
    <row r="260" spans="1:46">
      <c r="A260" s="1">
        <f>RAW!A260</f>
        <v>42670</v>
      </c>
      <c r="B260">
        <f>RAW!B260</f>
        <v>10.24</v>
      </c>
      <c r="C260">
        <f>RAW!C260</f>
        <v>10.28</v>
      </c>
      <c r="D260">
        <f>RAW!D260</f>
        <v>10.19</v>
      </c>
      <c r="E260">
        <f>RAW!E260</f>
        <v>10.24</v>
      </c>
      <c r="F260">
        <f>RAW!L260</f>
        <v>66.419065304860197</v>
      </c>
      <c r="G260">
        <f>RAW!M260</f>
        <v>77.242259814874103</v>
      </c>
      <c r="H260">
        <v>100</v>
      </c>
      <c r="I260">
        <v>-100</v>
      </c>
      <c r="Z260" s="28">
        <f t="shared" si="59"/>
        <v>0</v>
      </c>
      <c r="AA260" s="28" t="str">
        <f t="shared" si="55"/>
        <v/>
      </c>
      <c r="AB260" s="34">
        <f t="shared" si="50"/>
        <v>0</v>
      </c>
      <c r="AC260" s="34" t="str">
        <f t="shared" si="56"/>
        <v/>
      </c>
      <c r="AD260" s="28">
        <f t="shared" si="44"/>
        <v>0</v>
      </c>
      <c r="AE260" s="34" t="str">
        <f t="shared" si="57"/>
        <v/>
      </c>
      <c r="AF260" s="28">
        <f t="shared" ref="AF260:AF262" si="62">IF(AND(AE259="GROUP",AD260=0),0,AD260+AF259)</f>
        <v>0</v>
      </c>
      <c r="AG260" s="28" t="str">
        <f t="shared" si="60"/>
        <v/>
      </c>
      <c r="AH260" s="54"/>
      <c r="AI260" s="28"/>
      <c r="AK260" s="33">
        <f t="shared" si="46"/>
        <v>0</v>
      </c>
      <c r="AL260" s="33" t="str">
        <f t="shared" si="61"/>
        <v/>
      </c>
      <c r="AM260" s="33">
        <f t="shared" ref="AM260:AM262" si="63">IF(AND(AL259="GROUP",AK260=0),0,AK260+AM259)</f>
        <v>0</v>
      </c>
      <c r="AN260" s="33"/>
      <c r="AO260" s="33">
        <f t="shared" si="47"/>
        <v>0</v>
      </c>
      <c r="AP260" s="33" t="str">
        <f t="shared" si="58"/>
        <v/>
      </c>
      <c r="AQ260" s="33"/>
      <c r="AR260" s="33"/>
      <c r="AS260" s="33"/>
      <c r="AT260" s="33"/>
    </row>
    <row r="261" spans="1:46">
      <c r="A261" s="1">
        <f>RAW!A261</f>
        <v>42671</v>
      </c>
      <c r="B261">
        <f>RAW!B261</f>
        <v>10.23</v>
      </c>
      <c r="C261">
        <f>RAW!C261</f>
        <v>10.26</v>
      </c>
      <c r="D261">
        <f>RAW!D261</f>
        <v>10.130000000000001</v>
      </c>
      <c r="E261">
        <f>RAW!E261</f>
        <v>10.15</v>
      </c>
      <c r="F261">
        <f>RAW!L261</f>
        <v>30.172413793103502</v>
      </c>
      <c r="G261">
        <f>RAW!M261</f>
        <v>40.574182954605497</v>
      </c>
      <c r="H261">
        <v>100</v>
      </c>
      <c r="I261">
        <v>-100</v>
      </c>
      <c r="Z261" s="28">
        <f t="shared" si="59"/>
        <v>0</v>
      </c>
      <c r="AA261" s="28" t="str">
        <f t="shared" si="55"/>
        <v/>
      </c>
      <c r="AB261" s="34">
        <f t="shared" si="50"/>
        <v>0</v>
      </c>
      <c r="AC261" s="34" t="str">
        <f t="shared" si="56"/>
        <v/>
      </c>
      <c r="AD261" s="28">
        <f t="shared" si="44"/>
        <v>0</v>
      </c>
      <c r="AE261" s="34" t="str">
        <f t="shared" si="57"/>
        <v/>
      </c>
      <c r="AF261" s="28">
        <f t="shared" si="62"/>
        <v>0</v>
      </c>
      <c r="AG261" s="28" t="str">
        <f t="shared" si="60"/>
        <v/>
      </c>
      <c r="AH261" s="54"/>
      <c r="AI261" s="28"/>
      <c r="AK261" s="33">
        <f t="shared" si="46"/>
        <v>0</v>
      </c>
      <c r="AL261" s="33" t="str">
        <f t="shared" si="61"/>
        <v/>
      </c>
      <c r="AM261" s="33">
        <f t="shared" si="63"/>
        <v>0</v>
      </c>
      <c r="AN261" s="33"/>
      <c r="AO261" s="33">
        <f t="shared" si="47"/>
        <v>0</v>
      </c>
      <c r="AP261" s="33" t="str">
        <f t="shared" si="58"/>
        <v/>
      </c>
      <c r="AQ261" s="33"/>
      <c r="AR261" s="33"/>
      <c r="AS261" s="33"/>
      <c r="AT261" s="33"/>
    </row>
    <row r="262" spans="1:46">
      <c r="A262" s="1">
        <f>RAW!A262</f>
        <v>42674</v>
      </c>
      <c r="B262">
        <f>RAW!B262</f>
        <v>10.130000000000001</v>
      </c>
      <c r="C262">
        <f>RAW!C262</f>
        <v>10.15</v>
      </c>
      <c r="D262">
        <f>RAW!D262</f>
        <v>10.07</v>
      </c>
      <c r="E262">
        <f>RAW!E262</f>
        <v>10.119999999999999</v>
      </c>
      <c r="F262">
        <f>RAW!L262</f>
        <v>-15.716753022452099</v>
      </c>
      <c r="G262">
        <f>RAW!M262</f>
        <v>1.1001100109989299</v>
      </c>
      <c r="H262">
        <v>100</v>
      </c>
      <c r="I262">
        <v>-100</v>
      </c>
      <c r="Z262" s="28">
        <f t="shared" si="59"/>
        <v>0</v>
      </c>
      <c r="AA262" s="28" t="str">
        <f t="shared" si="55"/>
        <v/>
      </c>
      <c r="AB262" s="34">
        <f t="shared" si="50"/>
        <v>0</v>
      </c>
      <c r="AC262" s="34" t="str">
        <f t="shared" si="56"/>
        <v/>
      </c>
      <c r="AD262" s="28">
        <f t="shared" si="44"/>
        <v>0</v>
      </c>
      <c r="AE262" s="34" t="str">
        <f t="shared" si="57"/>
        <v/>
      </c>
      <c r="AF262" s="28">
        <f t="shared" si="62"/>
        <v>0</v>
      </c>
      <c r="AG262" s="28" t="str">
        <f t="shared" si="60"/>
        <v/>
      </c>
      <c r="AH262" s="54"/>
      <c r="AI262" s="28"/>
      <c r="AK262" s="33">
        <f t="shared" si="46"/>
        <v>0</v>
      </c>
      <c r="AL262" s="33" t="str">
        <f t="shared" si="61"/>
        <v/>
      </c>
      <c r="AM262" s="33">
        <f t="shared" si="63"/>
        <v>0</v>
      </c>
      <c r="AN262" s="33"/>
      <c r="AO262" s="33">
        <f t="shared" si="47"/>
        <v>0</v>
      </c>
      <c r="AP262" s="33" t="str">
        <f t="shared" si="58"/>
        <v/>
      </c>
      <c r="AQ262" s="33"/>
      <c r="AR262" s="33"/>
      <c r="AS262" s="33"/>
      <c r="AT262" s="33"/>
    </row>
  </sheetData>
  <autoFilter ref="A1:A262"/>
  <mergeCells count="4">
    <mergeCell ref="V2:X2"/>
    <mergeCell ref="V25:W25"/>
    <mergeCell ref="AH1:AI1"/>
    <mergeCell ref="AS1:AT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workbookViewId="0">
      <selection activeCell="E20" sqref="E20"/>
    </sheetView>
  </sheetViews>
  <sheetFormatPr defaultRowHeight="15"/>
  <cols>
    <col min="1" max="1" width="28.5703125" customWidth="1"/>
    <col min="2" max="2" width="6.5703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3" t="s">
        <v>54</v>
      </c>
      <c r="C3" s="164"/>
      <c r="D3" s="165"/>
      <c r="G3" s="184" t="s">
        <v>73</v>
      </c>
      <c r="H3" s="184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29</v>
      </c>
      <c r="D5" s="74">
        <f>COUNTIF(CCI!F2:F262, "&lt;-100")</f>
        <v>56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30</v>
      </c>
      <c r="D6" s="75">
        <f>COUNTIF(CCI!G2:G262, "&lt;-100")</f>
        <v>57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6" t="s">
        <v>100</v>
      </c>
      <c r="B9" s="167"/>
      <c r="C9" s="167"/>
      <c r="D9" s="167"/>
      <c r="E9" s="167"/>
      <c r="F9" s="167"/>
      <c r="G9" s="167"/>
      <c r="H9" s="167"/>
      <c r="I9" s="167"/>
      <c r="J9" s="168"/>
    </row>
    <row r="10" spans="1:10">
      <c r="A10" s="169"/>
      <c r="B10" s="170"/>
      <c r="C10" s="170"/>
      <c r="D10" s="170"/>
      <c r="E10" s="170"/>
      <c r="F10" s="170"/>
      <c r="G10" s="170"/>
      <c r="H10" s="170"/>
      <c r="I10" s="170"/>
      <c r="J10" s="171"/>
    </row>
    <row r="11" spans="1:10">
      <c r="A11" s="79"/>
      <c r="B11" s="172" t="s">
        <v>89</v>
      </c>
      <c r="C11" s="172"/>
      <c r="D11" s="173" t="s">
        <v>92</v>
      </c>
      <c r="E11" s="174"/>
      <c r="F11" s="174"/>
      <c r="G11" s="174"/>
      <c r="H11" s="175"/>
      <c r="I11" s="80"/>
      <c r="J11" s="81"/>
    </row>
    <row r="12" spans="1:10">
      <c r="A12" s="79"/>
      <c r="B12" s="172"/>
      <c r="C12" s="172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2"/>
      <c r="C13" s="172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89" t="s">
        <v>33</v>
      </c>
      <c r="D15" s="189"/>
      <c r="E15" s="80"/>
      <c r="F15" s="80"/>
      <c r="G15" s="80"/>
      <c r="H15" s="190" t="s">
        <v>34</v>
      </c>
      <c r="I15" s="190"/>
      <c r="J15" s="81"/>
    </row>
    <row r="16" spans="1:10">
      <c r="A16" s="79"/>
      <c r="B16" s="80"/>
      <c r="C16" s="189"/>
      <c r="D16" s="189"/>
      <c r="E16" s="80"/>
      <c r="F16" s="80"/>
      <c r="G16" s="80"/>
      <c r="H16" s="190"/>
      <c r="I16" s="190"/>
      <c r="J16" s="81"/>
    </row>
    <row r="17" spans="1:10">
      <c r="A17" s="79"/>
      <c r="B17" s="80"/>
      <c r="C17" s="57" t="s">
        <v>63</v>
      </c>
      <c r="D17" s="28">
        <f>CCI!$AI$4</f>
        <v>56</v>
      </c>
      <c r="E17" s="80"/>
      <c r="F17" s="80"/>
      <c r="G17" s="80"/>
      <c r="H17" s="59" t="s">
        <v>63</v>
      </c>
      <c r="I17" s="33">
        <f>CCI!$AT$4</f>
        <v>57</v>
      </c>
      <c r="J17" s="81"/>
    </row>
    <row r="18" spans="1:10">
      <c r="A18" s="79"/>
      <c r="B18" s="80"/>
      <c r="C18" s="57" t="s">
        <v>64</v>
      </c>
      <c r="D18" s="28">
        <f>CCI!$AI$5</f>
        <v>29</v>
      </c>
      <c r="E18" s="80"/>
      <c r="F18" s="80"/>
      <c r="G18" s="80"/>
      <c r="H18" s="59" t="s">
        <v>64</v>
      </c>
      <c r="I18" s="33">
        <f>CCI!$AT$5</f>
        <v>30</v>
      </c>
      <c r="J18" s="81"/>
    </row>
    <row r="19" spans="1:10">
      <c r="A19" s="79"/>
      <c r="B19" s="80"/>
      <c r="C19" s="57" t="s">
        <v>65</v>
      </c>
      <c r="D19" s="28">
        <f ca="1">CCI!$AI$6</f>
        <v>17</v>
      </c>
      <c r="E19" s="80"/>
      <c r="F19" s="80"/>
      <c r="G19" s="80"/>
      <c r="H19" s="59" t="s">
        <v>65</v>
      </c>
      <c r="I19" s="33">
        <f ca="1">CCI!$AT$6</f>
        <v>18</v>
      </c>
      <c r="J19" s="81"/>
    </row>
    <row r="20" spans="1:10">
      <c r="A20" s="79"/>
      <c r="B20" s="80"/>
      <c r="C20" s="57" t="s">
        <v>66</v>
      </c>
      <c r="D20" s="28">
        <f ca="1">CCI!$AI$7</f>
        <v>11</v>
      </c>
      <c r="E20" s="80"/>
      <c r="F20" s="80"/>
      <c r="G20" s="80"/>
      <c r="H20" s="59" t="s">
        <v>66</v>
      </c>
      <c r="I20" s="33">
        <f ca="1">CCI!$AT$7</f>
        <v>10</v>
      </c>
      <c r="J20" s="81"/>
    </row>
    <row r="21" spans="1:10">
      <c r="A21" s="79"/>
      <c r="B21" s="80"/>
      <c r="C21" s="58" t="s">
        <v>72</v>
      </c>
      <c r="D21" s="28">
        <f ca="1">CCI!$AI$9</f>
        <v>2.6363636363636362</v>
      </c>
      <c r="E21" s="80"/>
      <c r="F21" s="80"/>
      <c r="G21" s="80"/>
      <c r="H21" s="60" t="s">
        <v>72</v>
      </c>
      <c r="I21" s="33">
        <f ca="1">CCI!$AT$9</f>
        <v>3</v>
      </c>
      <c r="J21" s="81"/>
    </row>
    <row r="22" spans="1:10">
      <c r="A22" s="79"/>
      <c r="B22" s="80"/>
      <c r="C22" s="28" t="s">
        <v>78</v>
      </c>
      <c r="D22" s="28">
        <f>CCI!$AI$12</f>
        <v>5</v>
      </c>
      <c r="E22" s="80"/>
      <c r="F22" s="80"/>
      <c r="G22" s="80"/>
      <c r="H22" s="33" t="s">
        <v>78</v>
      </c>
      <c r="I22" s="33">
        <f>CCI!$AT$12</f>
        <v>4</v>
      </c>
      <c r="J22" s="81"/>
    </row>
    <row r="23" spans="1:10">
      <c r="A23" s="79"/>
      <c r="B23" s="80"/>
      <c r="C23" s="28" t="s">
        <v>79</v>
      </c>
      <c r="D23" s="28">
        <f>CCI!$AI$13</f>
        <v>1</v>
      </c>
      <c r="E23" s="80"/>
      <c r="F23" s="80"/>
      <c r="G23" s="80"/>
      <c r="H23" s="33" t="s">
        <v>79</v>
      </c>
      <c r="I23" s="33">
        <f>CCI!$AT$13</f>
        <v>1</v>
      </c>
      <c r="J23" s="81"/>
    </row>
    <row r="24" spans="1:10">
      <c r="A24" s="79"/>
      <c r="B24" s="80"/>
      <c r="C24" s="58" t="s">
        <v>71</v>
      </c>
      <c r="D24" s="28">
        <f ca="1">CCI!$AI$8</f>
        <v>3.2941176470588234</v>
      </c>
      <c r="E24" s="80"/>
      <c r="F24" s="80"/>
      <c r="G24" s="80"/>
      <c r="H24" s="60" t="s">
        <v>71</v>
      </c>
      <c r="I24" s="33">
        <f ca="1">CCI!$AT$8</f>
        <v>3.1666666666666665</v>
      </c>
      <c r="J24" s="81"/>
    </row>
    <row r="25" spans="1:10">
      <c r="A25" s="79"/>
      <c r="B25" s="80"/>
      <c r="C25" s="28" t="s">
        <v>76</v>
      </c>
      <c r="D25" s="28">
        <f>CCI!$AI$10</f>
        <v>8</v>
      </c>
      <c r="E25" s="80"/>
      <c r="F25" s="80"/>
      <c r="G25" s="80"/>
      <c r="H25" s="33" t="s">
        <v>76</v>
      </c>
      <c r="I25" s="33">
        <f>CCI!$AT$10</f>
        <v>9</v>
      </c>
      <c r="J25" s="81"/>
    </row>
    <row r="26" spans="1:10">
      <c r="A26" s="79"/>
      <c r="B26" s="80"/>
      <c r="C26" s="28" t="s">
        <v>77</v>
      </c>
      <c r="D26" s="28">
        <f>CCI!$AI$11</f>
        <v>1</v>
      </c>
      <c r="E26" s="80"/>
      <c r="F26" s="80"/>
      <c r="G26" s="80"/>
      <c r="H26" s="33" t="s">
        <v>77</v>
      </c>
      <c r="I26" s="33">
        <f>CCI!$AT$11</f>
        <v>1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I262"/>
  <sheetViews>
    <sheetView workbookViewId="0">
      <selection activeCell="BL1" sqref="BL1"/>
    </sheetView>
  </sheetViews>
  <sheetFormatPr defaultRowHeight="15"/>
  <cols>
    <col min="1" max="1" width="10.42578125" bestFit="1" customWidth="1"/>
    <col min="5" max="5" width="9.140625" style="4"/>
    <col min="6" max="6" width="9.28515625" style="4"/>
    <col min="7" max="7" width="2.5703125" style="4" customWidth="1"/>
    <col min="8" max="8" width="9.28515625" style="4"/>
    <col min="9" max="9" width="2.5703125" style="4" customWidth="1"/>
    <col min="10" max="10" width="9.28515625" style="4"/>
    <col min="11" max="11" width="2.5703125" style="4" customWidth="1"/>
    <col min="12" max="12" width="12.5703125" bestFit="1" customWidth="1"/>
    <col min="13" max="13" width="9.7109375" bestFit="1" customWidth="1"/>
    <col min="14" max="25" width="9.140625" hidden="1" customWidth="1"/>
    <col min="26" max="26" width="13.42578125" hidden="1" customWidth="1"/>
    <col min="27" max="27" width="10.42578125" hidden="1" customWidth="1"/>
    <col min="28" max="28" width="16.85546875" hidden="1" customWidth="1"/>
    <col min="29" max="29" width="9.140625" hidden="1" customWidth="1"/>
    <col min="30" max="30" width="10.42578125" hidden="1" customWidth="1"/>
    <col min="31" max="31" width="18.140625" hidden="1" customWidth="1"/>
    <col min="32" max="32" width="24.5703125" hidden="1" customWidth="1"/>
    <col min="33" max="33" width="27" hidden="1" customWidth="1"/>
    <col min="34" max="34" width="12.7109375" hidden="1" customWidth="1"/>
    <col min="35" max="35" width="20.42578125" hidden="1" customWidth="1"/>
    <col min="36" max="36" width="27" style="4" hidden="1" customWidth="1"/>
    <col min="37" max="37" width="29.42578125" style="4" hidden="1" customWidth="1"/>
    <col min="38" max="38" width="32.42578125" hidden="1" customWidth="1"/>
    <col min="39" max="39" width="12.28515625" hidden="1" customWidth="1"/>
    <col min="40" max="40" width="9.140625" hidden="1" customWidth="1"/>
    <col min="41" max="41" width="10.42578125" style="6" hidden="1" customWidth="1"/>
    <col min="42" max="42" width="18.140625" style="6" hidden="1" customWidth="1"/>
    <col min="43" max="43" width="24.5703125" style="6" hidden="1" customWidth="1"/>
    <col min="44" max="44" width="27" style="6" hidden="1" customWidth="1"/>
    <col min="45" max="45" width="12.7109375" style="6" hidden="1" customWidth="1"/>
    <col min="46" max="46" width="20.42578125" style="6" hidden="1" customWidth="1"/>
    <col min="47" max="47" width="27" style="6" hidden="1" customWidth="1"/>
    <col min="48" max="48" width="29.42578125" style="6" hidden="1" customWidth="1"/>
    <col min="49" max="49" width="32.42578125" style="6" hidden="1" customWidth="1"/>
    <col min="50" max="50" width="12.28515625" style="6" hidden="1" customWidth="1"/>
    <col min="51" max="51" width="9.140625" hidden="1" customWidth="1"/>
    <col min="52" max="52" width="10.42578125" style="6" hidden="1" customWidth="1"/>
    <col min="53" max="53" width="18.140625" style="6" hidden="1" customWidth="1"/>
    <col min="54" max="54" width="24.5703125" style="6" hidden="1" customWidth="1"/>
    <col min="55" max="55" width="27" style="6" hidden="1" customWidth="1"/>
    <col min="56" max="56" width="12.7109375" style="6" hidden="1" customWidth="1"/>
    <col min="57" max="57" width="20.42578125" style="6" hidden="1" customWidth="1"/>
    <col min="58" max="58" width="27" style="6" hidden="1" customWidth="1"/>
    <col min="59" max="59" width="29.42578125" style="6" hidden="1" customWidth="1"/>
    <col min="60" max="60" width="32.42578125" style="6" hidden="1" customWidth="1"/>
    <col min="61" max="61" width="12.28515625" style="6" hidden="1" customWidth="1"/>
  </cols>
  <sheetData>
    <row r="1" spans="1:6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3" t="s">
        <v>37</v>
      </c>
      <c r="G1" s="194"/>
      <c r="H1" s="195" t="s">
        <v>38</v>
      </c>
      <c r="I1" s="196"/>
      <c r="J1" s="197" t="s">
        <v>39</v>
      </c>
      <c r="K1" s="198"/>
      <c r="L1" t="s">
        <v>35</v>
      </c>
      <c r="M1" t="s">
        <v>36</v>
      </c>
      <c r="AD1" s="27" t="s">
        <v>101</v>
      </c>
      <c r="AE1" s="27" t="s">
        <v>102</v>
      </c>
      <c r="AF1" s="88" t="s">
        <v>103</v>
      </c>
      <c r="AG1" s="88" t="s">
        <v>104</v>
      </c>
      <c r="AH1" s="27" t="s">
        <v>105</v>
      </c>
      <c r="AI1" s="88" t="s">
        <v>106</v>
      </c>
      <c r="AJ1" s="88" t="s">
        <v>107</v>
      </c>
      <c r="AK1" s="27" t="s">
        <v>108</v>
      </c>
      <c r="AL1" s="185" t="s">
        <v>88</v>
      </c>
      <c r="AM1" s="186"/>
      <c r="AO1" s="32" t="s">
        <v>111</v>
      </c>
      <c r="AP1" s="32" t="s">
        <v>112</v>
      </c>
      <c r="AQ1" s="89" t="s">
        <v>113</v>
      </c>
      <c r="AR1" s="89" t="s">
        <v>114</v>
      </c>
      <c r="AS1" s="32" t="s">
        <v>115</v>
      </c>
      <c r="AT1" s="32" t="s">
        <v>116</v>
      </c>
      <c r="AU1" s="89" t="s">
        <v>117</v>
      </c>
      <c r="AV1" s="89" t="s">
        <v>118</v>
      </c>
      <c r="AW1" s="187" t="s">
        <v>88</v>
      </c>
      <c r="AX1" s="188"/>
      <c r="AZ1" s="139" t="s">
        <v>119</v>
      </c>
      <c r="BA1" s="139" t="s">
        <v>120</v>
      </c>
      <c r="BB1" s="140" t="s">
        <v>121</v>
      </c>
      <c r="BC1" s="140" t="s">
        <v>122</v>
      </c>
      <c r="BD1" s="139" t="s">
        <v>123</v>
      </c>
      <c r="BE1" s="139" t="s">
        <v>124</v>
      </c>
      <c r="BF1" s="140" t="s">
        <v>125</v>
      </c>
      <c r="BG1" s="140" t="s">
        <v>126</v>
      </c>
      <c r="BH1" s="191" t="s">
        <v>88</v>
      </c>
      <c r="BI1" s="192"/>
    </row>
    <row r="2" spans="1:61" ht="16.5" thickTop="1" thickBot="1">
      <c r="A2" s="1">
        <f>RAW!A2</f>
        <v>42310</v>
      </c>
      <c r="B2">
        <f>RAW!B2</f>
        <v>12.78</v>
      </c>
      <c r="C2">
        <f>RAW!C2</f>
        <v>12.94</v>
      </c>
      <c r="D2">
        <f>RAW!D2</f>
        <v>12.75</v>
      </c>
      <c r="E2" s="5">
        <f>RAW!E2</f>
        <v>12.75</v>
      </c>
      <c r="F2" s="3">
        <f>RAW!N2</f>
        <v>48.811975691672401</v>
      </c>
      <c r="G2" s="5"/>
      <c r="H2" s="3">
        <f>RAW!O2</f>
        <v>50.3912904773522</v>
      </c>
      <c r="I2" s="5"/>
      <c r="J2" s="3">
        <f>RAW!P2</f>
        <v>51.859234270112999</v>
      </c>
      <c r="K2" s="5"/>
      <c r="L2">
        <v>70</v>
      </c>
      <c r="M2">
        <v>30</v>
      </c>
      <c r="Y2" s="163" t="s">
        <v>54</v>
      </c>
      <c r="Z2" s="164"/>
      <c r="AA2" s="164"/>
      <c r="AB2" s="165"/>
      <c r="AD2" s="28">
        <f>IF(F2&lt;30, 1,0)</f>
        <v>0</v>
      </c>
      <c r="AE2" s="28" t="str">
        <f t="shared" ref="AE2:AE65" si="0">IF(AND(AD2=1,AD3=0),"GROUP","")</f>
        <v/>
      </c>
      <c r="AF2" s="34">
        <f>AD2</f>
        <v>0</v>
      </c>
      <c r="AG2" s="34" t="str">
        <f t="shared" ref="AG2:AG65" si="1">IF(AE2="GROUP",AF2,"")</f>
        <v/>
      </c>
      <c r="AH2" s="28">
        <f>IF(F2&gt;70, 1,0)</f>
        <v>0</v>
      </c>
      <c r="AI2" s="34" t="str">
        <f t="shared" ref="AI2:AI65" si="2">IF(AND(AH2=1,AH3=0),"GROUP","")</f>
        <v/>
      </c>
      <c r="AJ2" s="28">
        <f>AH2</f>
        <v>0</v>
      </c>
      <c r="AK2" s="28" t="str">
        <f>IF(AI2="GROUP",AJ2,"")</f>
        <v/>
      </c>
      <c r="AL2" s="54"/>
      <c r="AM2" s="29"/>
      <c r="AO2" s="33">
        <f>IF(H2&lt;30, 1,0)</f>
        <v>0</v>
      </c>
      <c r="AP2" s="33" t="str">
        <f>IF(AND(AO2=1,AO3=0),"GROUP","")</f>
        <v/>
      </c>
      <c r="AQ2" s="33">
        <f>AO2</f>
        <v>0</v>
      </c>
      <c r="AR2" s="33" t="str">
        <f>IF(AP2="GROUP",AQ2,"")</f>
        <v/>
      </c>
      <c r="AS2" s="33">
        <f>IF(H2&gt;70, 1,0)</f>
        <v>0</v>
      </c>
      <c r="AT2" s="33" t="str">
        <f t="shared" ref="AT2:AT65" si="3">IF(AND(AS2=1,AS3=0),"GROUP","")</f>
        <v/>
      </c>
      <c r="AU2" s="33">
        <f>AS2</f>
        <v>0</v>
      </c>
      <c r="AV2" s="33" t="str">
        <f>IF(AT2="GROUP",AU2,"")</f>
        <v/>
      </c>
      <c r="AW2" s="33"/>
      <c r="AX2" s="33"/>
      <c r="AZ2" s="141">
        <f>IF(J2&lt;30, 1,0)</f>
        <v>0</v>
      </c>
      <c r="BA2" s="141" t="str">
        <f>IF(AND(AZ2=1,AZ3=0),"GROUP","")</f>
        <v/>
      </c>
      <c r="BB2" s="141">
        <f>AZ2</f>
        <v>0</v>
      </c>
      <c r="BC2" s="141" t="str">
        <f>IF(BA2="GROUP",BB2,"")</f>
        <v/>
      </c>
      <c r="BD2" s="141">
        <f>IF(J2&gt;70, 1,0)</f>
        <v>0</v>
      </c>
      <c r="BE2" s="141" t="str">
        <f t="shared" ref="BE2:BE65" si="4">IF(AND(BD2=1,BD3=0),"GROUP","")</f>
        <v/>
      </c>
      <c r="BF2" s="141">
        <f>BD2</f>
        <v>0</v>
      </c>
      <c r="BG2" s="141" t="str">
        <f>IF(BE2="GROUP",BF2,"")</f>
        <v/>
      </c>
      <c r="BH2" s="141"/>
      <c r="BI2" s="141"/>
    </row>
    <row r="3" spans="1:61" ht="15.75" thickBot="1">
      <c r="A3" s="1">
        <f>RAW!A3</f>
        <v>42311</v>
      </c>
      <c r="B3">
        <f>RAW!B3</f>
        <v>12.74</v>
      </c>
      <c r="C3">
        <f>RAW!C3</f>
        <v>12.85</v>
      </c>
      <c r="D3">
        <f>RAW!D3</f>
        <v>12.67</v>
      </c>
      <c r="E3" s="5">
        <f>RAW!E3</f>
        <v>12.69</v>
      </c>
      <c r="F3" s="3">
        <f>RAW!N3</f>
        <v>45.161851754726598</v>
      </c>
      <c r="G3" s="5" t="str">
        <f>IF(SIGN(F2-50)&lt;&gt;SIGN(F3-50)," ","")</f>
        <v/>
      </c>
      <c r="H3" s="3">
        <f>RAW!O3</f>
        <v>48.674910135198402</v>
      </c>
      <c r="I3" s="5" t="str">
        <f>IF(SIGN(H2-50)&lt;&gt;SIGN(H3-50)," ","")</f>
        <v xml:space="preserve"> </v>
      </c>
      <c r="J3" s="3">
        <f>RAW!P3</f>
        <v>50.7567298444784</v>
      </c>
      <c r="K3" s="5" t="str">
        <f>IF(SIGN(J2-50)&lt;&gt;SIGN(J3-50)," ","")</f>
        <v/>
      </c>
      <c r="L3">
        <v>70</v>
      </c>
      <c r="M3">
        <v>30</v>
      </c>
      <c r="Y3" s="23"/>
      <c r="Z3" s="22" t="s">
        <v>35</v>
      </c>
      <c r="AA3" s="22" t="s">
        <v>36</v>
      </c>
      <c r="AB3" s="18" t="s">
        <v>58</v>
      </c>
      <c r="AD3" s="28">
        <f t="shared" ref="AD3:AD66" si="5">IF(F3&lt;30, 1,0)</f>
        <v>0</v>
      </c>
      <c r="AE3" s="28" t="str">
        <f t="shared" si="0"/>
        <v/>
      </c>
      <c r="AF3" s="34">
        <f t="shared" ref="AF3:AF66" si="6">IF(AND(AE2="GROUP",AD3=0),0,AD3+AF2)</f>
        <v>0</v>
      </c>
      <c r="AG3" s="34" t="str">
        <f t="shared" si="1"/>
        <v/>
      </c>
      <c r="AH3" s="28">
        <f t="shared" ref="AH3:AH66" si="7">IF(F3&gt;70, 1,0)</f>
        <v>0</v>
      </c>
      <c r="AI3" s="34" t="str">
        <f t="shared" si="2"/>
        <v/>
      </c>
      <c r="AJ3" s="28">
        <f>IF(AND(AI2="GROUP",AH3=0),0,AH3+AJ2)</f>
        <v>0</v>
      </c>
      <c r="AK3" s="28" t="str">
        <f t="shared" ref="AK3:AK66" si="8">IF(AI3="GROUP",AJ3,"")</f>
        <v/>
      </c>
      <c r="AL3" s="55"/>
      <c r="AM3" s="35"/>
      <c r="AO3" s="33">
        <f t="shared" ref="AO3:AO66" si="9">IF(H3&lt;30, 1,0)</f>
        <v>0</v>
      </c>
      <c r="AP3" s="33" t="str">
        <f t="shared" ref="AP3:AP66" si="10">IF(AND(AO3=1,AO4=0),"GROUP","")</f>
        <v/>
      </c>
      <c r="AQ3" s="33">
        <f>IF(AND(AP2="GROUP",AO3=0),0,AO3+AQ2)</f>
        <v>0</v>
      </c>
      <c r="AR3" s="33" t="str">
        <f t="shared" ref="AR3:AR66" si="11">IF(AP3="GROUP",AQ3,"")</f>
        <v/>
      </c>
      <c r="AS3" s="33">
        <f t="shared" ref="AS3:AS66" si="12">IF(H3&gt;70, 1,0)</f>
        <v>0</v>
      </c>
      <c r="AT3" s="33" t="str">
        <f t="shared" si="3"/>
        <v/>
      </c>
      <c r="AU3" s="33">
        <f>IF(AND(AT2="GROUP",AS3=0),0,AS3+AU2)</f>
        <v>0</v>
      </c>
      <c r="AV3" s="33" t="str">
        <f t="shared" ref="AV3:AV66" si="13">IF(AT3="GROUP",AU3,"")</f>
        <v/>
      </c>
      <c r="AW3" s="40"/>
      <c r="AX3" s="40"/>
      <c r="AZ3" s="141">
        <f t="shared" ref="AZ3:AZ66" si="14">IF(J3&lt;30, 1,0)</f>
        <v>0</v>
      </c>
      <c r="BA3" s="141" t="str">
        <f t="shared" ref="BA3:BA66" si="15">IF(AND(AZ3=1,AZ4=0),"GROUP","")</f>
        <v/>
      </c>
      <c r="BB3" s="141">
        <f>IF(AND(BA2="GROUP",AZ3=0),0,AZ3+BB2)</f>
        <v>0</v>
      </c>
      <c r="BC3" s="141" t="str">
        <f t="shared" ref="BC3:BC66" si="16">IF(BA3="GROUP",BB3,"")</f>
        <v/>
      </c>
      <c r="BD3" s="141">
        <f t="shared" ref="BD3:BD66" si="17">IF(J3&gt;70, 1,0)</f>
        <v>0</v>
      </c>
      <c r="BE3" s="141" t="str">
        <f t="shared" si="4"/>
        <v/>
      </c>
      <c r="BF3" s="141">
        <f>IF(AND(BE2="GROUP",BD3=0),0,BD3+BF2)</f>
        <v>0</v>
      </c>
      <c r="BG3" s="141" t="str">
        <f t="shared" ref="BG3:BG66" si="18">IF(BE3="GROUP",BF3,"")</f>
        <v/>
      </c>
      <c r="BH3" s="142"/>
      <c r="BI3" s="142"/>
    </row>
    <row r="4" spans="1:61">
      <c r="A4" s="1">
        <f>RAW!A4</f>
        <v>42312</v>
      </c>
      <c r="B4">
        <f>RAW!B4</f>
        <v>12.72</v>
      </c>
      <c r="C4">
        <f>RAW!C4</f>
        <v>12.82</v>
      </c>
      <c r="D4">
        <f>RAW!D4</f>
        <v>12.52</v>
      </c>
      <c r="E4" s="5">
        <f>RAW!E4</f>
        <v>12.62</v>
      </c>
      <c r="F4" s="3">
        <f>RAW!N4</f>
        <v>40.989792015194297</v>
      </c>
      <c r="G4" s="5" t="str">
        <f t="shared" ref="G4:I67" si="19">IF(SIGN(F3-50)&lt;&gt;SIGN(F4-50)," ","")</f>
        <v/>
      </c>
      <c r="H4" s="3">
        <f>RAW!O4</f>
        <v>46.677368286416097</v>
      </c>
      <c r="I4" s="5" t="str">
        <f t="shared" si="19"/>
        <v/>
      </c>
      <c r="J4" s="3">
        <f>RAW!P4</f>
        <v>49.468425654274803</v>
      </c>
      <c r="K4" s="5" t="str">
        <f t="shared" ref="K4" si="20">IF(SIGN(J3-50)&lt;&gt;SIGN(J4-50)," ","")</f>
        <v xml:space="preserve"> </v>
      </c>
      <c r="L4">
        <v>70</v>
      </c>
      <c r="M4">
        <v>30</v>
      </c>
      <c r="Y4" s="13" t="s">
        <v>37</v>
      </c>
      <c r="Z4" s="4">
        <f>COUNTIF(F2:F262, "&gt;70")</f>
        <v>13</v>
      </c>
      <c r="AA4" s="4">
        <f>COUNTIF(F2:F262, "&lt;30")</f>
        <v>29</v>
      </c>
      <c r="AB4" s="5">
        <f>COUNTIF(G2:G262, " ")</f>
        <v>54</v>
      </c>
      <c r="AD4" s="28">
        <f t="shared" si="5"/>
        <v>0</v>
      </c>
      <c r="AE4" s="28" t="str">
        <f t="shared" si="0"/>
        <v/>
      </c>
      <c r="AF4" s="34">
        <f t="shared" si="6"/>
        <v>0</v>
      </c>
      <c r="AG4" s="34" t="str">
        <f t="shared" si="1"/>
        <v/>
      </c>
      <c r="AH4" s="28">
        <f t="shared" si="7"/>
        <v>0</v>
      </c>
      <c r="AI4" s="34" t="str">
        <f t="shared" si="2"/>
        <v/>
      </c>
      <c r="AJ4" s="28">
        <f t="shared" ref="AJ4:AJ67" si="21">IF(AND(AI3="GROUP",AH4=0),0,AH4+AJ3)</f>
        <v>0</v>
      </c>
      <c r="AK4" s="34" t="str">
        <f t="shared" si="8"/>
        <v/>
      </c>
      <c r="AL4" s="61" t="s">
        <v>63</v>
      </c>
      <c r="AM4" s="37">
        <f>SUBTOTAL(9,AD2:AD262)</f>
        <v>29</v>
      </c>
      <c r="AO4" s="33">
        <f t="shared" si="9"/>
        <v>0</v>
      </c>
      <c r="AP4" s="33" t="str">
        <f t="shared" si="10"/>
        <v/>
      </c>
      <c r="AQ4" s="33">
        <f t="shared" ref="AQ4:AQ67" si="22">IF(AND(AP3="GROUP",AO4=0),0,AO4+AQ3)</f>
        <v>0</v>
      </c>
      <c r="AR4" s="33" t="str">
        <f t="shared" si="11"/>
        <v/>
      </c>
      <c r="AS4" s="33">
        <f t="shared" si="12"/>
        <v>0</v>
      </c>
      <c r="AT4" s="33" t="str">
        <f t="shared" si="3"/>
        <v/>
      </c>
      <c r="AU4" s="33">
        <f t="shared" ref="AU4:AU67" si="23">IF(AND(AT3="GROUP",AS4=0),0,AS4+AU3)</f>
        <v>0</v>
      </c>
      <c r="AV4" s="39" t="str">
        <f t="shared" si="13"/>
        <v/>
      </c>
      <c r="AW4" s="42" t="s">
        <v>63</v>
      </c>
      <c r="AX4" s="43">
        <f>SUBTOTAL(9,AO2:AO262)</f>
        <v>7</v>
      </c>
      <c r="AZ4" s="141">
        <f t="shared" si="14"/>
        <v>0</v>
      </c>
      <c r="BA4" s="141" t="str">
        <f t="shared" si="15"/>
        <v/>
      </c>
      <c r="BB4" s="141">
        <f t="shared" ref="BB4:BB67" si="24">IF(AND(BA3="GROUP",AZ4=0),0,AZ4+BB3)</f>
        <v>0</v>
      </c>
      <c r="BC4" s="141" t="str">
        <f t="shared" si="16"/>
        <v/>
      </c>
      <c r="BD4" s="141">
        <f t="shared" si="17"/>
        <v>0</v>
      </c>
      <c r="BE4" s="141" t="str">
        <f t="shared" si="4"/>
        <v/>
      </c>
      <c r="BF4" s="141">
        <f t="shared" ref="BF4:BF67" si="25">IF(AND(BE3="GROUP",BD4=0),0,BD4+BF3)</f>
        <v>0</v>
      </c>
      <c r="BG4" s="143" t="str">
        <f t="shared" si="18"/>
        <v/>
      </c>
      <c r="BH4" s="144" t="s">
        <v>63</v>
      </c>
      <c r="BI4" s="145">
        <f>SUBTOTAL(9,AZ2:AZ262)</f>
        <v>3</v>
      </c>
    </row>
    <row r="5" spans="1:61">
      <c r="A5" s="1">
        <f>RAW!A5</f>
        <v>42313</v>
      </c>
      <c r="B5">
        <f>RAW!B5</f>
        <v>12.6</v>
      </c>
      <c r="C5">
        <f>RAW!C5</f>
        <v>12.63</v>
      </c>
      <c r="D5">
        <f>RAW!D5</f>
        <v>12.41</v>
      </c>
      <c r="E5" s="5">
        <f>RAW!E5</f>
        <v>12.54</v>
      </c>
      <c r="F5" s="3">
        <f>RAW!N5</f>
        <v>36.494619587579997</v>
      </c>
      <c r="G5" s="5" t="str">
        <f t="shared" si="19"/>
        <v/>
      </c>
      <c r="H5" s="3">
        <f>RAW!O5</f>
        <v>44.433103934728003</v>
      </c>
      <c r="I5" s="5" t="str">
        <f t="shared" si="19"/>
        <v/>
      </c>
      <c r="J5" s="3">
        <f>RAW!P5</f>
        <v>48.0062360625164</v>
      </c>
      <c r="K5" s="5" t="str">
        <f t="shared" ref="K5" si="26">IF(SIGN(J4-50)&lt;&gt;SIGN(J5-50)," ","")</f>
        <v/>
      </c>
      <c r="L5">
        <v>70</v>
      </c>
      <c r="M5">
        <v>30</v>
      </c>
      <c r="Y5" s="13" t="s">
        <v>38</v>
      </c>
      <c r="Z5" s="4">
        <f>COUNTIF(H2:H262, "&gt;70")</f>
        <v>0</v>
      </c>
      <c r="AA5" s="4">
        <f>COUNTIF(H2:H262, "&lt;30")</f>
        <v>7</v>
      </c>
      <c r="AB5" s="5">
        <f>COUNTIF(I2:I262, " ")</f>
        <v>47</v>
      </c>
      <c r="AD5" s="28">
        <f t="shared" si="5"/>
        <v>0</v>
      </c>
      <c r="AE5" s="28" t="str">
        <f t="shared" si="0"/>
        <v/>
      </c>
      <c r="AF5" s="34">
        <f t="shared" si="6"/>
        <v>0</v>
      </c>
      <c r="AG5" s="34" t="str">
        <f t="shared" si="1"/>
        <v/>
      </c>
      <c r="AH5" s="28">
        <f t="shared" si="7"/>
        <v>0</v>
      </c>
      <c r="AI5" s="34" t="str">
        <f t="shared" si="2"/>
        <v/>
      </c>
      <c r="AJ5" s="28">
        <f t="shared" si="21"/>
        <v>0</v>
      </c>
      <c r="AK5" s="34" t="str">
        <f t="shared" si="8"/>
        <v/>
      </c>
      <c r="AL5" s="62" t="s">
        <v>64</v>
      </c>
      <c r="AM5" s="38">
        <f>SUBTOTAL(9,AH2:AH262)</f>
        <v>13</v>
      </c>
      <c r="AO5" s="33">
        <f t="shared" si="9"/>
        <v>0</v>
      </c>
      <c r="AP5" s="33" t="str">
        <f t="shared" si="10"/>
        <v/>
      </c>
      <c r="AQ5" s="33">
        <f t="shared" si="22"/>
        <v>0</v>
      </c>
      <c r="AR5" s="33" t="str">
        <f t="shared" si="11"/>
        <v/>
      </c>
      <c r="AS5" s="33">
        <f t="shared" si="12"/>
        <v>0</v>
      </c>
      <c r="AT5" s="33" t="str">
        <f t="shared" si="3"/>
        <v/>
      </c>
      <c r="AU5" s="33">
        <f t="shared" si="23"/>
        <v>0</v>
      </c>
      <c r="AV5" s="39" t="str">
        <f t="shared" si="13"/>
        <v/>
      </c>
      <c r="AW5" s="44" t="s">
        <v>64</v>
      </c>
      <c r="AX5" s="45">
        <f>SUBTOTAL(9,AS2:AS262)</f>
        <v>0</v>
      </c>
      <c r="AZ5" s="141">
        <f t="shared" si="14"/>
        <v>0</v>
      </c>
      <c r="BA5" s="141" t="str">
        <f t="shared" si="15"/>
        <v/>
      </c>
      <c r="BB5" s="141">
        <f t="shared" si="24"/>
        <v>0</v>
      </c>
      <c r="BC5" s="141" t="str">
        <f t="shared" si="16"/>
        <v/>
      </c>
      <c r="BD5" s="141">
        <f t="shared" si="17"/>
        <v>0</v>
      </c>
      <c r="BE5" s="141" t="str">
        <f t="shared" si="4"/>
        <v/>
      </c>
      <c r="BF5" s="141">
        <f t="shared" si="25"/>
        <v>0</v>
      </c>
      <c r="BG5" s="143" t="str">
        <f t="shared" si="18"/>
        <v/>
      </c>
      <c r="BH5" s="146" t="s">
        <v>64</v>
      </c>
      <c r="BI5" s="147">
        <f>SUBTOTAL(9,BD2:BD262)</f>
        <v>0</v>
      </c>
    </row>
    <row r="6" spans="1:61" ht="15.75" thickBot="1">
      <c r="A6" s="1">
        <f>RAW!A6</f>
        <v>42314</v>
      </c>
      <c r="B6">
        <f>RAW!B6</f>
        <v>12.44</v>
      </c>
      <c r="C6">
        <f>RAW!C6</f>
        <v>12.51</v>
      </c>
      <c r="D6">
        <f>RAW!D6</f>
        <v>12.32</v>
      </c>
      <c r="E6" s="5">
        <f>RAW!E6</f>
        <v>12.35</v>
      </c>
      <c r="F6" s="3">
        <f>RAW!N6</f>
        <v>27.989563682835001</v>
      </c>
      <c r="G6" s="5" t="str">
        <f t="shared" si="19"/>
        <v/>
      </c>
      <c r="H6" s="3">
        <f>RAW!O6</f>
        <v>39.5673223797452</v>
      </c>
      <c r="I6" s="5" t="str">
        <f t="shared" si="19"/>
        <v/>
      </c>
      <c r="J6" s="3">
        <f>RAW!P6</f>
        <v>44.710601670462303</v>
      </c>
      <c r="K6" s="5" t="str">
        <f t="shared" ref="K6" si="27">IF(SIGN(J5-50)&lt;&gt;SIGN(J6-50)," ","")</f>
        <v/>
      </c>
      <c r="L6">
        <v>70</v>
      </c>
      <c r="M6">
        <v>30</v>
      </c>
      <c r="Y6" s="14" t="s">
        <v>39</v>
      </c>
      <c r="Z6" s="15">
        <f>COUNTIF(J2:J262, "&gt;70")</f>
        <v>0</v>
      </c>
      <c r="AA6" s="15">
        <f>COUNTIF(J2:J262, "&lt;30")</f>
        <v>3</v>
      </c>
      <c r="AB6" s="12">
        <f>COUNTIF(K2:K262, " ")</f>
        <v>29</v>
      </c>
      <c r="AD6" s="28">
        <f t="shared" si="5"/>
        <v>1</v>
      </c>
      <c r="AE6" s="28" t="str">
        <f t="shared" si="0"/>
        <v/>
      </c>
      <c r="AF6" s="34">
        <f t="shared" si="6"/>
        <v>1</v>
      </c>
      <c r="AG6" s="34" t="str">
        <f t="shared" si="1"/>
        <v/>
      </c>
      <c r="AH6" s="28">
        <f t="shared" si="7"/>
        <v>0</v>
      </c>
      <c r="AI6" s="34" t="str">
        <f t="shared" si="2"/>
        <v/>
      </c>
      <c r="AJ6" s="28">
        <f t="shared" si="21"/>
        <v>0</v>
      </c>
      <c r="AK6" s="34" t="str">
        <f t="shared" si="8"/>
        <v/>
      </c>
      <c r="AL6" s="62" t="s">
        <v>65</v>
      </c>
      <c r="AM6" s="38">
        <f ca="1">SUMPRODUCT(SUBTOTAL(3,OFFSET(AE2:AE262,ROW(AE2:AE262)-MIN(ROW(AE2:AE262)),,1)),ISNUMBER(SEARCH("GROUP",AE2:AE262))+0)</f>
        <v>12</v>
      </c>
      <c r="AO6" s="33">
        <f t="shared" si="9"/>
        <v>0</v>
      </c>
      <c r="AP6" s="33" t="str">
        <f t="shared" si="10"/>
        <v/>
      </c>
      <c r="AQ6" s="33">
        <f t="shared" si="22"/>
        <v>0</v>
      </c>
      <c r="AR6" s="33" t="str">
        <f t="shared" si="11"/>
        <v/>
      </c>
      <c r="AS6" s="33">
        <f t="shared" si="12"/>
        <v>0</v>
      </c>
      <c r="AT6" s="33" t="str">
        <f t="shared" si="3"/>
        <v/>
      </c>
      <c r="AU6" s="33">
        <f t="shared" si="23"/>
        <v>0</v>
      </c>
      <c r="AV6" s="39" t="str">
        <f t="shared" si="13"/>
        <v/>
      </c>
      <c r="AW6" s="44" t="s">
        <v>65</v>
      </c>
      <c r="AX6" s="45">
        <f ca="1">SUMPRODUCT(SUBTOTAL(3,OFFSET(AP2:AP262,ROW(AP2:AP262)-MIN(ROW(AP2:AP262)),,1)),ISNUMBER(SEARCH("GROUP",AP2:AP262))+0)</f>
        <v>3</v>
      </c>
      <c r="AZ6" s="141">
        <f t="shared" si="14"/>
        <v>0</v>
      </c>
      <c r="BA6" s="141" t="str">
        <f t="shared" si="15"/>
        <v/>
      </c>
      <c r="BB6" s="141">
        <f t="shared" si="24"/>
        <v>0</v>
      </c>
      <c r="BC6" s="141" t="str">
        <f t="shared" si="16"/>
        <v/>
      </c>
      <c r="BD6" s="141">
        <f t="shared" si="17"/>
        <v>0</v>
      </c>
      <c r="BE6" s="141" t="str">
        <f t="shared" si="4"/>
        <v/>
      </c>
      <c r="BF6" s="141">
        <f t="shared" si="25"/>
        <v>0</v>
      </c>
      <c r="BG6" s="143" t="str">
        <f t="shared" si="18"/>
        <v/>
      </c>
      <c r="BH6" s="146" t="s">
        <v>65</v>
      </c>
      <c r="BI6" s="147">
        <f ca="1">SUMPRODUCT(SUBTOTAL(3,OFFSET(BA2:BA262,ROW(BA2:BA262)-MIN(ROW(BA2:BA262)),,1)),ISNUMBER(SEARCH("GROUP",BA2:BA262))+0)</f>
        <v>1</v>
      </c>
    </row>
    <row r="7" spans="1:61">
      <c r="A7" s="1">
        <f>RAW!A7</f>
        <v>42317</v>
      </c>
      <c r="B7">
        <f>RAW!B7</f>
        <v>12.35</v>
      </c>
      <c r="C7">
        <f>RAW!C7</f>
        <v>12.5</v>
      </c>
      <c r="D7">
        <f>RAW!D7</f>
        <v>12.21</v>
      </c>
      <c r="E7" s="5">
        <f>RAW!E7</f>
        <v>12.28</v>
      </c>
      <c r="F7" s="3">
        <f>RAW!N7</f>
        <v>25.441116020849201</v>
      </c>
      <c r="G7" s="5" t="str">
        <f t="shared" si="19"/>
        <v/>
      </c>
      <c r="H7" s="3">
        <f>RAW!O7</f>
        <v>37.919764396067102</v>
      </c>
      <c r="I7" s="5" t="str">
        <f t="shared" si="19"/>
        <v/>
      </c>
      <c r="J7" s="3">
        <f>RAW!P7</f>
        <v>43.5539498263539</v>
      </c>
      <c r="K7" s="5" t="str">
        <f t="shared" ref="K7" si="28">IF(SIGN(J6-50)&lt;&gt;SIGN(J7-50)," ","")</f>
        <v/>
      </c>
      <c r="L7">
        <v>70</v>
      </c>
      <c r="M7">
        <v>30</v>
      </c>
      <c r="AD7" s="28">
        <f t="shared" si="5"/>
        <v>1</v>
      </c>
      <c r="AE7" s="28" t="str">
        <f t="shared" si="0"/>
        <v>GROUP</v>
      </c>
      <c r="AF7" s="34">
        <f t="shared" si="6"/>
        <v>2</v>
      </c>
      <c r="AG7" s="34">
        <f t="shared" si="1"/>
        <v>2</v>
      </c>
      <c r="AH7" s="28">
        <f t="shared" si="7"/>
        <v>0</v>
      </c>
      <c r="AI7" s="34" t="str">
        <f t="shared" si="2"/>
        <v/>
      </c>
      <c r="AJ7" s="28">
        <f t="shared" si="21"/>
        <v>0</v>
      </c>
      <c r="AK7" s="34" t="str">
        <f t="shared" si="8"/>
        <v/>
      </c>
      <c r="AL7" s="62" t="s">
        <v>66</v>
      </c>
      <c r="AM7" s="38">
        <f ca="1">SUMPRODUCT(SUBTOTAL(3,OFFSET(AI2:AI262,ROW(AI2:AI262)-MIN(ROW(AI2:AI262)),,1)),ISNUMBER(SEARCH("GROUP",AI2:AI262))+0)</f>
        <v>5</v>
      </c>
      <c r="AO7" s="33">
        <f t="shared" si="9"/>
        <v>0</v>
      </c>
      <c r="AP7" s="33" t="str">
        <f t="shared" si="10"/>
        <v/>
      </c>
      <c r="AQ7" s="33">
        <f t="shared" si="22"/>
        <v>0</v>
      </c>
      <c r="AR7" s="33" t="str">
        <f t="shared" si="11"/>
        <v/>
      </c>
      <c r="AS7" s="33">
        <f t="shared" si="12"/>
        <v>0</v>
      </c>
      <c r="AT7" s="33" t="str">
        <f t="shared" si="3"/>
        <v/>
      </c>
      <c r="AU7" s="33">
        <f t="shared" si="23"/>
        <v>0</v>
      </c>
      <c r="AV7" s="39" t="str">
        <f t="shared" si="13"/>
        <v/>
      </c>
      <c r="AW7" s="44" t="s">
        <v>66</v>
      </c>
      <c r="AX7" s="45">
        <f ca="1">SUMPRODUCT(SUBTOTAL(3,OFFSET(AT2:AT262,ROW(AT2:AT262)-MIN(ROW(AT2:AT262)),,1)),ISNUMBER(SEARCH("GROUP",AT2:AT262))+0)</f>
        <v>0</v>
      </c>
      <c r="AZ7" s="141">
        <f t="shared" si="14"/>
        <v>0</v>
      </c>
      <c r="BA7" s="141" t="str">
        <f t="shared" si="15"/>
        <v/>
      </c>
      <c r="BB7" s="141">
        <f t="shared" si="24"/>
        <v>0</v>
      </c>
      <c r="BC7" s="141" t="str">
        <f t="shared" si="16"/>
        <v/>
      </c>
      <c r="BD7" s="141">
        <f t="shared" si="17"/>
        <v>0</v>
      </c>
      <c r="BE7" s="141" t="str">
        <f t="shared" si="4"/>
        <v/>
      </c>
      <c r="BF7" s="141">
        <f t="shared" si="25"/>
        <v>0</v>
      </c>
      <c r="BG7" s="143" t="str">
        <f t="shared" si="18"/>
        <v/>
      </c>
      <c r="BH7" s="146" t="s">
        <v>66</v>
      </c>
      <c r="BI7" s="147">
        <f ca="1">SUMPRODUCT(SUBTOTAL(3,OFFSET(BE2:BE262,ROW(BE2:BE262)-MIN(ROW(BE2:BE262)),,1)),ISNUMBER(SEARCH("GROUP",BE2:BE262))+0)</f>
        <v>0</v>
      </c>
    </row>
    <row r="8" spans="1:61">
      <c r="A8" s="1">
        <f>RAW!A8</f>
        <v>42318</v>
      </c>
      <c r="B8">
        <f>RAW!B8</f>
        <v>12.21</v>
      </c>
      <c r="C8">
        <f>RAW!C8</f>
        <v>12.37</v>
      </c>
      <c r="D8">
        <f>RAW!D8</f>
        <v>12.15</v>
      </c>
      <c r="E8" s="5">
        <f>RAW!E8</f>
        <v>12.34</v>
      </c>
      <c r="F8" s="3">
        <f>RAW!N8</f>
        <v>31.663178466613498</v>
      </c>
      <c r="G8" s="5" t="str">
        <f t="shared" si="19"/>
        <v/>
      </c>
      <c r="H8" s="3">
        <f>RAW!O8</f>
        <v>40.217581310961798</v>
      </c>
      <c r="I8" s="5" t="str">
        <f t="shared" si="19"/>
        <v/>
      </c>
      <c r="J8" s="3">
        <f>RAW!P8</f>
        <v>44.838267756462798</v>
      </c>
      <c r="K8" s="5" t="str">
        <f t="shared" ref="K8" si="29">IF(SIGN(J7-50)&lt;&gt;SIGN(J8-50)," ","")</f>
        <v/>
      </c>
      <c r="L8">
        <v>70</v>
      </c>
      <c r="M8">
        <v>30</v>
      </c>
      <c r="AD8" s="28">
        <f t="shared" si="5"/>
        <v>0</v>
      </c>
      <c r="AE8" s="28" t="str">
        <f t="shared" si="0"/>
        <v/>
      </c>
      <c r="AF8" s="34">
        <f t="shared" si="6"/>
        <v>0</v>
      </c>
      <c r="AG8" s="34" t="str">
        <f t="shared" si="1"/>
        <v/>
      </c>
      <c r="AH8" s="28">
        <f t="shared" si="7"/>
        <v>0</v>
      </c>
      <c r="AI8" s="34" t="str">
        <f t="shared" si="2"/>
        <v/>
      </c>
      <c r="AJ8" s="28">
        <f t="shared" si="21"/>
        <v>0</v>
      </c>
      <c r="AK8" s="34" t="str">
        <f t="shared" si="8"/>
        <v/>
      </c>
      <c r="AL8" s="63" t="s">
        <v>71</v>
      </c>
      <c r="AM8" s="46">
        <f ca="1">IF(AM4&lt;&gt;0,AM4/AM6,0)</f>
        <v>2.4166666666666665</v>
      </c>
      <c r="AO8" s="33">
        <f t="shared" si="9"/>
        <v>0</v>
      </c>
      <c r="AP8" s="33" t="str">
        <f t="shared" si="10"/>
        <v/>
      </c>
      <c r="AQ8" s="33">
        <f t="shared" si="22"/>
        <v>0</v>
      </c>
      <c r="AR8" s="33" t="str">
        <f t="shared" si="11"/>
        <v/>
      </c>
      <c r="AS8" s="33">
        <f t="shared" si="12"/>
        <v>0</v>
      </c>
      <c r="AT8" s="33" t="str">
        <f t="shared" si="3"/>
        <v/>
      </c>
      <c r="AU8" s="33">
        <f t="shared" si="23"/>
        <v>0</v>
      </c>
      <c r="AV8" s="39" t="str">
        <f t="shared" si="13"/>
        <v/>
      </c>
      <c r="AW8" s="47" t="s">
        <v>71</v>
      </c>
      <c r="AX8" s="48">
        <f ca="1">IF(AX4&lt;&gt;0,AX4/AX6,0)</f>
        <v>2.3333333333333335</v>
      </c>
      <c r="AZ8" s="141">
        <f t="shared" si="14"/>
        <v>0</v>
      </c>
      <c r="BA8" s="141" t="str">
        <f t="shared" si="15"/>
        <v/>
      </c>
      <c r="BB8" s="141">
        <f t="shared" si="24"/>
        <v>0</v>
      </c>
      <c r="BC8" s="141" t="str">
        <f t="shared" si="16"/>
        <v/>
      </c>
      <c r="BD8" s="141">
        <f t="shared" si="17"/>
        <v>0</v>
      </c>
      <c r="BE8" s="141" t="str">
        <f t="shared" si="4"/>
        <v/>
      </c>
      <c r="BF8" s="141">
        <f t="shared" si="25"/>
        <v>0</v>
      </c>
      <c r="BG8" s="143" t="str">
        <f t="shared" si="18"/>
        <v/>
      </c>
      <c r="BH8" s="148" t="s">
        <v>71</v>
      </c>
      <c r="BI8" s="149">
        <f ca="1">IF(BI4&lt;&gt;0,BI4/BI6,0)</f>
        <v>3</v>
      </c>
    </row>
    <row r="9" spans="1:61">
      <c r="A9" s="1">
        <f>RAW!A9</f>
        <v>42319</v>
      </c>
      <c r="B9">
        <f>RAW!B9</f>
        <v>12.34</v>
      </c>
      <c r="C9">
        <f>RAW!C9</f>
        <v>12.46</v>
      </c>
      <c r="D9">
        <f>RAW!D9</f>
        <v>12.1</v>
      </c>
      <c r="E9" s="5">
        <f>RAW!E9</f>
        <v>12.13</v>
      </c>
      <c r="F9" s="3">
        <f>RAW!N9</f>
        <v>23.615827139421601</v>
      </c>
      <c r="G9" s="5" t="str">
        <f t="shared" si="19"/>
        <v/>
      </c>
      <c r="H9" s="3">
        <f>RAW!O9</f>
        <v>35.2936561486353</v>
      </c>
      <c r="I9" s="5" t="str">
        <f t="shared" si="19"/>
        <v/>
      </c>
      <c r="J9" s="3">
        <f>RAW!P9</f>
        <v>41.378322614688798</v>
      </c>
      <c r="K9" s="5" t="str">
        <f t="shared" ref="K9" si="30">IF(SIGN(J8-50)&lt;&gt;SIGN(J9-50)," ","")</f>
        <v/>
      </c>
      <c r="L9">
        <v>70</v>
      </c>
      <c r="M9">
        <v>30</v>
      </c>
      <c r="AD9" s="28">
        <f t="shared" si="5"/>
        <v>1</v>
      </c>
      <c r="AE9" s="28" t="str">
        <f t="shared" si="0"/>
        <v/>
      </c>
      <c r="AF9" s="34">
        <f t="shared" si="6"/>
        <v>1</v>
      </c>
      <c r="AG9" s="34" t="str">
        <f t="shared" si="1"/>
        <v/>
      </c>
      <c r="AH9" s="28">
        <f t="shared" si="7"/>
        <v>0</v>
      </c>
      <c r="AI9" s="34" t="str">
        <f t="shared" si="2"/>
        <v/>
      </c>
      <c r="AJ9" s="28">
        <f t="shared" si="21"/>
        <v>0</v>
      </c>
      <c r="AK9" s="34" t="str">
        <f t="shared" si="8"/>
        <v/>
      </c>
      <c r="AL9" s="63" t="s">
        <v>72</v>
      </c>
      <c r="AM9" s="46">
        <f ca="1">IF(AM5&lt;&gt;0,AM5/AM7,0)</f>
        <v>2.6</v>
      </c>
      <c r="AO9" s="33">
        <f t="shared" si="9"/>
        <v>0</v>
      </c>
      <c r="AP9" s="33" t="str">
        <f t="shared" si="10"/>
        <v/>
      </c>
      <c r="AQ9" s="33">
        <f t="shared" si="22"/>
        <v>0</v>
      </c>
      <c r="AR9" s="33" t="str">
        <f t="shared" si="11"/>
        <v/>
      </c>
      <c r="AS9" s="33">
        <f t="shared" si="12"/>
        <v>0</v>
      </c>
      <c r="AT9" s="33" t="str">
        <f t="shared" si="3"/>
        <v/>
      </c>
      <c r="AU9" s="33">
        <f t="shared" si="23"/>
        <v>0</v>
      </c>
      <c r="AV9" s="39" t="str">
        <f t="shared" si="13"/>
        <v/>
      </c>
      <c r="AW9" s="47" t="s">
        <v>72</v>
      </c>
      <c r="AX9" s="48">
        <f>IF(AX5&lt;&gt;0,AX5/AX7,0)</f>
        <v>0</v>
      </c>
      <c r="AZ9" s="141">
        <f t="shared" si="14"/>
        <v>0</v>
      </c>
      <c r="BA9" s="141" t="str">
        <f t="shared" si="15"/>
        <v/>
      </c>
      <c r="BB9" s="141">
        <f t="shared" si="24"/>
        <v>0</v>
      </c>
      <c r="BC9" s="141" t="str">
        <f t="shared" si="16"/>
        <v/>
      </c>
      <c r="BD9" s="141">
        <f t="shared" si="17"/>
        <v>0</v>
      </c>
      <c r="BE9" s="141" t="str">
        <f t="shared" si="4"/>
        <v/>
      </c>
      <c r="BF9" s="141">
        <f t="shared" si="25"/>
        <v>0</v>
      </c>
      <c r="BG9" s="143" t="str">
        <f t="shared" si="18"/>
        <v/>
      </c>
      <c r="BH9" s="148" t="s">
        <v>72</v>
      </c>
      <c r="BI9" s="149">
        <f>IF(BI5&lt;&gt;0,BI5/BI7,0)</f>
        <v>0</v>
      </c>
    </row>
    <row r="10" spans="1:61">
      <c r="A10" s="1">
        <f>RAW!A10</f>
        <v>42320</v>
      </c>
      <c r="B10">
        <f>RAW!B10</f>
        <v>12.1</v>
      </c>
      <c r="C10">
        <f>RAW!C10</f>
        <v>12.16</v>
      </c>
      <c r="D10">
        <f>RAW!D10</f>
        <v>11.76</v>
      </c>
      <c r="E10" s="5">
        <f>RAW!E10</f>
        <v>12.11</v>
      </c>
      <c r="F10" s="3">
        <f>RAW!N10</f>
        <v>22.967245200481099</v>
      </c>
      <c r="G10" s="5" t="str">
        <f t="shared" si="19"/>
        <v/>
      </c>
      <c r="H10" s="3">
        <f>RAW!O10</f>
        <v>34.8559647749194</v>
      </c>
      <c r="I10" s="5" t="str">
        <f t="shared" si="19"/>
        <v/>
      </c>
      <c r="J10" s="3">
        <f>RAW!P10</f>
        <v>41.061471748677299</v>
      </c>
      <c r="K10" s="5" t="str">
        <f t="shared" ref="K10" si="31">IF(SIGN(J9-50)&lt;&gt;SIGN(J10-50)," ","")</f>
        <v/>
      </c>
      <c r="L10">
        <v>70</v>
      </c>
      <c r="M10">
        <v>30</v>
      </c>
      <c r="AD10" s="28">
        <f t="shared" si="5"/>
        <v>1</v>
      </c>
      <c r="AE10" s="28" t="str">
        <f t="shared" si="0"/>
        <v/>
      </c>
      <c r="AF10" s="34">
        <f t="shared" si="6"/>
        <v>2</v>
      </c>
      <c r="AG10" s="34" t="str">
        <f t="shared" si="1"/>
        <v/>
      </c>
      <c r="AH10" s="28">
        <f t="shared" si="7"/>
        <v>0</v>
      </c>
      <c r="AI10" s="34" t="str">
        <f t="shared" si="2"/>
        <v/>
      </c>
      <c r="AJ10" s="28">
        <f t="shared" si="21"/>
        <v>0</v>
      </c>
      <c r="AK10" s="34" t="str">
        <f t="shared" si="8"/>
        <v/>
      </c>
      <c r="AL10" s="64" t="s">
        <v>76</v>
      </c>
      <c r="AM10" s="38">
        <f>SUBTOTAL(4,AG2:AG262)</f>
        <v>6</v>
      </c>
      <c r="AO10" s="33">
        <f t="shared" si="9"/>
        <v>0</v>
      </c>
      <c r="AP10" s="33" t="str">
        <f t="shared" si="10"/>
        <v/>
      </c>
      <c r="AQ10" s="33">
        <f t="shared" si="22"/>
        <v>0</v>
      </c>
      <c r="AR10" s="33" t="str">
        <f t="shared" si="11"/>
        <v/>
      </c>
      <c r="AS10" s="33">
        <f t="shared" si="12"/>
        <v>0</v>
      </c>
      <c r="AT10" s="33" t="str">
        <f t="shared" si="3"/>
        <v/>
      </c>
      <c r="AU10" s="33">
        <f t="shared" si="23"/>
        <v>0</v>
      </c>
      <c r="AV10" s="39" t="str">
        <f t="shared" si="13"/>
        <v/>
      </c>
      <c r="AW10" s="67" t="s">
        <v>76</v>
      </c>
      <c r="AX10" s="45">
        <f>SUBTOTAL(4,AR2:AR262)</f>
        <v>5</v>
      </c>
      <c r="AZ10" s="141">
        <f t="shared" si="14"/>
        <v>0</v>
      </c>
      <c r="BA10" s="141" t="str">
        <f t="shared" si="15"/>
        <v/>
      </c>
      <c r="BB10" s="141">
        <f t="shared" si="24"/>
        <v>0</v>
      </c>
      <c r="BC10" s="141" t="str">
        <f t="shared" si="16"/>
        <v/>
      </c>
      <c r="BD10" s="141">
        <f t="shared" si="17"/>
        <v>0</v>
      </c>
      <c r="BE10" s="141" t="str">
        <f t="shared" si="4"/>
        <v/>
      </c>
      <c r="BF10" s="141">
        <f t="shared" si="25"/>
        <v>0</v>
      </c>
      <c r="BG10" s="143" t="str">
        <f t="shared" si="18"/>
        <v/>
      </c>
      <c r="BH10" s="150" t="s">
        <v>76</v>
      </c>
      <c r="BI10" s="147">
        <f>SUBTOTAL(4,BC2:BC262)</f>
        <v>3</v>
      </c>
    </row>
    <row r="11" spans="1:61">
      <c r="A11" s="1">
        <f>RAW!A11</f>
        <v>42321</v>
      </c>
      <c r="B11">
        <f>RAW!B11</f>
        <v>12.17</v>
      </c>
      <c r="C11">
        <f>RAW!C11</f>
        <v>12.17</v>
      </c>
      <c r="D11">
        <f>RAW!D11</f>
        <v>11.98</v>
      </c>
      <c r="E11" s="5">
        <f>RAW!E11</f>
        <v>12.13</v>
      </c>
      <c r="F11" s="3">
        <f>RAW!N11</f>
        <v>25.358836045442199</v>
      </c>
      <c r="G11" s="5" t="str">
        <f t="shared" si="19"/>
        <v/>
      </c>
      <c r="H11" s="3">
        <f>RAW!O11</f>
        <v>35.714521318509597</v>
      </c>
      <c r="I11" s="5" t="str">
        <f t="shared" si="19"/>
        <v/>
      </c>
      <c r="J11" s="3">
        <f>RAW!P11</f>
        <v>41.531574416339197</v>
      </c>
      <c r="K11" s="5" t="str">
        <f t="shared" ref="K11" si="32">IF(SIGN(J10-50)&lt;&gt;SIGN(J11-50)," ","")</f>
        <v/>
      </c>
      <c r="L11">
        <v>70</v>
      </c>
      <c r="M11">
        <v>30</v>
      </c>
      <c r="AD11" s="28">
        <f t="shared" si="5"/>
        <v>1</v>
      </c>
      <c r="AE11" s="28" t="str">
        <f t="shared" si="0"/>
        <v/>
      </c>
      <c r="AF11" s="34">
        <f t="shared" si="6"/>
        <v>3</v>
      </c>
      <c r="AG11" s="34" t="str">
        <f t="shared" si="1"/>
        <v/>
      </c>
      <c r="AH11" s="28">
        <f t="shared" si="7"/>
        <v>0</v>
      </c>
      <c r="AI11" s="34" t="str">
        <f t="shared" si="2"/>
        <v/>
      </c>
      <c r="AJ11" s="28">
        <f t="shared" si="21"/>
        <v>0</v>
      </c>
      <c r="AK11" s="34" t="str">
        <f t="shared" si="8"/>
        <v/>
      </c>
      <c r="AL11" s="64" t="s">
        <v>77</v>
      </c>
      <c r="AM11" s="38">
        <f>SUBTOTAL(5,AG3:AG263)</f>
        <v>1</v>
      </c>
      <c r="AO11" s="33">
        <f t="shared" si="9"/>
        <v>0</v>
      </c>
      <c r="AP11" s="33" t="str">
        <f t="shared" si="10"/>
        <v/>
      </c>
      <c r="AQ11" s="33">
        <f t="shared" si="22"/>
        <v>0</v>
      </c>
      <c r="AR11" s="33" t="str">
        <f t="shared" si="11"/>
        <v/>
      </c>
      <c r="AS11" s="33">
        <f t="shared" si="12"/>
        <v>0</v>
      </c>
      <c r="AT11" s="33" t="str">
        <f t="shared" si="3"/>
        <v/>
      </c>
      <c r="AU11" s="33">
        <f t="shared" si="23"/>
        <v>0</v>
      </c>
      <c r="AV11" s="39" t="str">
        <f t="shared" si="13"/>
        <v/>
      </c>
      <c r="AW11" s="67" t="s">
        <v>77</v>
      </c>
      <c r="AX11" s="45">
        <f>SUBTOTAL(5,AR3:AR263)</f>
        <v>1</v>
      </c>
      <c r="AZ11" s="141">
        <f t="shared" si="14"/>
        <v>0</v>
      </c>
      <c r="BA11" s="141" t="str">
        <f t="shared" si="15"/>
        <v/>
      </c>
      <c r="BB11" s="141">
        <f t="shared" si="24"/>
        <v>0</v>
      </c>
      <c r="BC11" s="141" t="str">
        <f t="shared" si="16"/>
        <v/>
      </c>
      <c r="BD11" s="141">
        <f t="shared" si="17"/>
        <v>0</v>
      </c>
      <c r="BE11" s="141" t="str">
        <f t="shared" si="4"/>
        <v/>
      </c>
      <c r="BF11" s="141">
        <f t="shared" si="25"/>
        <v>0</v>
      </c>
      <c r="BG11" s="143" t="str">
        <f t="shared" si="18"/>
        <v/>
      </c>
      <c r="BH11" s="150" t="s">
        <v>77</v>
      </c>
      <c r="BI11" s="147">
        <f>SUBTOTAL(5,BC3:BC263)</f>
        <v>3</v>
      </c>
    </row>
    <row r="12" spans="1:61">
      <c r="A12" s="1">
        <f>RAW!A12</f>
        <v>42324</v>
      </c>
      <c r="B12">
        <f>RAW!B12</f>
        <v>11.91</v>
      </c>
      <c r="C12">
        <f>RAW!C12</f>
        <v>12.07</v>
      </c>
      <c r="D12">
        <f>RAW!D12</f>
        <v>11.72</v>
      </c>
      <c r="E12" s="5">
        <f>RAW!E12</f>
        <v>11.8</v>
      </c>
      <c r="F12" s="3">
        <f>RAW!N12</f>
        <v>15.8726501497896</v>
      </c>
      <c r="G12" s="5" t="str">
        <f t="shared" si="19"/>
        <v/>
      </c>
      <c r="H12" s="3">
        <f>RAW!O12</f>
        <v>28.937689271140801</v>
      </c>
      <c r="I12" s="5" t="str">
        <f t="shared" si="19"/>
        <v/>
      </c>
      <c r="J12" s="3">
        <f>RAW!P12</f>
        <v>36.489241586088603</v>
      </c>
      <c r="K12" s="5" t="str">
        <f t="shared" ref="K12" si="33">IF(SIGN(J11-50)&lt;&gt;SIGN(J12-50)," ","")</f>
        <v/>
      </c>
      <c r="L12">
        <v>70</v>
      </c>
      <c r="M12">
        <v>30</v>
      </c>
      <c r="AD12" s="28">
        <f t="shared" si="5"/>
        <v>1</v>
      </c>
      <c r="AE12" s="28" t="str">
        <f t="shared" si="0"/>
        <v>GROUP</v>
      </c>
      <c r="AF12" s="34">
        <f t="shared" si="6"/>
        <v>4</v>
      </c>
      <c r="AG12" s="34">
        <f t="shared" si="1"/>
        <v>4</v>
      </c>
      <c r="AH12" s="28">
        <f t="shared" si="7"/>
        <v>0</v>
      </c>
      <c r="AI12" s="34" t="str">
        <f t="shared" si="2"/>
        <v/>
      </c>
      <c r="AJ12" s="28">
        <f t="shared" si="21"/>
        <v>0</v>
      </c>
      <c r="AK12" s="34" t="str">
        <f t="shared" si="8"/>
        <v/>
      </c>
      <c r="AL12" s="64" t="s">
        <v>78</v>
      </c>
      <c r="AM12" s="38">
        <f>SUBTOTAL(4,AK2:AK262)</f>
        <v>6</v>
      </c>
      <c r="AO12" s="33">
        <f t="shared" si="9"/>
        <v>1</v>
      </c>
      <c r="AP12" s="33" t="str">
        <f t="shared" si="10"/>
        <v>GROUP</v>
      </c>
      <c r="AQ12" s="33">
        <f t="shared" si="22"/>
        <v>1</v>
      </c>
      <c r="AR12" s="33">
        <f t="shared" si="11"/>
        <v>1</v>
      </c>
      <c r="AS12" s="33">
        <f t="shared" si="12"/>
        <v>0</v>
      </c>
      <c r="AT12" s="33" t="str">
        <f t="shared" si="3"/>
        <v/>
      </c>
      <c r="AU12" s="33">
        <f t="shared" si="23"/>
        <v>0</v>
      </c>
      <c r="AV12" s="39" t="str">
        <f t="shared" si="13"/>
        <v/>
      </c>
      <c r="AW12" s="67" t="s">
        <v>78</v>
      </c>
      <c r="AX12" s="45">
        <f>SUBTOTAL(4,AV2:AV262)</f>
        <v>0</v>
      </c>
      <c r="AZ12" s="141">
        <f t="shared" si="14"/>
        <v>0</v>
      </c>
      <c r="BA12" s="141" t="str">
        <f t="shared" si="15"/>
        <v/>
      </c>
      <c r="BB12" s="141">
        <f t="shared" si="24"/>
        <v>0</v>
      </c>
      <c r="BC12" s="141" t="str">
        <f t="shared" si="16"/>
        <v/>
      </c>
      <c r="BD12" s="141">
        <f t="shared" si="17"/>
        <v>0</v>
      </c>
      <c r="BE12" s="141" t="str">
        <f t="shared" si="4"/>
        <v/>
      </c>
      <c r="BF12" s="141">
        <f t="shared" si="25"/>
        <v>0</v>
      </c>
      <c r="BG12" s="143" t="str">
        <f t="shared" si="18"/>
        <v/>
      </c>
      <c r="BH12" s="150" t="s">
        <v>78</v>
      </c>
      <c r="BI12" s="147">
        <f>SUBTOTAL(4,BG2:BG262)</f>
        <v>0</v>
      </c>
    </row>
    <row r="13" spans="1:61">
      <c r="A13" s="1">
        <f>RAW!A13</f>
        <v>42325</v>
      </c>
      <c r="B13">
        <f>RAW!B13</f>
        <v>11.86</v>
      </c>
      <c r="C13">
        <f>RAW!C13</f>
        <v>12.21</v>
      </c>
      <c r="D13">
        <f>RAW!D13</f>
        <v>11.86</v>
      </c>
      <c r="E13" s="5">
        <f>RAW!E13</f>
        <v>12.1</v>
      </c>
      <c r="F13" s="3">
        <f>RAW!N13</f>
        <v>39.769194037196598</v>
      </c>
      <c r="G13" s="5" t="str">
        <f t="shared" si="19"/>
        <v/>
      </c>
      <c r="H13" s="3">
        <f>RAW!O13</f>
        <v>40.070710040590299</v>
      </c>
      <c r="I13" s="5" t="str">
        <f t="shared" si="19"/>
        <v/>
      </c>
      <c r="J13" s="3">
        <f>RAW!P13</f>
        <v>43.085159617037199</v>
      </c>
      <c r="K13" s="5" t="str">
        <f t="shared" ref="K13" si="34">IF(SIGN(J12-50)&lt;&gt;SIGN(J13-50)," ","")</f>
        <v/>
      </c>
      <c r="L13">
        <v>70</v>
      </c>
      <c r="M13">
        <v>30</v>
      </c>
      <c r="AD13" s="28">
        <f t="shared" si="5"/>
        <v>0</v>
      </c>
      <c r="AE13" s="28" t="str">
        <f t="shared" si="0"/>
        <v/>
      </c>
      <c r="AF13" s="34">
        <f t="shared" si="6"/>
        <v>0</v>
      </c>
      <c r="AG13" s="34" t="str">
        <f t="shared" si="1"/>
        <v/>
      </c>
      <c r="AH13" s="28">
        <f t="shared" si="7"/>
        <v>0</v>
      </c>
      <c r="AI13" s="34" t="str">
        <f t="shared" si="2"/>
        <v/>
      </c>
      <c r="AJ13" s="28">
        <f t="shared" si="21"/>
        <v>0</v>
      </c>
      <c r="AK13" s="34" t="str">
        <f t="shared" si="8"/>
        <v/>
      </c>
      <c r="AL13" s="64" t="s">
        <v>79</v>
      </c>
      <c r="AM13" s="38">
        <f>SUBTOTAL(5,AK2:AK262)</f>
        <v>1</v>
      </c>
      <c r="AO13" s="33">
        <f t="shared" si="9"/>
        <v>0</v>
      </c>
      <c r="AP13" s="33" t="str">
        <f t="shared" si="10"/>
        <v/>
      </c>
      <c r="AQ13" s="33">
        <f t="shared" si="22"/>
        <v>0</v>
      </c>
      <c r="AR13" s="33" t="str">
        <f t="shared" si="11"/>
        <v/>
      </c>
      <c r="AS13" s="33">
        <f t="shared" si="12"/>
        <v>0</v>
      </c>
      <c r="AT13" s="33" t="str">
        <f t="shared" si="3"/>
        <v/>
      </c>
      <c r="AU13" s="33">
        <f t="shared" si="23"/>
        <v>0</v>
      </c>
      <c r="AV13" s="39" t="str">
        <f t="shared" si="13"/>
        <v/>
      </c>
      <c r="AW13" s="67" t="s">
        <v>79</v>
      </c>
      <c r="AX13" s="45">
        <f>SUBTOTAL(5,AV2:AV262)</f>
        <v>0</v>
      </c>
      <c r="AZ13" s="141">
        <f t="shared" si="14"/>
        <v>0</v>
      </c>
      <c r="BA13" s="141" t="str">
        <f t="shared" si="15"/>
        <v/>
      </c>
      <c r="BB13" s="141">
        <f t="shared" si="24"/>
        <v>0</v>
      </c>
      <c r="BC13" s="141" t="str">
        <f t="shared" si="16"/>
        <v/>
      </c>
      <c r="BD13" s="141">
        <f t="shared" si="17"/>
        <v>0</v>
      </c>
      <c r="BE13" s="141" t="str">
        <f t="shared" si="4"/>
        <v/>
      </c>
      <c r="BF13" s="141">
        <f t="shared" si="25"/>
        <v>0</v>
      </c>
      <c r="BG13" s="143" t="str">
        <f t="shared" si="18"/>
        <v/>
      </c>
      <c r="BH13" s="150" t="s">
        <v>79</v>
      </c>
      <c r="BI13" s="147">
        <f>SUBTOTAL(5,BG2:BG262)</f>
        <v>0</v>
      </c>
    </row>
    <row r="14" spans="1:61" ht="15.75" thickBot="1">
      <c r="A14" s="1">
        <f>RAW!A14</f>
        <v>42326</v>
      </c>
      <c r="B14">
        <f>RAW!B14</f>
        <v>12.17</v>
      </c>
      <c r="C14">
        <f>RAW!C14</f>
        <v>12.34</v>
      </c>
      <c r="D14">
        <f>RAW!D14</f>
        <v>12.06</v>
      </c>
      <c r="E14" s="5">
        <f>RAW!E14</f>
        <v>12.23</v>
      </c>
      <c r="F14" s="3">
        <f>RAW!N14</f>
        <v>47.332466616216301</v>
      </c>
      <c r="G14" s="5" t="str">
        <f t="shared" si="19"/>
        <v/>
      </c>
      <c r="H14" s="3">
        <f>RAW!O14</f>
        <v>44.153669932314401</v>
      </c>
      <c r="I14" s="5" t="str">
        <f t="shared" si="19"/>
        <v/>
      </c>
      <c r="J14" s="3">
        <f>RAW!P14</f>
        <v>45.653264799691399</v>
      </c>
      <c r="K14" s="5" t="str">
        <f t="shared" ref="K14" si="35">IF(SIGN(J13-50)&lt;&gt;SIGN(J14-50)," ","")</f>
        <v/>
      </c>
      <c r="L14">
        <v>70</v>
      </c>
      <c r="M14">
        <v>30</v>
      </c>
      <c r="AD14" s="28">
        <f t="shared" si="5"/>
        <v>0</v>
      </c>
      <c r="AE14" s="28" t="str">
        <f t="shared" si="0"/>
        <v/>
      </c>
      <c r="AF14" s="34">
        <f t="shared" si="6"/>
        <v>0</v>
      </c>
      <c r="AG14" s="34" t="str">
        <f t="shared" si="1"/>
        <v/>
      </c>
      <c r="AH14" s="28">
        <f t="shared" si="7"/>
        <v>0</v>
      </c>
      <c r="AI14" s="34" t="str">
        <f t="shared" si="2"/>
        <v/>
      </c>
      <c r="AJ14" s="28">
        <f t="shared" si="21"/>
        <v>0</v>
      </c>
      <c r="AK14" s="34" t="str">
        <f t="shared" si="8"/>
        <v/>
      </c>
      <c r="AL14" s="65" t="s">
        <v>58</v>
      </c>
      <c r="AM14" s="138">
        <f ca="1">SUMPRODUCT(SUBTOTAL(3,OFFSET(G2:G262,ROW(G2:G262)-MIN(ROW(G2:G262)),,1)),ISNUMBER(SEARCH(" ",G2:G262))+0)</f>
        <v>54</v>
      </c>
      <c r="AO14" s="33">
        <f t="shared" si="9"/>
        <v>0</v>
      </c>
      <c r="AP14" s="33" t="str">
        <f t="shared" si="10"/>
        <v/>
      </c>
      <c r="AQ14" s="33">
        <f t="shared" si="22"/>
        <v>0</v>
      </c>
      <c r="AR14" s="33" t="str">
        <f t="shared" si="11"/>
        <v/>
      </c>
      <c r="AS14" s="33">
        <f t="shared" si="12"/>
        <v>0</v>
      </c>
      <c r="AT14" s="33" t="str">
        <f t="shared" si="3"/>
        <v/>
      </c>
      <c r="AU14" s="33">
        <f t="shared" si="23"/>
        <v>0</v>
      </c>
      <c r="AV14" s="39" t="str">
        <f t="shared" si="13"/>
        <v/>
      </c>
      <c r="AW14" s="68" t="s">
        <v>58</v>
      </c>
      <c r="AX14" s="69">
        <f ca="1">SUMPRODUCT(SUBTOTAL(3,OFFSET(I2:I262,ROW(I2:I262)-MIN(ROW(I2:I262)),,1)),ISNUMBER(SEARCH(" ",I2:I262))+0)</f>
        <v>47</v>
      </c>
      <c r="AZ14" s="141">
        <f t="shared" si="14"/>
        <v>0</v>
      </c>
      <c r="BA14" s="141" t="str">
        <f t="shared" si="15"/>
        <v/>
      </c>
      <c r="BB14" s="141">
        <f t="shared" si="24"/>
        <v>0</v>
      </c>
      <c r="BC14" s="141" t="str">
        <f t="shared" si="16"/>
        <v/>
      </c>
      <c r="BD14" s="141">
        <f t="shared" si="17"/>
        <v>0</v>
      </c>
      <c r="BE14" s="141" t="str">
        <f t="shared" si="4"/>
        <v/>
      </c>
      <c r="BF14" s="141">
        <f t="shared" si="25"/>
        <v>0</v>
      </c>
      <c r="BG14" s="143" t="str">
        <f t="shared" si="18"/>
        <v/>
      </c>
      <c r="BH14" s="151" t="s">
        <v>58</v>
      </c>
      <c r="BI14" s="152">
        <f ca="1">SUMPRODUCT(SUBTOTAL(3,OFFSET(K2:K262,ROW(K2:K262)-MIN(ROW(K2:K262)),,1)),ISNUMBER(SEARCH(" ",K2:K262))+0)</f>
        <v>29</v>
      </c>
    </row>
    <row r="15" spans="1:61">
      <c r="A15" s="1">
        <f>RAW!A15</f>
        <v>42327</v>
      </c>
      <c r="B15">
        <f>RAW!B15</f>
        <v>12.39</v>
      </c>
      <c r="C15">
        <f>RAW!C15</f>
        <v>12.39</v>
      </c>
      <c r="D15">
        <f>RAW!D15</f>
        <v>12.14</v>
      </c>
      <c r="E15" s="5">
        <f>RAW!E15</f>
        <v>12.14</v>
      </c>
      <c r="F15" s="3">
        <f>RAW!N15</f>
        <v>42.973917262234799</v>
      </c>
      <c r="G15" s="5" t="str">
        <f t="shared" si="19"/>
        <v/>
      </c>
      <c r="H15" s="3">
        <f>RAW!O15</f>
        <v>42.019304952858498</v>
      </c>
      <c r="I15" s="5" t="str">
        <f t="shared" si="19"/>
        <v/>
      </c>
      <c r="J15" s="3">
        <f>RAW!P15</f>
        <v>44.203387359353997</v>
      </c>
      <c r="K15" s="5" t="str">
        <f t="shared" ref="K15" si="36">IF(SIGN(J14-50)&lt;&gt;SIGN(J15-50)," ","")</f>
        <v/>
      </c>
      <c r="L15">
        <v>70</v>
      </c>
      <c r="M15">
        <v>30</v>
      </c>
      <c r="AD15" s="28">
        <f t="shared" si="5"/>
        <v>0</v>
      </c>
      <c r="AE15" s="28" t="str">
        <f t="shared" si="0"/>
        <v/>
      </c>
      <c r="AF15" s="34">
        <f t="shared" si="6"/>
        <v>0</v>
      </c>
      <c r="AG15" s="34" t="str">
        <f t="shared" si="1"/>
        <v/>
      </c>
      <c r="AH15" s="28">
        <f t="shared" si="7"/>
        <v>0</v>
      </c>
      <c r="AI15" s="34" t="str">
        <f t="shared" si="2"/>
        <v/>
      </c>
      <c r="AJ15" s="28">
        <f t="shared" si="21"/>
        <v>0</v>
      </c>
      <c r="AK15" s="28" t="str">
        <f t="shared" si="8"/>
        <v/>
      </c>
      <c r="AL15" s="56"/>
      <c r="AM15" s="36"/>
      <c r="AO15" s="33">
        <f t="shared" si="9"/>
        <v>0</v>
      </c>
      <c r="AP15" s="33" t="str">
        <f t="shared" si="10"/>
        <v/>
      </c>
      <c r="AQ15" s="33">
        <f t="shared" si="22"/>
        <v>0</v>
      </c>
      <c r="AR15" s="33" t="str">
        <f t="shared" si="11"/>
        <v/>
      </c>
      <c r="AS15" s="33">
        <f t="shared" si="12"/>
        <v>0</v>
      </c>
      <c r="AT15" s="33" t="str">
        <f t="shared" si="3"/>
        <v/>
      </c>
      <c r="AU15" s="33">
        <f t="shared" si="23"/>
        <v>0</v>
      </c>
      <c r="AV15" s="33" t="str">
        <f t="shared" si="13"/>
        <v/>
      </c>
      <c r="AW15" s="41"/>
      <c r="AX15" s="41"/>
      <c r="AZ15" s="141">
        <f t="shared" si="14"/>
        <v>0</v>
      </c>
      <c r="BA15" s="141" t="str">
        <f t="shared" si="15"/>
        <v/>
      </c>
      <c r="BB15" s="141">
        <f t="shared" si="24"/>
        <v>0</v>
      </c>
      <c r="BC15" s="141" t="str">
        <f t="shared" si="16"/>
        <v/>
      </c>
      <c r="BD15" s="141">
        <f t="shared" si="17"/>
        <v>0</v>
      </c>
      <c r="BE15" s="141" t="str">
        <f t="shared" si="4"/>
        <v/>
      </c>
      <c r="BF15" s="141">
        <f t="shared" si="25"/>
        <v>0</v>
      </c>
      <c r="BG15" s="141" t="str">
        <f t="shared" si="18"/>
        <v/>
      </c>
      <c r="BH15" s="153"/>
      <c r="BI15" s="153"/>
    </row>
    <row r="16" spans="1:61">
      <c r="A16" s="1">
        <f>RAW!A16</f>
        <v>42328</v>
      </c>
      <c r="B16">
        <f>RAW!B16</f>
        <v>12.29</v>
      </c>
      <c r="C16">
        <f>RAW!C16</f>
        <v>12.29</v>
      </c>
      <c r="D16">
        <f>RAW!D16</f>
        <v>11.95</v>
      </c>
      <c r="E16" s="5">
        <f>RAW!E16</f>
        <v>12.12</v>
      </c>
      <c r="F16" s="3">
        <f>RAW!N16</f>
        <v>41.971898799494298</v>
      </c>
      <c r="G16" s="5" t="str">
        <f t="shared" si="19"/>
        <v/>
      </c>
      <c r="H16" s="3">
        <f>RAW!O16</f>
        <v>41.5387670475886</v>
      </c>
      <c r="I16" s="5" t="str">
        <f t="shared" si="19"/>
        <v/>
      </c>
      <c r="J16" s="3">
        <f>RAW!P16</f>
        <v>43.878236131741197</v>
      </c>
      <c r="K16" s="5" t="str">
        <f t="shared" ref="K16" si="37">IF(SIGN(J15-50)&lt;&gt;SIGN(J16-50)," ","")</f>
        <v/>
      </c>
      <c r="L16">
        <v>70</v>
      </c>
      <c r="M16">
        <v>30</v>
      </c>
      <c r="AD16" s="28">
        <f t="shared" si="5"/>
        <v>0</v>
      </c>
      <c r="AE16" s="28" t="str">
        <f t="shared" si="0"/>
        <v/>
      </c>
      <c r="AF16" s="34">
        <f t="shared" si="6"/>
        <v>0</v>
      </c>
      <c r="AG16" s="34" t="str">
        <f t="shared" si="1"/>
        <v/>
      </c>
      <c r="AH16" s="28">
        <f t="shared" si="7"/>
        <v>0</v>
      </c>
      <c r="AI16" s="34" t="str">
        <f t="shared" si="2"/>
        <v/>
      </c>
      <c r="AJ16" s="28">
        <f t="shared" si="21"/>
        <v>0</v>
      </c>
      <c r="AK16" s="28" t="str">
        <f t="shared" si="8"/>
        <v/>
      </c>
      <c r="AL16" s="54"/>
      <c r="AM16" s="28"/>
      <c r="AO16" s="33">
        <f t="shared" si="9"/>
        <v>0</v>
      </c>
      <c r="AP16" s="33" t="str">
        <f t="shared" si="10"/>
        <v/>
      </c>
      <c r="AQ16" s="33">
        <f t="shared" si="22"/>
        <v>0</v>
      </c>
      <c r="AR16" s="33" t="str">
        <f t="shared" si="11"/>
        <v/>
      </c>
      <c r="AS16" s="33">
        <f t="shared" si="12"/>
        <v>0</v>
      </c>
      <c r="AT16" s="33" t="str">
        <f t="shared" si="3"/>
        <v/>
      </c>
      <c r="AU16" s="33">
        <f t="shared" si="23"/>
        <v>0</v>
      </c>
      <c r="AV16" s="33" t="str">
        <f t="shared" si="13"/>
        <v/>
      </c>
      <c r="AW16" s="33"/>
      <c r="AX16" s="33"/>
      <c r="AZ16" s="141">
        <f t="shared" si="14"/>
        <v>0</v>
      </c>
      <c r="BA16" s="141" t="str">
        <f t="shared" si="15"/>
        <v/>
      </c>
      <c r="BB16" s="141">
        <f t="shared" si="24"/>
        <v>0</v>
      </c>
      <c r="BC16" s="141" t="str">
        <f t="shared" si="16"/>
        <v/>
      </c>
      <c r="BD16" s="141">
        <f t="shared" si="17"/>
        <v>0</v>
      </c>
      <c r="BE16" s="141" t="str">
        <f t="shared" si="4"/>
        <v/>
      </c>
      <c r="BF16" s="141">
        <f t="shared" si="25"/>
        <v>0</v>
      </c>
      <c r="BG16" s="141" t="str">
        <f t="shared" si="18"/>
        <v/>
      </c>
      <c r="BH16" s="141"/>
      <c r="BI16" s="141"/>
    </row>
    <row r="17" spans="1:61">
      <c r="A17" s="1">
        <f>RAW!A17</f>
        <v>42331</v>
      </c>
      <c r="B17">
        <f>RAW!B17</f>
        <v>12.06</v>
      </c>
      <c r="C17">
        <f>RAW!C17</f>
        <v>12.31</v>
      </c>
      <c r="D17">
        <f>RAW!D17</f>
        <v>11.97</v>
      </c>
      <c r="E17" s="5">
        <f>RAW!E17</f>
        <v>12.09</v>
      </c>
      <c r="F17" s="3">
        <f>RAW!N17</f>
        <v>40.326397404878399</v>
      </c>
      <c r="G17" s="5" t="str">
        <f t="shared" si="19"/>
        <v/>
      </c>
      <c r="H17" s="3">
        <f>RAW!O17</f>
        <v>40.785310004983998</v>
      </c>
      <c r="I17" s="5" t="str">
        <f t="shared" si="19"/>
        <v/>
      </c>
      <c r="J17" s="3">
        <f>RAW!P17</f>
        <v>43.375711885818397</v>
      </c>
      <c r="K17" s="5" t="str">
        <f t="shared" ref="K17" si="38">IF(SIGN(J16-50)&lt;&gt;SIGN(J17-50)," ","")</f>
        <v/>
      </c>
      <c r="L17">
        <v>70</v>
      </c>
      <c r="M17">
        <v>30</v>
      </c>
      <c r="AD17" s="28">
        <f t="shared" si="5"/>
        <v>0</v>
      </c>
      <c r="AE17" s="28" t="str">
        <f t="shared" si="0"/>
        <v/>
      </c>
      <c r="AF17" s="34">
        <f t="shared" si="6"/>
        <v>0</v>
      </c>
      <c r="AG17" s="34" t="str">
        <f t="shared" si="1"/>
        <v/>
      </c>
      <c r="AH17" s="28">
        <f t="shared" si="7"/>
        <v>0</v>
      </c>
      <c r="AI17" s="34" t="str">
        <f t="shared" si="2"/>
        <v/>
      </c>
      <c r="AJ17" s="28">
        <f t="shared" si="21"/>
        <v>0</v>
      </c>
      <c r="AK17" s="28" t="str">
        <f t="shared" si="8"/>
        <v/>
      </c>
      <c r="AL17" s="54"/>
      <c r="AM17" s="28"/>
      <c r="AO17" s="33">
        <f t="shared" si="9"/>
        <v>0</v>
      </c>
      <c r="AP17" s="33" t="str">
        <f t="shared" si="10"/>
        <v/>
      </c>
      <c r="AQ17" s="33">
        <f t="shared" si="22"/>
        <v>0</v>
      </c>
      <c r="AR17" s="33" t="str">
        <f t="shared" si="11"/>
        <v/>
      </c>
      <c r="AS17" s="33">
        <f t="shared" si="12"/>
        <v>0</v>
      </c>
      <c r="AT17" s="33" t="str">
        <f t="shared" si="3"/>
        <v/>
      </c>
      <c r="AU17" s="33">
        <f t="shared" si="23"/>
        <v>0</v>
      </c>
      <c r="AV17" s="33" t="str">
        <f t="shared" si="13"/>
        <v/>
      </c>
      <c r="AW17" s="33"/>
      <c r="AX17" s="33"/>
      <c r="AZ17" s="141">
        <f t="shared" si="14"/>
        <v>0</v>
      </c>
      <c r="BA17" s="141" t="str">
        <f t="shared" si="15"/>
        <v/>
      </c>
      <c r="BB17" s="141">
        <f t="shared" si="24"/>
        <v>0</v>
      </c>
      <c r="BC17" s="141" t="str">
        <f t="shared" si="16"/>
        <v/>
      </c>
      <c r="BD17" s="141">
        <f t="shared" si="17"/>
        <v>0</v>
      </c>
      <c r="BE17" s="141" t="str">
        <f t="shared" si="4"/>
        <v/>
      </c>
      <c r="BF17" s="141">
        <f t="shared" si="25"/>
        <v>0</v>
      </c>
      <c r="BG17" s="141" t="str">
        <f t="shared" si="18"/>
        <v/>
      </c>
      <c r="BH17" s="141"/>
      <c r="BI17" s="141"/>
    </row>
    <row r="18" spans="1:61">
      <c r="A18" s="1">
        <f>RAW!A18</f>
        <v>42332</v>
      </c>
      <c r="B18">
        <f>RAW!B18</f>
        <v>12.06</v>
      </c>
      <c r="C18">
        <f>RAW!C18</f>
        <v>12.21</v>
      </c>
      <c r="D18">
        <f>RAW!D18</f>
        <v>11.97</v>
      </c>
      <c r="E18" s="5">
        <f>RAW!E18</f>
        <v>12.05</v>
      </c>
      <c r="F18" s="3">
        <f>RAW!N18</f>
        <v>38.008441218090603</v>
      </c>
      <c r="G18" s="5" t="str">
        <f t="shared" si="19"/>
        <v/>
      </c>
      <c r="H18" s="3">
        <f>RAW!O18</f>
        <v>39.7500115309482</v>
      </c>
      <c r="I18" s="5" t="str">
        <f t="shared" si="19"/>
        <v/>
      </c>
      <c r="J18" s="3">
        <f>RAW!P18</f>
        <v>42.691210449077403</v>
      </c>
      <c r="K18" s="5" t="str">
        <f t="shared" ref="K18" si="39">IF(SIGN(J17-50)&lt;&gt;SIGN(J18-50)," ","")</f>
        <v/>
      </c>
      <c r="L18">
        <v>70</v>
      </c>
      <c r="M18">
        <v>30</v>
      </c>
      <c r="AD18" s="28">
        <f t="shared" si="5"/>
        <v>0</v>
      </c>
      <c r="AE18" s="28" t="str">
        <f t="shared" si="0"/>
        <v/>
      </c>
      <c r="AF18" s="34">
        <f t="shared" si="6"/>
        <v>0</v>
      </c>
      <c r="AG18" s="34" t="str">
        <f t="shared" si="1"/>
        <v/>
      </c>
      <c r="AH18" s="28">
        <f t="shared" si="7"/>
        <v>0</v>
      </c>
      <c r="AI18" s="34" t="str">
        <f t="shared" si="2"/>
        <v/>
      </c>
      <c r="AJ18" s="28">
        <f t="shared" si="21"/>
        <v>0</v>
      </c>
      <c r="AK18" s="28" t="str">
        <f t="shared" si="8"/>
        <v/>
      </c>
      <c r="AL18" s="54"/>
      <c r="AM18" s="28"/>
      <c r="AO18" s="33">
        <f t="shared" si="9"/>
        <v>0</v>
      </c>
      <c r="AP18" s="33" t="str">
        <f t="shared" si="10"/>
        <v/>
      </c>
      <c r="AQ18" s="33">
        <f t="shared" si="22"/>
        <v>0</v>
      </c>
      <c r="AR18" s="33" t="str">
        <f t="shared" si="11"/>
        <v/>
      </c>
      <c r="AS18" s="33">
        <f t="shared" si="12"/>
        <v>0</v>
      </c>
      <c r="AT18" s="33" t="str">
        <f t="shared" si="3"/>
        <v/>
      </c>
      <c r="AU18" s="33">
        <f t="shared" si="23"/>
        <v>0</v>
      </c>
      <c r="AV18" s="33" t="str">
        <f t="shared" si="13"/>
        <v/>
      </c>
      <c r="AW18" s="33"/>
      <c r="AX18" s="33"/>
      <c r="AZ18" s="141">
        <f t="shared" si="14"/>
        <v>0</v>
      </c>
      <c r="BA18" s="141" t="str">
        <f t="shared" si="15"/>
        <v/>
      </c>
      <c r="BB18" s="141">
        <f t="shared" si="24"/>
        <v>0</v>
      </c>
      <c r="BC18" s="141" t="str">
        <f t="shared" si="16"/>
        <v/>
      </c>
      <c r="BD18" s="141">
        <f t="shared" si="17"/>
        <v>0</v>
      </c>
      <c r="BE18" s="141" t="str">
        <f t="shared" si="4"/>
        <v/>
      </c>
      <c r="BF18" s="141">
        <f t="shared" si="25"/>
        <v>0</v>
      </c>
      <c r="BG18" s="141" t="str">
        <f t="shared" si="18"/>
        <v/>
      </c>
      <c r="BH18" s="141"/>
      <c r="BI18" s="141"/>
    </row>
    <row r="19" spans="1:61">
      <c r="A19" s="1">
        <f>RAW!A19</f>
        <v>42333</v>
      </c>
      <c r="B19">
        <f>RAW!B19</f>
        <v>12.11</v>
      </c>
      <c r="C19">
        <f>RAW!C19</f>
        <v>12.4</v>
      </c>
      <c r="D19">
        <f>RAW!D19</f>
        <v>12.05</v>
      </c>
      <c r="E19" s="5">
        <f>RAW!E19</f>
        <v>12.37</v>
      </c>
      <c r="F19" s="3">
        <f>RAW!N19</f>
        <v>59.653489311781001</v>
      </c>
      <c r="G19" s="5" t="str">
        <f t="shared" si="19"/>
        <v xml:space="preserve"> </v>
      </c>
      <c r="H19" s="3">
        <f>RAW!O19</f>
        <v>50.561832407786</v>
      </c>
      <c r="I19" s="5" t="str">
        <f t="shared" si="19"/>
        <v xml:space="preserve"> </v>
      </c>
      <c r="J19" s="3">
        <f>RAW!P19</f>
        <v>49.398818699805297</v>
      </c>
      <c r="K19" s="5" t="str">
        <f t="shared" ref="K19" si="40">IF(SIGN(J18-50)&lt;&gt;SIGN(J19-50)," ","")</f>
        <v/>
      </c>
      <c r="L19">
        <v>70</v>
      </c>
      <c r="M19">
        <v>30</v>
      </c>
      <c r="AD19" s="28">
        <f t="shared" si="5"/>
        <v>0</v>
      </c>
      <c r="AE19" s="28" t="str">
        <f t="shared" si="0"/>
        <v/>
      </c>
      <c r="AF19" s="34">
        <f t="shared" si="6"/>
        <v>0</v>
      </c>
      <c r="AG19" s="34" t="str">
        <f t="shared" si="1"/>
        <v/>
      </c>
      <c r="AH19" s="28">
        <f t="shared" si="7"/>
        <v>0</v>
      </c>
      <c r="AI19" s="34" t="str">
        <f t="shared" si="2"/>
        <v/>
      </c>
      <c r="AJ19" s="28">
        <f t="shared" si="21"/>
        <v>0</v>
      </c>
      <c r="AK19" s="28" t="str">
        <f t="shared" si="8"/>
        <v/>
      </c>
      <c r="AL19" s="54"/>
      <c r="AM19" s="28"/>
      <c r="AO19" s="33">
        <f t="shared" si="9"/>
        <v>0</v>
      </c>
      <c r="AP19" s="33" t="str">
        <f t="shared" si="10"/>
        <v/>
      </c>
      <c r="AQ19" s="33">
        <f t="shared" si="22"/>
        <v>0</v>
      </c>
      <c r="AR19" s="33" t="str">
        <f t="shared" si="11"/>
        <v/>
      </c>
      <c r="AS19" s="33">
        <f t="shared" si="12"/>
        <v>0</v>
      </c>
      <c r="AT19" s="33" t="str">
        <f t="shared" si="3"/>
        <v/>
      </c>
      <c r="AU19" s="33">
        <f t="shared" si="23"/>
        <v>0</v>
      </c>
      <c r="AV19" s="33" t="str">
        <f t="shared" si="13"/>
        <v/>
      </c>
      <c r="AW19" s="33"/>
      <c r="AX19" s="33"/>
      <c r="AZ19" s="141">
        <f t="shared" si="14"/>
        <v>0</v>
      </c>
      <c r="BA19" s="141" t="str">
        <f t="shared" si="15"/>
        <v/>
      </c>
      <c r="BB19" s="141">
        <f t="shared" si="24"/>
        <v>0</v>
      </c>
      <c r="BC19" s="141" t="str">
        <f t="shared" si="16"/>
        <v/>
      </c>
      <c r="BD19" s="141">
        <f t="shared" si="17"/>
        <v>0</v>
      </c>
      <c r="BE19" s="141" t="str">
        <f t="shared" si="4"/>
        <v/>
      </c>
      <c r="BF19" s="141">
        <f t="shared" si="25"/>
        <v>0</v>
      </c>
      <c r="BG19" s="141" t="str">
        <f t="shared" si="18"/>
        <v/>
      </c>
      <c r="BH19" s="141"/>
      <c r="BI19" s="141"/>
    </row>
    <row r="20" spans="1:61">
      <c r="A20" s="1">
        <f>RAW!A20</f>
        <v>42334</v>
      </c>
      <c r="B20">
        <f>RAW!B20</f>
        <v>12.39</v>
      </c>
      <c r="C20">
        <f>RAW!C20</f>
        <v>12.39</v>
      </c>
      <c r="D20">
        <f>RAW!D20</f>
        <v>12.09</v>
      </c>
      <c r="E20" s="5">
        <f>RAW!E20</f>
        <v>12.09</v>
      </c>
      <c r="F20" s="3">
        <f>RAW!N20</f>
        <v>43.978127469570602</v>
      </c>
      <c r="G20" s="5" t="str">
        <f t="shared" si="19"/>
        <v xml:space="preserve"> </v>
      </c>
      <c r="H20" s="3">
        <f>RAW!O20</f>
        <v>43.248639054007803</v>
      </c>
      <c r="I20" s="5" t="str">
        <f t="shared" si="19"/>
        <v xml:space="preserve"> </v>
      </c>
      <c r="J20" s="3">
        <f>RAW!P20</f>
        <v>44.602550099170202</v>
      </c>
      <c r="K20" s="5" t="str">
        <f t="shared" ref="K20" si="41">IF(SIGN(J19-50)&lt;&gt;SIGN(J20-50)," ","")</f>
        <v/>
      </c>
      <c r="L20">
        <v>70</v>
      </c>
      <c r="M20">
        <v>30</v>
      </c>
      <c r="AD20" s="28">
        <f t="shared" si="5"/>
        <v>0</v>
      </c>
      <c r="AE20" s="28" t="str">
        <f t="shared" si="0"/>
        <v/>
      </c>
      <c r="AF20" s="34">
        <f t="shared" si="6"/>
        <v>0</v>
      </c>
      <c r="AG20" s="34" t="str">
        <f t="shared" si="1"/>
        <v/>
      </c>
      <c r="AH20" s="28">
        <f t="shared" si="7"/>
        <v>0</v>
      </c>
      <c r="AI20" s="34" t="str">
        <f t="shared" si="2"/>
        <v/>
      </c>
      <c r="AJ20" s="28">
        <f t="shared" si="21"/>
        <v>0</v>
      </c>
      <c r="AK20" s="28" t="str">
        <f t="shared" si="8"/>
        <v/>
      </c>
      <c r="AL20" s="54"/>
      <c r="AM20" s="30"/>
      <c r="AO20" s="33">
        <f t="shared" si="9"/>
        <v>0</v>
      </c>
      <c r="AP20" s="33" t="str">
        <f t="shared" si="10"/>
        <v/>
      </c>
      <c r="AQ20" s="33">
        <f t="shared" si="22"/>
        <v>0</v>
      </c>
      <c r="AR20" s="33" t="str">
        <f t="shared" si="11"/>
        <v/>
      </c>
      <c r="AS20" s="33">
        <f t="shared" si="12"/>
        <v>0</v>
      </c>
      <c r="AT20" s="33" t="str">
        <f t="shared" si="3"/>
        <v/>
      </c>
      <c r="AU20" s="33">
        <f t="shared" si="23"/>
        <v>0</v>
      </c>
      <c r="AV20" s="33" t="str">
        <f t="shared" si="13"/>
        <v/>
      </c>
      <c r="AW20" s="33"/>
      <c r="AX20" s="33"/>
      <c r="AZ20" s="141">
        <f t="shared" si="14"/>
        <v>0</v>
      </c>
      <c r="BA20" s="141" t="str">
        <f t="shared" si="15"/>
        <v/>
      </c>
      <c r="BB20" s="141">
        <f t="shared" si="24"/>
        <v>0</v>
      </c>
      <c r="BC20" s="141" t="str">
        <f t="shared" si="16"/>
        <v/>
      </c>
      <c r="BD20" s="141">
        <f t="shared" si="17"/>
        <v>0</v>
      </c>
      <c r="BE20" s="141" t="str">
        <f t="shared" si="4"/>
        <v/>
      </c>
      <c r="BF20" s="141">
        <f t="shared" si="25"/>
        <v>0</v>
      </c>
      <c r="BG20" s="141" t="str">
        <f t="shared" si="18"/>
        <v/>
      </c>
      <c r="BH20" s="141"/>
      <c r="BI20" s="141"/>
    </row>
    <row r="21" spans="1:61">
      <c r="A21" s="1">
        <f>RAW!A21</f>
        <v>42335</v>
      </c>
      <c r="B21">
        <f>RAW!B21</f>
        <v>12.05</v>
      </c>
      <c r="C21">
        <f>RAW!C21</f>
        <v>12.14</v>
      </c>
      <c r="D21">
        <f>RAW!D21</f>
        <v>11.96</v>
      </c>
      <c r="E21" s="5">
        <f>RAW!E21</f>
        <v>12</v>
      </c>
      <c r="F21" s="3">
        <f>RAW!N21</f>
        <v>40.033247347334601</v>
      </c>
      <c r="G21" s="5" t="str">
        <f t="shared" si="19"/>
        <v/>
      </c>
      <c r="H21" s="3">
        <f>RAW!O21</f>
        <v>41.186543622694998</v>
      </c>
      <c r="I21" s="5" t="str">
        <f t="shared" si="19"/>
        <v/>
      </c>
      <c r="J21" s="3">
        <f>RAW!P21</f>
        <v>43.187351842402002</v>
      </c>
      <c r="K21" s="5" t="str">
        <f t="shared" ref="K21" si="42">IF(SIGN(J20-50)&lt;&gt;SIGN(J21-50)," ","")</f>
        <v/>
      </c>
      <c r="L21">
        <v>70</v>
      </c>
      <c r="M21">
        <v>30</v>
      </c>
      <c r="AD21" s="28">
        <f t="shared" si="5"/>
        <v>0</v>
      </c>
      <c r="AE21" s="28" t="str">
        <f t="shared" si="0"/>
        <v/>
      </c>
      <c r="AF21" s="34">
        <f t="shared" si="6"/>
        <v>0</v>
      </c>
      <c r="AG21" s="34" t="str">
        <f t="shared" si="1"/>
        <v/>
      </c>
      <c r="AH21" s="28">
        <f t="shared" si="7"/>
        <v>0</v>
      </c>
      <c r="AI21" s="34" t="str">
        <f t="shared" si="2"/>
        <v/>
      </c>
      <c r="AJ21" s="28">
        <f t="shared" si="21"/>
        <v>0</v>
      </c>
      <c r="AK21" s="28" t="str">
        <f t="shared" si="8"/>
        <v/>
      </c>
      <c r="AL21" s="54"/>
      <c r="AM21" s="28"/>
      <c r="AO21" s="33">
        <f t="shared" si="9"/>
        <v>0</v>
      </c>
      <c r="AP21" s="33" t="str">
        <f t="shared" si="10"/>
        <v/>
      </c>
      <c r="AQ21" s="33">
        <f t="shared" si="22"/>
        <v>0</v>
      </c>
      <c r="AR21" s="33" t="str">
        <f t="shared" si="11"/>
        <v/>
      </c>
      <c r="AS21" s="33">
        <f t="shared" si="12"/>
        <v>0</v>
      </c>
      <c r="AT21" s="33" t="str">
        <f t="shared" si="3"/>
        <v/>
      </c>
      <c r="AU21" s="33">
        <f t="shared" si="23"/>
        <v>0</v>
      </c>
      <c r="AV21" s="33" t="str">
        <f t="shared" si="13"/>
        <v/>
      </c>
      <c r="AW21" s="33"/>
      <c r="AX21" s="33"/>
      <c r="AZ21" s="141">
        <f t="shared" si="14"/>
        <v>0</v>
      </c>
      <c r="BA21" s="141" t="str">
        <f t="shared" si="15"/>
        <v/>
      </c>
      <c r="BB21" s="141">
        <f t="shared" si="24"/>
        <v>0</v>
      </c>
      <c r="BC21" s="141" t="str">
        <f t="shared" si="16"/>
        <v/>
      </c>
      <c r="BD21" s="141">
        <f t="shared" si="17"/>
        <v>0</v>
      </c>
      <c r="BE21" s="141" t="str">
        <f t="shared" si="4"/>
        <v/>
      </c>
      <c r="BF21" s="141">
        <f t="shared" si="25"/>
        <v>0</v>
      </c>
      <c r="BG21" s="141" t="str">
        <f t="shared" si="18"/>
        <v/>
      </c>
      <c r="BH21" s="141"/>
      <c r="BI21" s="141"/>
    </row>
    <row r="22" spans="1:61">
      <c r="A22" s="1">
        <f>RAW!A22</f>
        <v>42338</v>
      </c>
      <c r="B22">
        <f>RAW!B22</f>
        <v>11.97</v>
      </c>
      <c r="C22">
        <f>RAW!C22</f>
        <v>12.04</v>
      </c>
      <c r="D22">
        <f>RAW!D22</f>
        <v>11.83</v>
      </c>
      <c r="E22" s="5">
        <f>RAW!E22</f>
        <v>11.83</v>
      </c>
      <c r="F22" s="3">
        <f>RAW!N22</f>
        <v>33.425820612198997</v>
      </c>
      <c r="G22" s="5" t="str">
        <f t="shared" si="19"/>
        <v/>
      </c>
      <c r="H22" s="3">
        <f>RAW!O22</f>
        <v>37.545045849526197</v>
      </c>
      <c r="I22" s="5" t="str">
        <f t="shared" si="19"/>
        <v/>
      </c>
      <c r="J22" s="3">
        <f>RAW!P22</f>
        <v>40.630500500601102</v>
      </c>
      <c r="K22" s="5" t="str">
        <f t="shared" ref="K22" si="43">IF(SIGN(J21-50)&lt;&gt;SIGN(J22-50)," ","")</f>
        <v/>
      </c>
      <c r="L22">
        <v>70</v>
      </c>
      <c r="M22">
        <v>30</v>
      </c>
      <c r="AD22" s="28">
        <f t="shared" si="5"/>
        <v>0</v>
      </c>
      <c r="AE22" s="28" t="str">
        <f t="shared" si="0"/>
        <v/>
      </c>
      <c r="AF22" s="34">
        <f t="shared" si="6"/>
        <v>0</v>
      </c>
      <c r="AG22" s="34" t="str">
        <f t="shared" si="1"/>
        <v/>
      </c>
      <c r="AH22" s="28">
        <f t="shared" si="7"/>
        <v>0</v>
      </c>
      <c r="AI22" s="34" t="str">
        <f t="shared" si="2"/>
        <v/>
      </c>
      <c r="AJ22" s="28">
        <f t="shared" si="21"/>
        <v>0</v>
      </c>
      <c r="AK22" s="28" t="str">
        <f t="shared" si="8"/>
        <v/>
      </c>
      <c r="AL22" s="54"/>
      <c r="AM22" s="28"/>
      <c r="AO22" s="33">
        <f t="shared" si="9"/>
        <v>0</v>
      </c>
      <c r="AP22" s="33" t="str">
        <f t="shared" si="10"/>
        <v/>
      </c>
      <c r="AQ22" s="33">
        <f t="shared" si="22"/>
        <v>0</v>
      </c>
      <c r="AR22" s="33" t="str">
        <f t="shared" si="11"/>
        <v/>
      </c>
      <c r="AS22" s="33">
        <f t="shared" si="12"/>
        <v>0</v>
      </c>
      <c r="AT22" s="33" t="str">
        <f t="shared" si="3"/>
        <v/>
      </c>
      <c r="AU22" s="33">
        <f t="shared" si="23"/>
        <v>0</v>
      </c>
      <c r="AV22" s="33" t="str">
        <f t="shared" si="13"/>
        <v/>
      </c>
      <c r="AW22" s="33"/>
      <c r="AX22" s="33"/>
      <c r="AZ22" s="141">
        <f t="shared" si="14"/>
        <v>0</v>
      </c>
      <c r="BA22" s="141" t="str">
        <f t="shared" si="15"/>
        <v/>
      </c>
      <c r="BB22" s="141">
        <f t="shared" si="24"/>
        <v>0</v>
      </c>
      <c r="BC22" s="141" t="str">
        <f t="shared" si="16"/>
        <v/>
      </c>
      <c r="BD22" s="141">
        <f t="shared" si="17"/>
        <v>0</v>
      </c>
      <c r="BE22" s="141" t="str">
        <f t="shared" si="4"/>
        <v/>
      </c>
      <c r="BF22" s="141">
        <f t="shared" si="25"/>
        <v>0</v>
      </c>
      <c r="BG22" s="141" t="str">
        <f t="shared" si="18"/>
        <v/>
      </c>
      <c r="BH22" s="141"/>
      <c r="BI22" s="141"/>
    </row>
    <row r="23" spans="1:61">
      <c r="A23" s="1">
        <f>RAW!A23</f>
        <v>42339</v>
      </c>
      <c r="B23">
        <f>RAW!B23</f>
        <v>11.94</v>
      </c>
      <c r="C23">
        <f>RAW!C23</f>
        <v>12.2</v>
      </c>
      <c r="D23">
        <f>RAW!D23</f>
        <v>11.86</v>
      </c>
      <c r="E23" s="5">
        <f>RAW!E23</f>
        <v>12.14</v>
      </c>
      <c r="F23" s="3">
        <f>RAW!N23</f>
        <v>50.727129571274702</v>
      </c>
      <c r="G23" s="5" t="str">
        <f t="shared" si="19"/>
        <v xml:space="preserve"> </v>
      </c>
      <c r="H23" s="3">
        <f>RAW!O23</f>
        <v>46.784753593509599</v>
      </c>
      <c r="I23" s="5" t="str">
        <f t="shared" si="19"/>
        <v/>
      </c>
      <c r="J23" s="3">
        <f>RAW!P23</f>
        <v>46.675268691657401</v>
      </c>
      <c r="K23" s="5" t="str">
        <f t="shared" ref="K23" si="44">IF(SIGN(J22-50)&lt;&gt;SIGN(J23-50)," ","")</f>
        <v/>
      </c>
      <c r="L23">
        <v>70</v>
      </c>
      <c r="M23">
        <v>30</v>
      </c>
      <c r="AD23" s="28">
        <f t="shared" si="5"/>
        <v>0</v>
      </c>
      <c r="AE23" s="28" t="str">
        <f t="shared" si="0"/>
        <v/>
      </c>
      <c r="AF23" s="34">
        <f t="shared" si="6"/>
        <v>0</v>
      </c>
      <c r="AG23" s="34" t="str">
        <f t="shared" si="1"/>
        <v/>
      </c>
      <c r="AH23" s="28">
        <f t="shared" si="7"/>
        <v>0</v>
      </c>
      <c r="AI23" s="34" t="str">
        <f t="shared" si="2"/>
        <v/>
      </c>
      <c r="AJ23" s="28">
        <f t="shared" si="21"/>
        <v>0</v>
      </c>
      <c r="AK23" s="28" t="str">
        <f t="shared" si="8"/>
        <v/>
      </c>
      <c r="AL23" s="54"/>
      <c r="AM23" s="28"/>
      <c r="AO23" s="33">
        <f t="shared" si="9"/>
        <v>0</v>
      </c>
      <c r="AP23" s="33" t="str">
        <f t="shared" si="10"/>
        <v/>
      </c>
      <c r="AQ23" s="33">
        <f t="shared" si="22"/>
        <v>0</v>
      </c>
      <c r="AR23" s="33" t="str">
        <f t="shared" si="11"/>
        <v/>
      </c>
      <c r="AS23" s="33">
        <f t="shared" si="12"/>
        <v>0</v>
      </c>
      <c r="AT23" s="33" t="str">
        <f t="shared" si="3"/>
        <v/>
      </c>
      <c r="AU23" s="33">
        <f t="shared" si="23"/>
        <v>0</v>
      </c>
      <c r="AV23" s="33" t="str">
        <f t="shared" si="13"/>
        <v/>
      </c>
      <c r="AW23" s="33"/>
      <c r="AX23" s="33"/>
      <c r="AZ23" s="141">
        <f t="shared" si="14"/>
        <v>0</v>
      </c>
      <c r="BA23" s="141" t="str">
        <f t="shared" si="15"/>
        <v/>
      </c>
      <c r="BB23" s="141">
        <f t="shared" si="24"/>
        <v>0</v>
      </c>
      <c r="BC23" s="141" t="str">
        <f t="shared" si="16"/>
        <v/>
      </c>
      <c r="BD23" s="141">
        <f t="shared" si="17"/>
        <v>0</v>
      </c>
      <c r="BE23" s="141" t="str">
        <f t="shared" si="4"/>
        <v/>
      </c>
      <c r="BF23" s="141">
        <f t="shared" si="25"/>
        <v>0</v>
      </c>
      <c r="BG23" s="141" t="str">
        <f t="shared" si="18"/>
        <v/>
      </c>
      <c r="BH23" s="141"/>
      <c r="BI23" s="141"/>
    </row>
    <row r="24" spans="1:61">
      <c r="A24" s="1">
        <f>RAW!A24</f>
        <v>42340</v>
      </c>
      <c r="B24">
        <f>RAW!B24</f>
        <v>12.1</v>
      </c>
      <c r="C24">
        <f>RAW!C24</f>
        <v>12.74</v>
      </c>
      <c r="D24">
        <f>RAW!D24</f>
        <v>12.1</v>
      </c>
      <c r="E24" s="5">
        <f>RAW!E24</f>
        <v>12.71</v>
      </c>
      <c r="F24" s="3">
        <f>RAW!N24</f>
        <v>68.363820968235999</v>
      </c>
      <c r="G24" s="5" t="str">
        <f t="shared" si="19"/>
        <v/>
      </c>
      <c r="H24" s="3">
        <f>RAW!O24</f>
        <v>58.841899343272203</v>
      </c>
      <c r="I24" s="5" t="str">
        <f t="shared" si="19"/>
        <v xml:space="preserve"> </v>
      </c>
      <c r="J24" s="3">
        <f>RAW!P24</f>
        <v>55.435368322648998</v>
      </c>
      <c r="K24" s="5" t="str">
        <f t="shared" ref="K24" si="45">IF(SIGN(J23-50)&lt;&gt;SIGN(J24-50)," ","")</f>
        <v xml:space="preserve"> </v>
      </c>
      <c r="L24">
        <v>70</v>
      </c>
      <c r="M24">
        <v>30</v>
      </c>
      <c r="AD24" s="28">
        <f t="shared" si="5"/>
        <v>0</v>
      </c>
      <c r="AE24" s="28" t="str">
        <f t="shared" si="0"/>
        <v/>
      </c>
      <c r="AF24" s="34">
        <f t="shared" si="6"/>
        <v>0</v>
      </c>
      <c r="AG24" s="34" t="str">
        <f t="shared" si="1"/>
        <v/>
      </c>
      <c r="AH24" s="28">
        <f t="shared" si="7"/>
        <v>0</v>
      </c>
      <c r="AI24" s="34" t="str">
        <f t="shared" si="2"/>
        <v/>
      </c>
      <c r="AJ24" s="28">
        <f t="shared" si="21"/>
        <v>0</v>
      </c>
      <c r="AK24" s="28" t="str">
        <f t="shared" si="8"/>
        <v/>
      </c>
      <c r="AL24" s="54"/>
      <c r="AM24" s="28"/>
      <c r="AO24" s="33">
        <f t="shared" si="9"/>
        <v>0</v>
      </c>
      <c r="AP24" s="33" t="str">
        <f t="shared" si="10"/>
        <v/>
      </c>
      <c r="AQ24" s="33">
        <f t="shared" si="22"/>
        <v>0</v>
      </c>
      <c r="AR24" s="33" t="str">
        <f t="shared" si="11"/>
        <v/>
      </c>
      <c r="AS24" s="33">
        <f t="shared" si="12"/>
        <v>0</v>
      </c>
      <c r="AT24" s="33" t="str">
        <f t="shared" si="3"/>
        <v/>
      </c>
      <c r="AU24" s="33">
        <f t="shared" si="23"/>
        <v>0</v>
      </c>
      <c r="AV24" s="33" t="str">
        <f t="shared" si="13"/>
        <v/>
      </c>
      <c r="AW24" s="33"/>
      <c r="AX24" s="33"/>
      <c r="AZ24" s="141">
        <f t="shared" si="14"/>
        <v>0</v>
      </c>
      <c r="BA24" s="141" t="str">
        <f t="shared" si="15"/>
        <v/>
      </c>
      <c r="BB24" s="141">
        <f t="shared" si="24"/>
        <v>0</v>
      </c>
      <c r="BC24" s="141" t="str">
        <f t="shared" si="16"/>
        <v/>
      </c>
      <c r="BD24" s="141">
        <f t="shared" si="17"/>
        <v>0</v>
      </c>
      <c r="BE24" s="141" t="str">
        <f t="shared" si="4"/>
        <v/>
      </c>
      <c r="BF24" s="141">
        <f t="shared" si="25"/>
        <v>0</v>
      </c>
      <c r="BG24" s="141" t="str">
        <f t="shared" si="18"/>
        <v/>
      </c>
      <c r="BH24" s="141"/>
      <c r="BI24" s="141"/>
    </row>
    <row r="25" spans="1:61">
      <c r="A25" s="1">
        <f>RAW!A25</f>
        <v>42341</v>
      </c>
      <c r="B25">
        <f>RAW!B25</f>
        <v>12.65</v>
      </c>
      <c r="C25">
        <f>RAW!C25</f>
        <v>12.85</v>
      </c>
      <c r="D25">
        <f>RAW!D25</f>
        <v>12.51</v>
      </c>
      <c r="E25" s="5">
        <f>RAW!E25</f>
        <v>12.68</v>
      </c>
      <c r="F25" s="3">
        <f>RAW!N25</f>
        <v>66.893585431971502</v>
      </c>
      <c r="G25" s="5" t="str">
        <f t="shared" si="19"/>
        <v/>
      </c>
      <c r="H25" s="3">
        <f>RAW!O25</f>
        <v>58.095821041525603</v>
      </c>
      <c r="I25" s="5" t="str">
        <f t="shared" si="19"/>
        <v/>
      </c>
      <c r="J25" s="3">
        <f>RAW!P25</f>
        <v>54.936623920114499</v>
      </c>
      <c r="K25" s="5" t="str">
        <f t="shared" ref="K25" si="46">IF(SIGN(J24-50)&lt;&gt;SIGN(J25-50)," ","")</f>
        <v/>
      </c>
      <c r="L25">
        <v>70</v>
      </c>
      <c r="M25">
        <v>30</v>
      </c>
      <c r="AD25" s="28">
        <f t="shared" si="5"/>
        <v>0</v>
      </c>
      <c r="AE25" s="28" t="str">
        <f t="shared" si="0"/>
        <v/>
      </c>
      <c r="AF25" s="34">
        <f t="shared" si="6"/>
        <v>0</v>
      </c>
      <c r="AG25" s="34" t="str">
        <f t="shared" si="1"/>
        <v/>
      </c>
      <c r="AH25" s="28">
        <f t="shared" si="7"/>
        <v>0</v>
      </c>
      <c r="AI25" s="34" t="str">
        <f t="shared" si="2"/>
        <v/>
      </c>
      <c r="AJ25" s="28">
        <f t="shared" si="21"/>
        <v>0</v>
      </c>
      <c r="AK25" s="28" t="str">
        <f t="shared" si="8"/>
        <v/>
      </c>
      <c r="AL25" s="54"/>
      <c r="AM25" s="28"/>
      <c r="AO25" s="33">
        <f t="shared" si="9"/>
        <v>0</v>
      </c>
      <c r="AP25" s="33" t="str">
        <f t="shared" si="10"/>
        <v/>
      </c>
      <c r="AQ25" s="33">
        <f t="shared" si="22"/>
        <v>0</v>
      </c>
      <c r="AR25" s="33" t="str">
        <f t="shared" si="11"/>
        <v/>
      </c>
      <c r="AS25" s="33">
        <f t="shared" si="12"/>
        <v>0</v>
      </c>
      <c r="AT25" s="33" t="str">
        <f t="shared" si="3"/>
        <v/>
      </c>
      <c r="AU25" s="33">
        <f t="shared" si="23"/>
        <v>0</v>
      </c>
      <c r="AV25" s="33" t="str">
        <f t="shared" si="13"/>
        <v/>
      </c>
      <c r="AW25" s="33"/>
      <c r="AX25" s="33"/>
      <c r="AZ25" s="141">
        <f t="shared" si="14"/>
        <v>0</v>
      </c>
      <c r="BA25" s="141" t="str">
        <f t="shared" si="15"/>
        <v/>
      </c>
      <c r="BB25" s="141">
        <f t="shared" si="24"/>
        <v>0</v>
      </c>
      <c r="BC25" s="141" t="str">
        <f t="shared" si="16"/>
        <v/>
      </c>
      <c r="BD25" s="141">
        <f t="shared" si="17"/>
        <v>0</v>
      </c>
      <c r="BE25" s="141" t="str">
        <f t="shared" si="4"/>
        <v/>
      </c>
      <c r="BF25" s="141">
        <f t="shared" si="25"/>
        <v>0</v>
      </c>
      <c r="BG25" s="141" t="str">
        <f t="shared" si="18"/>
        <v/>
      </c>
      <c r="BH25" s="141"/>
      <c r="BI25" s="141"/>
    </row>
    <row r="26" spans="1:61">
      <c r="A26" s="1">
        <f>RAW!A26</f>
        <v>42342</v>
      </c>
      <c r="B26">
        <f>RAW!B26</f>
        <v>12.43</v>
      </c>
      <c r="C26">
        <f>RAW!C26</f>
        <v>12.59</v>
      </c>
      <c r="D26">
        <f>RAW!D26</f>
        <v>12.32</v>
      </c>
      <c r="E26" s="5">
        <f>RAW!E26</f>
        <v>12.59</v>
      </c>
      <c r="F26" s="3">
        <f>RAW!N26</f>
        <v>62.210898677607297</v>
      </c>
      <c r="G26" s="5" t="str">
        <f t="shared" si="19"/>
        <v/>
      </c>
      <c r="H26" s="3">
        <f>RAW!O26</f>
        <v>55.809628535792598</v>
      </c>
      <c r="I26" s="5" t="str">
        <f t="shared" si="19"/>
        <v/>
      </c>
      <c r="J26" s="3">
        <f>RAW!P26</f>
        <v>53.422620560783599</v>
      </c>
      <c r="K26" s="5" t="str">
        <f t="shared" ref="K26" si="47">IF(SIGN(J25-50)&lt;&gt;SIGN(J26-50)," ","")</f>
        <v/>
      </c>
      <c r="L26">
        <v>70</v>
      </c>
      <c r="M26">
        <v>30</v>
      </c>
      <c r="AD26" s="28">
        <f t="shared" si="5"/>
        <v>0</v>
      </c>
      <c r="AE26" s="28" t="str">
        <f t="shared" si="0"/>
        <v/>
      </c>
      <c r="AF26" s="34">
        <f t="shared" si="6"/>
        <v>0</v>
      </c>
      <c r="AG26" s="34" t="str">
        <f t="shared" si="1"/>
        <v/>
      </c>
      <c r="AH26" s="28">
        <f t="shared" si="7"/>
        <v>0</v>
      </c>
      <c r="AI26" s="34" t="str">
        <f t="shared" si="2"/>
        <v/>
      </c>
      <c r="AJ26" s="28">
        <f t="shared" si="21"/>
        <v>0</v>
      </c>
      <c r="AK26" s="28" t="str">
        <f t="shared" si="8"/>
        <v/>
      </c>
      <c r="AL26" s="54"/>
      <c r="AM26" s="28"/>
      <c r="AO26" s="33">
        <f t="shared" si="9"/>
        <v>0</v>
      </c>
      <c r="AP26" s="33" t="str">
        <f t="shared" si="10"/>
        <v/>
      </c>
      <c r="AQ26" s="33">
        <f t="shared" si="22"/>
        <v>0</v>
      </c>
      <c r="AR26" s="33" t="str">
        <f t="shared" si="11"/>
        <v/>
      </c>
      <c r="AS26" s="33">
        <f t="shared" si="12"/>
        <v>0</v>
      </c>
      <c r="AT26" s="33" t="str">
        <f t="shared" si="3"/>
        <v/>
      </c>
      <c r="AU26" s="33">
        <f t="shared" si="23"/>
        <v>0</v>
      </c>
      <c r="AV26" s="33" t="str">
        <f t="shared" si="13"/>
        <v/>
      </c>
      <c r="AW26" s="33"/>
      <c r="AX26" s="33"/>
      <c r="AZ26" s="141">
        <f t="shared" si="14"/>
        <v>0</v>
      </c>
      <c r="BA26" s="141" t="str">
        <f t="shared" si="15"/>
        <v/>
      </c>
      <c r="BB26" s="141">
        <f t="shared" si="24"/>
        <v>0</v>
      </c>
      <c r="BC26" s="141" t="str">
        <f t="shared" si="16"/>
        <v/>
      </c>
      <c r="BD26" s="141">
        <f t="shared" si="17"/>
        <v>0</v>
      </c>
      <c r="BE26" s="141" t="str">
        <f t="shared" si="4"/>
        <v/>
      </c>
      <c r="BF26" s="141">
        <f t="shared" si="25"/>
        <v>0</v>
      </c>
      <c r="BG26" s="141" t="str">
        <f t="shared" si="18"/>
        <v/>
      </c>
      <c r="BH26" s="141"/>
      <c r="BI26" s="141"/>
    </row>
    <row r="27" spans="1:61">
      <c r="A27" s="1">
        <f>RAW!A27</f>
        <v>42345</v>
      </c>
      <c r="B27">
        <f>RAW!B27</f>
        <v>12.56</v>
      </c>
      <c r="C27">
        <f>RAW!C27</f>
        <v>12.59</v>
      </c>
      <c r="D27">
        <f>RAW!D27</f>
        <v>12.34</v>
      </c>
      <c r="E27" s="5">
        <f>RAW!E27</f>
        <v>12.4</v>
      </c>
      <c r="F27" s="3">
        <f>RAW!N27</f>
        <v>53.062299864079399</v>
      </c>
      <c r="G27" s="5" t="str">
        <f t="shared" si="19"/>
        <v/>
      </c>
      <c r="H27" s="3">
        <f>RAW!O27</f>
        <v>51.226535600852799</v>
      </c>
      <c r="I27" s="5" t="str">
        <f t="shared" si="19"/>
        <v/>
      </c>
      <c r="J27" s="3">
        <f>RAW!P27</f>
        <v>50.346959256033301</v>
      </c>
      <c r="K27" s="5" t="str">
        <f t="shared" ref="K27" si="48">IF(SIGN(J26-50)&lt;&gt;SIGN(J27-50)," ","")</f>
        <v/>
      </c>
      <c r="L27">
        <v>70</v>
      </c>
      <c r="M27">
        <v>30</v>
      </c>
      <c r="AD27" s="28">
        <f t="shared" si="5"/>
        <v>0</v>
      </c>
      <c r="AE27" s="28" t="str">
        <f t="shared" si="0"/>
        <v/>
      </c>
      <c r="AF27" s="34">
        <f t="shared" si="6"/>
        <v>0</v>
      </c>
      <c r="AG27" s="34" t="str">
        <f t="shared" si="1"/>
        <v/>
      </c>
      <c r="AH27" s="28">
        <f t="shared" si="7"/>
        <v>0</v>
      </c>
      <c r="AI27" s="34" t="str">
        <f t="shared" si="2"/>
        <v/>
      </c>
      <c r="AJ27" s="28">
        <f t="shared" si="21"/>
        <v>0</v>
      </c>
      <c r="AK27" s="28" t="str">
        <f t="shared" si="8"/>
        <v/>
      </c>
      <c r="AL27" s="54"/>
      <c r="AM27" s="28"/>
      <c r="AO27" s="33">
        <f t="shared" si="9"/>
        <v>0</v>
      </c>
      <c r="AP27" s="33" t="str">
        <f t="shared" si="10"/>
        <v/>
      </c>
      <c r="AQ27" s="33">
        <f t="shared" si="22"/>
        <v>0</v>
      </c>
      <c r="AR27" s="33" t="str">
        <f t="shared" si="11"/>
        <v/>
      </c>
      <c r="AS27" s="33">
        <f t="shared" si="12"/>
        <v>0</v>
      </c>
      <c r="AT27" s="33" t="str">
        <f t="shared" si="3"/>
        <v/>
      </c>
      <c r="AU27" s="33">
        <f t="shared" si="23"/>
        <v>0</v>
      </c>
      <c r="AV27" s="33" t="str">
        <f t="shared" si="13"/>
        <v/>
      </c>
      <c r="AW27" s="33"/>
      <c r="AX27" s="33"/>
      <c r="AZ27" s="141">
        <f t="shared" si="14"/>
        <v>0</v>
      </c>
      <c r="BA27" s="141" t="str">
        <f t="shared" si="15"/>
        <v/>
      </c>
      <c r="BB27" s="141">
        <f t="shared" si="24"/>
        <v>0</v>
      </c>
      <c r="BC27" s="141" t="str">
        <f t="shared" si="16"/>
        <v/>
      </c>
      <c r="BD27" s="141">
        <f t="shared" si="17"/>
        <v>0</v>
      </c>
      <c r="BE27" s="141" t="str">
        <f t="shared" si="4"/>
        <v/>
      </c>
      <c r="BF27" s="141">
        <f t="shared" si="25"/>
        <v>0</v>
      </c>
      <c r="BG27" s="141" t="str">
        <f t="shared" si="18"/>
        <v/>
      </c>
      <c r="BH27" s="141"/>
      <c r="BI27" s="141"/>
    </row>
    <row r="28" spans="1:61">
      <c r="A28" s="1">
        <f>RAW!A28</f>
        <v>42346</v>
      </c>
      <c r="B28">
        <f>RAW!B28</f>
        <v>12.32</v>
      </c>
      <c r="C28">
        <f>RAW!C28</f>
        <v>12.46</v>
      </c>
      <c r="D28">
        <f>RAW!D28</f>
        <v>12.12</v>
      </c>
      <c r="E28" s="5">
        <f>RAW!E28</f>
        <v>12.31</v>
      </c>
      <c r="F28" s="3">
        <f>RAW!N28</f>
        <v>49.074106492997799</v>
      </c>
      <c r="G28" s="5" t="str">
        <f t="shared" si="19"/>
        <v xml:space="preserve"> </v>
      </c>
      <c r="H28" s="3">
        <f>RAW!O28</f>
        <v>49.166874689717197</v>
      </c>
      <c r="I28" s="5" t="str">
        <f t="shared" si="19"/>
        <v xml:space="preserve"> </v>
      </c>
      <c r="J28" s="3">
        <f>RAW!P28</f>
        <v>48.945425265944301</v>
      </c>
      <c r="K28" s="5" t="str">
        <f t="shared" ref="K28" si="49">IF(SIGN(J27-50)&lt;&gt;SIGN(J28-50)," ","")</f>
        <v xml:space="preserve"> </v>
      </c>
      <c r="L28">
        <v>70</v>
      </c>
      <c r="M28">
        <v>30</v>
      </c>
      <c r="AD28" s="28">
        <f t="shared" si="5"/>
        <v>0</v>
      </c>
      <c r="AE28" s="28" t="str">
        <f t="shared" si="0"/>
        <v/>
      </c>
      <c r="AF28" s="34">
        <f t="shared" si="6"/>
        <v>0</v>
      </c>
      <c r="AG28" s="34" t="str">
        <f t="shared" si="1"/>
        <v/>
      </c>
      <c r="AH28" s="28">
        <f t="shared" si="7"/>
        <v>0</v>
      </c>
      <c r="AI28" s="34" t="str">
        <f t="shared" si="2"/>
        <v/>
      </c>
      <c r="AJ28" s="28">
        <f t="shared" si="21"/>
        <v>0</v>
      </c>
      <c r="AK28" s="28" t="str">
        <f t="shared" si="8"/>
        <v/>
      </c>
      <c r="AL28" s="54"/>
      <c r="AM28" s="28"/>
      <c r="AO28" s="33">
        <f t="shared" si="9"/>
        <v>0</v>
      </c>
      <c r="AP28" s="33" t="str">
        <f t="shared" si="10"/>
        <v/>
      </c>
      <c r="AQ28" s="33">
        <f t="shared" si="22"/>
        <v>0</v>
      </c>
      <c r="AR28" s="33" t="str">
        <f t="shared" si="11"/>
        <v/>
      </c>
      <c r="AS28" s="33">
        <f t="shared" si="12"/>
        <v>0</v>
      </c>
      <c r="AT28" s="33" t="str">
        <f t="shared" si="3"/>
        <v/>
      </c>
      <c r="AU28" s="33">
        <f t="shared" si="23"/>
        <v>0</v>
      </c>
      <c r="AV28" s="33" t="str">
        <f t="shared" si="13"/>
        <v/>
      </c>
      <c r="AW28" s="33"/>
      <c r="AX28" s="33"/>
      <c r="AZ28" s="141">
        <f t="shared" si="14"/>
        <v>0</v>
      </c>
      <c r="BA28" s="141" t="str">
        <f t="shared" si="15"/>
        <v/>
      </c>
      <c r="BB28" s="141">
        <f t="shared" si="24"/>
        <v>0</v>
      </c>
      <c r="BC28" s="141" t="str">
        <f t="shared" si="16"/>
        <v/>
      </c>
      <c r="BD28" s="141">
        <f t="shared" si="17"/>
        <v>0</v>
      </c>
      <c r="BE28" s="141" t="str">
        <f t="shared" si="4"/>
        <v/>
      </c>
      <c r="BF28" s="141">
        <f t="shared" si="25"/>
        <v>0</v>
      </c>
      <c r="BG28" s="141" t="str">
        <f t="shared" si="18"/>
        <v/>
      </c>
      <c r="BH28" s="141"/>
      <c r="BI28" s="141"/>
    </row>
    <row r="29" spans="1:61">
      <c r="A29" s="1">
        <f>RAW!A29</f>
        <v>42347</v>
      </c>
      <c r="B29">
        <f>RAW!B29</f>
        <v>12.23</v>
      </c>
      <c r="C29">
        <f>RAW!C29</f>
        <v>12.49</v>
      </c>
      <c r="D29">
        <f>RAW!D29</f>
        <v>12.12</v>
      </c>
      <c r="E29" s="5">
        <f>RAW!E29</f>
        <v>12.4</v>
      </c>
      <c r="F29" s="3">
        <f>RAW!N29</f>
        <v>53.179658035061202</v>
      </c>
      <c r="G29" s="5" t="str">
        <f t="shared" si="19"/>
        <v xml:space="preserve"> </v>
      </c>
      <c r="H29" s="3">
        <f>RAW!O29</f>
        <v>51.276586486127698</v>
      </c>
      <c r="I29" s="5" t="str">
        <f t="shared" si="19"/>
        <v xml:space="preserve"> </v>
      </c>
      <c r="J29" s="3">
        <f>RAW!P29</f>
        <v>50.395339032575102</v>
      </c>
      <c r="K29" s="5" t="str">
        <f t="shared" ref="K29" si="50">IF(SIGN(J28-50)&lt;&gt;SIGN(J29-50)," ","")</f>
        <v xml:space="preserve"> </v>
      </c>
      <c r="L29">
        <v>70</v>
      </c>
      <c r="M29">
        <v>30</v>
      </c>
      <c r="AD29" s="28">
        <f t="shared" si="5"/>
        <v>0</v>
      </c>
      <c r="AE29" s="28" t="str">
        <f t="shared" si="0"/>
        <v/>
      </c>
      <c r="AF29" s="34">
        <f t="shared" si="6"/>
        <v>0</v>
      </c>
      <c r="AG29" s="34" t="str">
        <f t="shared" si="1"/>
        <v/>
      </c>
      <c r="AH29" s="28">
        <f t="shared" si="7"/>
        <v>0</v>
      </c>
      <c r="AI29" s="34" t="str">
        <f t="shared" si="2"/>
        <v/>
      </c>
      <c r="AJ29" s="28">
        <f t="shared" si="21"/>
        <v>0</v>
      </c>
      <c r="AK29" s="28" t="str">
        <f t="shared" si="8"/>
        <v/>
      </c>
      <c r="AL29" s="54"/>
      <c r="AM29" s="28"/>
      <c r="AO29" s="33">
        <f t="shared" si="9"/>
        <v>0</v>
      </c>
      <c r="AP29" s="33" t="str">
        <f t="shared" si="10"/>
        <v/>
      </c>
      <c r="AQ29" s="33">
        <f t="shared" si="22"/>
        <v>0</v>
      </c>
      <c r="AR29" s="33" t="str">
        <f t="shared" si="11"/>
        <v/>
      </c>
      <c r="AS29" s="33">
        <f t="shared" si="12"/>
        <v>0</v>
      </c>
      <c r="AT29" s="33" t="str">
        <f t="shared" si="3"/>
        <v/>
      </c>
      <c r="AU29" s="33">
        <f t="shared" si="23"/>
        <v>0</v>
      </c>
      <c r="AV29" s="33" t="str">
        <f t="shared" si="13"/>
        <v/>
      </c>
      <c r="AW29" s="33"/>
      <c r="AX29" s="33"/>
      <c r="AZ29" s="141">
        <f t="shared" si="14"/>
        <v>0</v>
      </c>
      <c r="BA29" s="141" t="str">
        <f t="shared" si="15"/>
        <v/>
      </c>
      <c r="BB29" s="141">
        <f t="shared" si="24"/>
        <v>0</v>
      </c>
      <c r="BC29" s="141" t="str">
        <f t="shared" si="16"/>
        <v/>
      </c>
      <c r="BD29" s="141">
        <f t="shared" si="17"/>
        <v>0</v>
      </c>
      <c r="BE29" s="141" t="str">
        <f t="shared" si="4"/>
        <v/>
      </c>
      <c r="BF29" s="141">
        <f t="shared" si="25"/>
        <v>0</v>
      </c>
      <c r="BG29" s="141" t="str">
        <f t="shared" si="18"/>
        <v/>
      </c>
      <c r="BH29" s="141"/>
      <c r="BI29" s="141"/>
    </row>
    <row r="30" spans="1:61">
      <c r="A30" s="1">
        <f>RAW!A30</f>
        <v>42348</v>
      </c>
      <c r="B30">
        <f>RAW!B30</f>
        <v>12.31</v>
      </c>
      <c r="C30">
        <f>RAW!C30</f>
        <v>12.55</v>
      </c>
      <c r="D30">
        <f>RAW!D30</f>
        <v>12.26</v>
      </c>
      <c r="E30" s="5">
        <f>RAW!E30</f>
        <v>12.47</v>
      </c>
      <c r="F30" s="3">
        <f>RAW!N30</f>
        <v>56.371253962457899</v>
      </c>
      <c r="G30" s="5" t="str">
        <f t="shared" si="19"/>
        <v/>
      </c>
      <c r="H30" s="3">
        <f>RAW!O30</f>
        <v>52.913453410521001</v>
      </c>
      <c r="I30" s="5" t="str">
        <f t="shared" si="19"/>
        <v/>
      </c>
      <c r="J30" s="3">
        <f>RAW!P30</f>
        <v>51.519730055088402</v>
      </c>
      <c r="K30" s="5" t="str">
        <f t="shared" ref="K30" si="51">IF(SIGN(J29-50)&lt;&gt;SIGN(J30-50)," ","")</f>
        <v/>
      </c>
      <c r="L30">
        <v>70</v>
      </c>
      <c r="M30">
        <v>30</v>
      </c>
      <c r="AD30" s="28">
        <f t="shared" si="5"/>
        <v>0</v>
      </c>
      <c r="AE30" s="28" t="str">
        <f t="shared" si="0"/>
        <v/>
      </c>
      <c r="AF30" s="34">
        <f t="shared" si="6"/>
        <v>0</v>
      </c>
      <c r="AG30" s="34" t="str">
        <f t="shared" si="1"/>
        <v/>
      </c>
      <c r="AH30" s="28">
        <f t="shared" si="7"/>
        <v>0</v>
      </c>
      <c r="AI30" s="34" t="str">
        <f t="shared" si="2"/>
        <v/>
      </c>
      <c r="AJ30" s="28">
        <f t="shared" si="21"/>
        <v>0</v>
      </c>
      <c r="AK30" s="28" t="str">
        <f t="shared" si="8"/>
        <v/>
      </c>
      <c r="AL30" s="54"/>
      <c r="AM30" s="28"/>
      <c r="AO30" s="33">
        <f t="shared" si="9"/>
        <v>0</v>
      </c>
      <c r="AP30" s="33" t="str">
        <f t="shared" si="10"/>
        <v/>
      </c>
      <c r="AQ30" s="33">
        <f t="shared" si="22"/>
        <v>0</v>
      </c>
      <c r="AR30" s="33" t="str">
        <f t="shared" si="11"/>
        <v/>
      </c>
      <c r="AS30" s="33">
        <f t="shared" si="12"/>
        <v>0</v>
      </c>
      <c r="AT30" s="33" t="str">
        <f t="shared" si="3"/>
        <v/>
      </c>
      <c r="AU30" s="33">
        <f t="shared" si="23"/>
        <v>0</v>
      </c>
      <c r="AV30" s="33" t="str">
        <f t="shared" si="13"/>
        <v/>
      </c>
      <c r="AW30" s="33"/>
      <c r="AX30" s="33"/>
      <c r="AZ30" s="141">
        <f t="shared" si="14"/>
        <v>0</v>
      </c>
      <c r="BA30" s="141" t="str">
        <f t="shared" si="15"/>
        <v/>
      </c>
      <c r="BB30" s="141">
        <f t="shared" si="24"/>
        <v>0</v>
      </c>
      <c r="BC30" s="141" t="str">
        <f t="shared" si="16"/>
        <v/>
      </c>
      <c r="BD30" s="141">
        <f t="shared" si="17"/>
        <v>0</v>
      </c>
      <c r="BE30" s="141" t="str">
        <f t="shared" si="4"/>
        <v/>
      </c>
      <c r="BF30" s="141">
        <f t="shared" si="25"/>
        <v>0</v>
      </c>
      <c r="BG30" s="141" t="str">
        <f t="shared" si="18"/>
        <v/>
      </c>
      <c r="BH30" s="141"/>
      <c r="BI30" s="141"/>
    </row>
    <row r="31" spans="1:61">
      <c r="A31" s="1">
        <f>RAW!A31</f>
        <v>42349</v>
      </c>
      <c r="B31">
        <f>RAW!B31</f>
        <v>12.4</v>
      </c>
      <c r="C31">
        <f>RAW!C31</f>
        <v>12.53</v>
      </c>
      <c r="D31">
        <f>RAW!D31</f>
        <v>12.24</v>
      </c>
      <c r="E31" s="5">
        <f>RAW!E31</f>
        <v>12.34</v>
      </c>
      <c r="F31" s="3">
        <f>RAW!N31</f>
        <v>49.1169345068786</v>
      </c>
      <c r="G31" s="5" t="str">
        <f t="shared" si="19"/>
        <v xml:space="preserve"> </v>
      </c>
      <c r="H31" s="3">
        <f>RAW!O31</f>
        <v>49.582029048371901</v>
      </c>
      <c r="I31" s="5" t="str">
        <f t="shared" si="19"/>
        <v xml:space="preserve"> </v>
      </c>
      <c r="J31" s="3">
        <f>RAW!P31</f>
        <v>49.338913782204102</v>
      </c>
      <c r="K31" s="5" t="str">
        <f t="shared" ref="K31" si="52">IF(SIGN(J30-50)&lt;&gt;SIGN(J31-50)," ","")</f>
        <v xml:space="preserve"> </v>
      </c>
      <c r="L31">
        <v>70</v>
      </c>
      <c r="M31">
        <v>30</v>
      </c>
      <c r="AD31" s="28">
        <f t="shared" si="5"/>
        <v>0</v>
      </c>
      <c r="AE31" s="28" t="str">
        <f t="shared" si="0"/>
        <v/>
      </c>
      <c r="AF31" s="34">
        <f t="shared" si="6"/>
        <v>0</v>
      </c>
      <c r="AG31" s="34" t="str">
        <f t="shared" si="1"/>
        <v/>
      </c>
      <c r="AH31" s="28">
        <f t="shared" si="7"/>
        <v>0</v>
      </c>
      <c r="AI31" s="34" t="str">
        <f t="shared" si="2"/>
        <v/>
      </c>
      <c r="AJ31" s="28">
        <f t="shared" si="21"/>
        <v>0</v>
      </c>
      <c r="AK31" s="28" t="str">
        <f t="shared" si="8"/>
        <v/>
      </c>
      <c r="AL31" s="54"/>
      <c r="AM31" s="28"/>
      <c r="AO31" s="33">
        <f t="shared" si="9"/>
        <v>0</v>
      </c>
      <c r="AP31" s="33" t="str">
        <f t="shared" si="10"/>
        <v/>
      </c>
      <c r="AQ31" s="33">
        <f t="shared" si="22"/>
        <v>0</v>
      </c>
      <c r="AR31" s="33" t="str">
        <f t="shared" si="11"/>
        <v/>
      </c>
      <c r="AS31" s="33">
        <f t="shared" si="12"/>
        <v>0</v>
      </c>
      <c r="AT31" s="33" t="str">
        <f t="shared" si="3"/>
        <v/>
      </c>
      <c r="AU31" s="33">
        <f t="shared" si="23"/>
        <v>0</v>
      </c>
      <c r="AV31" s="33" t="str">
        <f t="shared" si="13"/>
        <v/>
      </c>
      <c r="AW31" s="33"/>
      <c r="AX31" s="33"/>
      <c r="AZ31" s="141">
        <f t="shared" si="14"/>
        <v>0</v>
      </c>
      <c r="BA31" s="141" t="str">
        <f t="shared" si="15"/>
        <v/>
      </c>
      <c r="BB31" s="141">
        <f t="shared" si="24"/>
        <v>0</v>
      </c>
      <c r="BC31" s="141" t="str">
        <f t="shared" si="16"/>
        <v/>
      </c>
      <c r="BD31" s="141">
        <f t="shared" si="17"/>
        <v>0</v>
      </c>
      <c r="BE31" s="141" t="str">
        <f t="shared" si="4"/>
        <v/>
      </c>
      <c r="BF31" s="141">
        <f t="shared" si="25"/>
        <v>0</v>
      </c>
      <c r="BG31" s="141" t="str">
        <f t="shared" si="18"/>
        <v/>
      </c>
      <c r="BH31" s="141"/>
      <c r="BI31" s="141"/>
    </row>
    <row r="32" spans="1:61">
      <c r="A32" s="1">
        <f>RAW!A32</f>
        <v>42352</v>
      </c>
      <c r="B32">
        <f>RAW!B32</f>
        <v>12.44</v>
      </c>
      <c r="C32">
        <f>RAW!C32</f>
        <v>12.44</v>
      </c>
      <c r="D32">
        <f>RAW!D32</f>
        <v>12.05</v>
      </c>
      <c r="E32" s="5">
        <f>RAW!E32</f>
        <v>12.05</v>
      </c>
      <c r="F32" s="3">
        <f>RAW!N32</f>
        <v>36.7939302865217</v>
      </c>
      <c r="G32" s="5" t="str">
        <f t="shared" si="19"/>
        <v/>
      </c>
      <c r="H32" s="3">
        <f>RAW!O32</f>
        <v>43.067893256742501</v>
      </c>
      <c r="I32" s="5" t="str">
        <f t="shared" si="19"/>
        <v/>
      </c>
      <c r="J32" s="3">
        <f>RAW!P32</f>
        <v>44.888274875708497</v>
      </c>
      <c r="K32" s="5" t="str">
        <f t="shared" ref="K32" si="53">IF(SIGN(J31-50)&lt;&gt;SIGN(J32-50)," ","")</f>
        <v/>
      </c>
      <c r="L32">
        <v>70</v>
      </c>
      <c r="M32">
        <v>30</v>
      </c>
      <c r="AD32" s="28">
        <f t="shared" si="5"/>
        <v>0</v>
      </c>
      <c r="AE32" s="28" t="str">
        <f t="shared" si="0"/>
        <v/>
      </c>
      <c r="AF32" s="34">
        <f t="shared" si="6"/>
        <v>0</v>
      </c>
      <c r="AG32" s="34" t="str">
        <f t="shared" si="1"/>
        <v/>
      </c>
      <c r="AH32" s="28">
        <f t="shared" si="7"/>
        <v>0</v>
      </c>
      <c r="AI32" s="34" t="str">
        <f t="shared" si="2"/>
        <v/>
      </c>
      <c r="AJ32" s="28">
        <f t="shared" si="21"/>
        <v>0</v>
      </c>
      <c r="AK32" s="28" t="str">
        <f t="shared" si="8"/>
        <v/>
      </c>
      <c r="AL32" s="54"/>
      <c r="AM32" s="28"/>
      <c r="AO32" s="33">
        <f t="shared" si="9"/>
        <v>0</v>
      </c>
      <c r="AP32" s="33" t="str">
        <f t="shared" si="10"/>
        <v/>
      </c>
      <c r="AQ32" s="33">
        <f t="shared" si="22"/>
        <v>0</v>
      </c>
      <c r="AR32" s="33" t="str">
        <f t="shared" si="11"/>
        <v/>
      </c>
      <c r="AS32" s="33">
        <f t="shared" si="12"/>
        <v>0</v>
      </c>
      <c r="AT32" s="33" t="str">
        <f t="shared" si="3"/>
        <v/>
      </c>
      <c r="AU32" s="33">
        <f t="shared" si="23"/>
        <v>0</v>
      </c>
      <c r="AV32" s="33" t="str">
        <f t="shared" si="13"/>
        <v/>
      </c>
      <c r="AW32" s="33"/>
      <c r="AX32" s="33"/>
      <c r="AZ32" s="141">
        <f t="shared" si="14"/>
        <v>0</v>
      </c>
      <c r="BA32" s="141" t="str">
        <f t="shared" si="15"/>
        <v/>
      </c>
      <c r="BB32" s="141">
        <f t="shared" si="24"/>
        <v>0</v>
      </c>
      <c r="BC32" s="141" t="str">
        <f t="shared" si="16"/>
        <v/>
      </c>
      <c r="BD32" s="141">
        <f t="shared" si="17"/>
        <v>0</v>
      </c>
      <c r="BE32" s="141" t="str">
        <f t="shared" si="4"/>
        <v/>
      </c>
      <c r="BF32" s="141">
        <f t="shared" si="25"/>
        <v>0</v>
      </c>
      <c r="BG32" s="141" t="str">
        <f t="shared" si="18"/>
        <v/>
      </c>
      <c r="BH32" s="141"/>
      <c r="BI32" s="141"/>
    </row>
    <row r="33" spans="1:61">
      <c r="A33" s="1">
        <f>RAW!A33</f>
        <v>42353</v>
      </c>
      <c r="B33">
        <f>RAW!B33</f>
        <v>12.1</v>
      </c>
      <c r="C33">
        <f>RAW!C33</f>
        <v>12.81</v>
      </c>
      <c r="D33">
        <f>RAW!D33</f>
        <v>12.1</v>
      </c>
      <c r="E33" s="5">
        <f>RAW!E33</f>
        <v>12.76</v>
      </c>
      <c r="F33" s="3">
        <f>RAW!N33</f>
        <v>63.180055303888999</v>
      </c>
      <c r="G33" s="5" t="str">
        <f t="shared" si="19"/>
        <v xml:space="preserve"> </v>
      </c>
      <c r="H33" s="3">
        <f>RAW!O33</f>
        <v>57.715301460753899</v>
      </c>
      <c r="I33" s="5" t="str">
        <f t="shared" si="19"/>
        <v xml:space="preserve"> </v>
      </c>
      <c r="J33" s="3">
        <f>RAW!P33</f>
        <v>55.262470316886102</v>
      </c>
      <c r="K33" s="5" t="str">
        <f t="shared" ref="K33" si="54">IF(SIGN(J32-50)&lt;&gt;SIGN(J33-50)," ","")</f>
        <v xml:space="preserve"> </v>
      </c>
      <c r="L33">
        <v>70</v>
      </c>
      <c r="M33">
        <v>30</v>
      </c>
      <c r="AD33" s="28">
        <f t="shared" si="5"/>
        <v>0</v>
      </c>
      <c r="AE33" s="28" t="str">
        <f t="shared" si="0"/>
        <v/>
      </c>
      <c r="AF33" s="34">
        <f t="shared" si="6"/>
        <v>0</v>
      </c>
      <c r="AG33" s="34" t="str">
        <f t="shared" si="1"/>
        <v/>
      </c>
      <c r="AH33" s="28">
        <f t="shared" si="7"/>
        <v>0</v>
      </c>
      <c r="AI33" s="34" t="str">
        <f t="shared" si="2"/>
        <v/>
      </c>
      <c r="AJ33" s="28">
        <f t="shared" si="21"/>
        <v>0</v>
      </c>
      <c r="AK33" s="28" t="str">
        <f t="shared" si="8"/>
        <v/>
      </c>
      <c r="AL33" s="54"/>
      <c r="AM33" s="28"/>
      <c r="AO33" s="33">
        <f t="shared" si="9"/>
        <v>0</v>
      </c>
      <c r="AP33" s="33" t="str">
        <f t="shared" si="10"/>
        <v/>
      </c>
      <c r="AQ33" s="33">
        <f t="shared" si="22"/>
        <v>0</v>
      </c>
      <c r="AR33" s="33" t="str">
        <f t="shared" si="11"/>
        <v/>
      </c>
      <c r="AS33" s="33">
        <f t="shared" si="12"/>
        <v>0</v>
      </c>
      <c r="AT33" s="33" t="str">
        <f t="shared" si="3"/>
        <v/>
      </c>
      <c r="AU33" s="33">
        <f t="shared" si="23"/>
        <v>0</v>
      </c>
      <c r="AV33" s="33" t="str">
        <f t="shared" si="13"/>
        <v/>
      </c>
      <c r="AW33" s="33"/>
      <c r="AX33" s="33"/>
      <c r="AZ33" s="141">
        <f t="shared" si="14"/>
        <v>0</v>
      </c>
      <c r="BA33" s="141" t="str">
        <f t="shared" si="15"/>
        <v/>
      </c>
      <c r="BB33" s="141">
        <f t="shared" si="24"/>
        <v>0</v>
      </c>
      <c r="BC33" s="141" t="str">
        <f t="shared" si="16"/>
        <v/>
      </c>
      <c r="BD33" s="141">
        <f t="shared" si="17"/>
        <v>0</v>
      </c>
      <c r="BE33" s="141" t="str">
        <f t="shared" si="4"/>
        <v/>
      </c>
      <c r="BF33" s="141">
        <f t="shared" si="25"/>
        <v>0</v>
      </c>
      <c r="BG33" s="141" t="str">
        <f t="shared" si="18"/>
        <v/>
      </c>
      <c r="BH33" s="141"/>
      <c r="BI33" s="141"/>
    </row>
    <row r="34" spans="1:61">
      <c r="A34" s="1">
        <f>RAW!A34</f>
        <v>42354</v>
      </c>
      <c r="B34">
        <f>RAW!B34</f>
        <v>12.74</v>
      </c>
      <c r="C34">
        <f>RAW!C34</f>
        <v>12.83</v>
      </c>
      <c r="D34">
        <f>RAW!D34</f>
        <v>12.25</v>
      </c>
      <c r="E34" s="5">
        <f>RAW!E34</f>
        <v>12.4</v>
      </c>
      <c r="F34" s="3">
        <f>RAW!N34</f>
        <v>50.667702451827303</v>
      </c>
      <c r="G34" s="5" t="str">
        <f t="shared" si="19"/>
        <v/>
      </c>
      <c r="H34" s="3">
        <f>RAW!O34</f>
        <v>50.605893120550697</v>
      </c>
      <c r="I34" s="5" t="str">
        <f t="shared" si="19"/>
        <v/>
      </c>
      <c r="J34" s="3">
        <f>RAW!P34</f>
        <v>50.228674573748798</v>
      </c>
      <c r="K34" s="5" t="str">
        <f t="shared" ref="K34" si="55">IF(SIGN(J33-50)&lt;&gt;SIGN(J34-50)," ","")</f>
        <v/>
      </c>
      <c r="L34">
        <v>70</v>
      </c>
      <c r="M34">
        <v>30</v>
      </c>
      <c r="AD34" s="28">
        <f t="shared" si="5"/>
        <v>0</v>
      </c>
      <c r="AE34" s="28" t="str">
        <f t="shared" si="0"/>
        <v/>
      </c>
      <c r="AF34" s="34">
        <f t="shared" si="6"/>
        <v>0</v>
      </c>
      <c r="AG34" s="34" t="str">
        <f t="shared" si="1"/>
        <v/>
      </c>
      <c r="AH34" s="28">
        <f t="shared" si="7"/>
        <v>0</v>
      </c>
      <c r="AI34" s="34" t="str">
        <f t="shared" si="2"/>
        <v/>
      </c>
      <c r="AJ34" s="28">
        <f t="shared" si="21"/>
        <v>0</v>
      </c>
      <c r="AK34" s="28" t="str">
        <f t="shared" si="8"/>
        <v/>
      </c>
      <c r="AL34" s="54"/>
      <c r="AM34" s="28"/>
      <c r="AO34" s="33">
        <f t="shared" si="9"/>
        <v>0</v>
      </c>
      <c r="AP34" s="33" t="str">
        <f t="shared" si="10"/>
        <v/>
      </c>
      <c r="AQ34" s="33">
        <f t="shared" si="22"/>
        <v>0</v>
      </c>
      <c r="AR34" s="33" t="str">
        <f t="shared" si="11"/>
        <v/>
      </c>
      <c r="AS34" s="33">
        <f t="shared" si="12"/>
        <v>0</v>
      </c>
      <c r="AT34" s="33" t="str">
        <f t="shared" si="3"/>
        <v/>
      </c>
      <c r="AU34" s="33">
        <f t="shared" si="23"/>
        <v>0</v>
      </c>
      <c r="AV34" s="33" t="str">
        <f t="shared" si="13"/>
        <v/>
      </c>
      <c r="AW34" s="33"/>
      <c r="AX34" s="33"/>
      <c r="AZ34" s="141">
        <f t="shared" si="14"/>
        <v>0</v>
      </c>
      <c r="BA34" s="141" t="str">
        <f t="shared" si="15"/>
        <v/>
      </c>
      <c r="BB34" s="141">
        <f t="shared" si="24"/>
        <v>0</v>
      </c>
      <c r="BC34" s="141" t="str">
        <f t="shared" si="16"/>
        <v/>
      </c>
      <c r="BD34" s="141">
        <f t="shared" si="17"/>
        <v>0</v>
      </c>
      <c r="BE34" s="141" t="str">
        <f t="shared" si="4"/>
        <v/>
      </c>
      <c r="BF34" s="141">
        <f t="shared" si="25"/>
        <v>0</v>
      </c>
      <c r="BG34" s="141" t="str">
        <f t="shared" si="18"/>
        <v/>
      </c>
      <c r="BH34" s="141"/>
      <c r="BI34" s="141"/>
    </row>
    <row r="35" spans="1:61">
      <c r="A35" s="1">
        <f>RAW!A35</f>
        <v>42355</v>
      </c>
      <c r="B35">
        <f>RAW!B35</f>
        <v>12.26</v>
      </c>
      <c r="C35">
        <f>RAW!C35</f>
        <v>12.33</v>
      </c>
      <c r="D35">
        <f>RAW!D35</f>
        <v>11.97</v>
      </c>
      <c r="E35" s="5">
        <f>RAW!E35</f>
        <v>12.13</v>
      </c>
      <c r="F35" s="3">
        <f>RAW!N35</f>
        <v>43.184390807441403</v>
      </c>
      <c r="G35" s="5" t="str">
        <f t="shared" si="19"/>
        <v xml:space="preserve"> </v>
      </c>
      <c r="H35" s="3">
        <f>RAW!O35</f>
        <v>46.0266106576684</v>
      </c>
      <c r="I35" s="5" t="str">
        <f t="shared" si="19"/>
        <v xml:space="preserve"> </v>
      </c>
      <c r="J35" s="3">
        <f>RAW!P35</f>
        <v>46.866802514115797</v>
      </c>
      <c r="K35" s="5" t="str">
        <f t="shared" ref="K35" si="56">IF(SIGN(J34-50)&lt;&gt;SIGN(J35-50)," ","")</f>
        <v xml:space="preserve"> </v>
      </c>
      <c r="L35">
        <v>70</v>
      </c>
      <c r="M35">
        <v>30</v>
      </c>
      <c r="AD35" s="28">
        <f t="shared" si="5"/>
        <v>0</v>
      </c>
      <c r="AE35" s="28" t="str">
        <f t="shared" si="0"/>
        <v/>
      </c>
      <c r="AF35" s="34">
        <f t="shared" si="6"/>
        <v>0</v>
      </c>
      <c r="AG35" s="34" t="str">
        <f t="shared" si="1"/>
        <v/>
      </c>
      <c r="AH35" s="28">
        <f t="shared" si="7"/>
        <v>0</v>
      </c>
      <c r="AI35" s="34" t="str">
        <f t="shared" si="2"/>
        <v/>
      </c>
      <c r="AJ35" s="28">
        <f t="shared" si="21"/>
        <v>0</v>
      </c>
      <c r="AK35" s="28" t="str">
        <f t="shared" si="8"/>
        <v/>
      </c>
      <c r="AL35" s="54"/>
      <c r="AM35" s="28"/>
      <c r="AO35" s="33">
        <f t="shared" si="9"/>
        <v>0</v>
      </c>
      <c r="AP35" s="33" t="str">
        <f t="shared" si="10"/>
        <v/>
      </c>
      <c r="AQ35" s="33">
        <f t="shared" si="22"/>
        <v>0</v>
      </c>
      <c r="AR35" s="33" t="str">
        <f t="shared" si="11"/>
        <v/>
      </c>
      <c r="AS35" s="33">
        <f t="shared" si="12"/>
        <v>0</v>
      </c>
      <c r="AT35" s="33" t="str">
        <f t="shared" si="3"/>
        <v/>
      </c>
      <c r="AU35" s="33">
        <f t="shared" si="23"/>
        <v>0</v>
      </c>
      <c r="AV35" s="33" t="str">
        <f t="shared" si="13"/>
        <v/>
      </c>
      <c r="AW35" s="33"/>
      <c r="AX35" s="33"/>
      <c r="AZ35" s="141">
        <f t="shared" si="14"/>
        <v>0</v>
      </c>
      <c r="BA35" s="141" t="str">
        <f t="shared" si="15"/>
        <v/>
      </c>
      <c r="BB35" s="141">
        <f t="shared" si="24"/>
        <v>0</v>
      </c>
      <c r="BC35" s="141" t="str">
        <f t="shared" si="16"/>
        <v/>
      </c>
      <c r="BD35" s="141">
        <f t="shared" si="17"/>
        <v>0</v>
      </c>
      <c r="BE35" s="141" t="str">
        <f t="shared" si="4"/>
        <v/>
      </c>
      <c r="BF35" s="141">
        <f t="shared" si="25"/>
        <v>0</v>
      </c>
      <c r="BG35" s="141" t="str">
        <f t="shared" si="18"/>
        <v/>
      </c>
      <c r="BH35" s="141"/>
      <c r="BI35" s="141"/>
    </row>
    <row r="36" spans="1:61">
      <c r="A36" s="1">
        <f>RAW!A36</f>
        <v>42356</v>
      </c>
      <c r="B36">
        <f>RAW!B36</f>
        <v>12.1</v>
      </c>
      <c r="C36">
        <f>RAW!C36</f>
        <v>12.33</v>
      </c>
      <c r="D36">
        <f>RAW!D36</f>
        <v>11.96</v>
      </c>
      <c r="E36" s="5">
        <f>RAW!E36</f>
        <v>12.29</v>
      </c>
      <c r="F36" s="3">
        <f>RAW!N36</f>
        <v>48.448302543674501</v>
      </c>
      <c r="G36" s="5" t="str">
        <f t="shared" si="19"/>
        <v/>
      </c>
      <c r="H36" s="3">
        <f>RAW!O36</f>
        <v>48.973302379735003</v>
      </c>
      <c r="I36" s="5" t="str">
        <f t="shared" si="19"/>
        <v/>
      </c>
      <c r="J36" s="3">
        <f>RAW!P36</f>
        <v>48.991126316190901</v>
      </c>
      <c r="K36" s="5" t="str">
        <f t="shared" ref="K36" si="57">IF(SIGN(J35-50)&lt;&gt;SIGN(J36-50)," ","")</f>
        <v/>
      </c>
      <c r="L36">
        <v>70</v>
      </c>
      <c r="M36">
        <v>30</v>
      </c>
      <c r="AD36" s="28">
        <f t="shared" si="5"/>
        <v>0</v>
      </c>
      <c r="AE36" s="28" t="str">
        <f t="shared" si="0"/>
        <v/>
      </c>
      <c r="AF36" s="34">
        <f t="shared" si="6"/>
        <v>0</v>
      </c>
      <c r="AG36" s="34" t="str">
        <f t="shared" si="1"/>
        <v/>
      </c>
      <c r="AH36" s="28">
        <f t="shared" si="7"/>
        <v>0</v>
      </c>
      <c r="AI36" s="34" t="str">
        <f t="shared" si="2"/>
        <v/>
      </c>
      <c r="AJ36" s="28">
        <f t="shared" si="21"/>
        <v>0</v>
      </c>
      <c r="AK36" s="28" t="str">
        <f t="shared" si="8"/>
        <v/>
      </c>
      <c r="AL36" s="54"/>
      <c r="AM36" s="28"/>
      <c r="AO36" s="33">
        <f t="shared" si="9"/>
        <v>0</v>
      </c>
      <c r="AP36" s="33" t="str">
        <f t="shared" si="10"/>
        <v/>
      </c>
      <c r="AQ36" s="33">
        <f t="shared" si="22"/>
        <v>0</v>
      </c>
      <c r="AR36" s="33" t="str">
        <f t="shared" si="11"/>
        <v/>
      </c>
      <c r="AS36" s="33">
        <f t="shared" si="12"/>
        <v>0</v>
      </c>
      <c r="AT36" s="33" t="str">
        <f t="shared" si="3"/>
        <v/>
      </c>
      <c r="AU36" s="33">
        <f t="shared" si="23"/>
        <v>0</v>
      </c>
      <c r="AV36" s="33" t="str">
        <f t="shared" si="13"/>
        <v/>
      </c>
      <c r="AW36" s="33"/>
      <c r="AX36" s="33"/>
      <c r="AZ36" s="141">
        <f t="shared" si="14"/>
        <v>0</v>
      </c>
      <c r="BA36" s="141" t="str">
        <f t="shared" si="15"/>
        <v/>
      </c>
      <c r="BB36" s="141">
        <f t="shared" si="24"/>
        <v>0</v>
      </c>
      <c r="BC36" s="141" t="str">
        <f t="shared" si="16"/>
        <v/>
      </c>
      <c r="BD36" s="141">
        <f t="shared" si="17"/>
        <v>0</v>
      </c>
      <c r="BE36" s="141" t="str">
        <f t="shared" si="4"/>
        <v/>
      </c>
      <c r="BF36" s="141">
        <f t="shared" si="25"/>
        <v>0</v>
      </c>
      <c r="BG36" s="141" t="str">
        <f t="shared" si="18"/>
        <v/>
      </c>
      <c r="BH36" s="141"/>
      <c r="BI36" s="141"/>
    </row>
    <row r="37" spans="1:61">
      <c r="A37" s="1">
        <f>RAW!A37</f>
        <v>42359</v>
      </c>
      <c r="B37">
        <f>RAW!B37</f>
        <v>12.16</v>
      </c>
      <c r="C37">
        <f>RAW!C37</f>
        <v>12.35</v>
      </c>
      <c r="D37">
        <f>RAW!D37</f>
        <v>12.12</v>
      </c>
      <c r="E37" s="5">
        <f>RAW!E37</f>
        <v>12.23</v>
      </c>
      <c r="F37" s="3">
        <f>RAW!N37</f>
        <v>46.561000993276402</v>
      </c>
      <c r="G37" s="5" t="str">
        <f t="shared" si="19"/>
        <v/>
      </c>
      <c r="H37" s="3">
        <f>RAW!O37</f>
        <v>47.916827870565001</v>
      </c>
      <c r="I37" s="5" t="str">
        <f t="shared" si="19"/>
        <v/>
      </c>
      <c r="J37" s="3">
        <f>RAW!P37</f>
        <v>48.231833825795803</v>
      </c>
      <c r="K37" s="5" t="str">
        <f t="shared" ref="K37" si="58">IF(SIGN(J36-50)&lt;&gt;SIGN(J37-50)," ","")</f>
        <v/>
      </c>
      <c r="L37">
        <v>70</v>
      </c>
      <c r="M37">
        <v>30</v>
      </c>
      <c r="AD37" s="28">
        <f t="shared" si="5"/>
        <v>0</v>
      </c>
      <c r="AE37" s="28" t="str">
        <f t="shared" si="0"/>
        <v/>
      </c>
      <c r="AF37" s="34">
        <f t="shared" si="6"/>
        <v>0</v>
      </c>
      <c r="AG37" s="34" t="str">
        <f t="shared" si="1"/>
        <v/>
      </c>
      <c r="AH37" s="28">
        <f t="shared" si="7"/>
        <v>0</v>
      </c>
      <c r="AI37" s="34" t="str">
        <f t="shared" si="2"/>
        <v/>
      </c>
      <c r="AJ37" s="28">
        <f t="shared" si="21"/>
        <v>0</v>
      </c>
      <c r="AK37" s="28" t="str">
        <f t="shared" si="8"/>
        <v/>
      </c>
      <c r="AL37" s="54"/>
      <c r="AM37" s="28"/>
      <c r="AO37" s="33">
        <f t="shared" si="9"/>
        <v>0</v>
      </c>
      <c r="AP37" s="33" t="str">
        <f t="shared" si="10"/>
        <v/>
      </c>
      <c r="AQ37" s="33">
        <f t="shared" si="22"/>
        <v>0</v>
      </c>
      <c r="AR37" s="33" t="str">
        <f t="shared" si="11"/>
        <v/>
      </c>
      <c r="AS37" s="33">
        <f t="shared" si="12"/>
        <v>0</v>
      </c>
      <c r="AT37" s="33" t="str">
        <f t="shared" si="3"/>
        <v/>
      </c>
      <c r="AU37" s="33">
        <f t="shared" si="23"/>
        <v>0</v>
      </c>
      <c r="AV37" s="33" t="str">
        <f t="shared" si="13"/>
        <v/>
      </c>
      <c r="AW37" s="33"/>
      <c r="AX37" s="33"/>
      <c r="AZ37" s="141">
        <f t="shared" si="14"/>
        <v>0</v>
      </c>
      <c r="BA37" s="141" t="str">
        <f t="shared" si="15"/>
        <v/>
      </c>
      <c r="BB37" s="141">
        <f t="shared" si="24"/>
        <v>0</v>
      </c>
      <c r="BC37" s="141" t="str">
        <f t="shared" si="16"/>
        <v/>
      </c>
      <c r="BD37" s="141">
        <f t="shared" si="17"/>
        <v>0</v>
      </c>
      <c r="BE37" s="141" t="str">
        <f t="shared" si="4"/>
        <v/>
      </c>
      <c r="BF37" s="141">
        <f t="shared" si="25"/>
        <v>0</v>
      </c>
      <c r="BG37" s="141" t="str">
        <f t="shared" si="18"/>
        <v/>
      </c>
      <c r="BH37" s="141"/>
      <c r="BI37" s="141"/>
    </row>
    <row r="38" spans="1:61">
      <c r="A38" s="1">
        <f>RAW!A38</f>
        <v>42360</v>
      </c>
      <c r="B38">
        <f>RAW!B38</f>
        <v>12.2</v>
      </c>
      <c r="C38">
        <f>RAW!C38</f>
        <v>12.44</v>
      </c>
      <c r="D38">
        <f>RAW!D38</f>
        <v>12.08</v>
      </c>
      <c r="E38" s="5">
        <f>RAW!E38</f>
        <v>12.3</v>
      </c>
      <c r="F38" s="3">
        <f>RAW!N38</f>
        <v>49.251774667237001</v>
      </c>
      <c r="G38" s="5" t="str">
        <f t="shared" si="19"/>
        <v/>
      </c>
      <c r="H38" s="3">
        <f>RAW!O38</f>
        <v>49.291231116338999</v>
      </c>
      <c r="I38" s="5" t="str">
        <f t="shared" si="19"/>
        <v/>
      </c>
      <c r="J38" s="3">
        <f>RAW!P38</f>
        <v>49.196378703991002</v>
      </c>
      <c r="K38" s="5" t="str">
        <f t="shared" ref="K38" si="59">IF(SIGN(J37-50)&lt;&gt;SIGN(J38-50)," ","")</f>
        <v/>
      </c>
      <c r="L38">
        <v>70</v>
      </c>
      <c r="M38">
        <v>30</v>
      </c>
      <c r="AD38" s="28">
        <f t="shared" si="5"/>
        <v>0</v>
      </c>
      <c r="AE38" s="28" t="str">
        <f t="shared" si="0"/>
        <v/>
      </c>
      <c r="AF38" s="34">
        <f t="shared" si="6"/>
        <v>0</v>
      </c>
      <c r="AG38" s="34" t="str">
        <f t="shared" si="1"/>
        <v/>
      </c>
      <c r="AH38" s="28">
        <f t="shared" si="7"/>
        <v>0</v>
      </c>
      <c r="AI38" s="34" t="str">
        <f t="shared" si="2"/>
        <v/>
      </c>
      <c r="AJ38" s="28">
        <f t="shared" si="21"/>
        <v>0</v>
      </c>
      <c r="AK38" s="28" t="str">
        <f t="shared" si="8"/>
        <v/>
      </c>
      <c r="AL38" s="54"/>
      <c r="AM38" s="28"/>
      <c r="AO38" s="33">
        <f t="shared" si="9"/>
        <v>0</v>
      </c>
      <c r="AP38" s="33" t="str">
        <f t="shared" si="10"/>
        <v/>
      </c>
      <c r="AQ38" s="33">
        <f t="shared" si="22"/>
        <v>0</v>
      </c>
      <c r="AR38" s="33" t="str">
        <f t="shared" si="11"/>
        <v/>
      </c>
      <c r="AS38" s="33">
        <f t="shared" si="12"/>
        <v>0</v>
      </c>
      <c r="AT38" s="33" t="str">
        <f t="shared" si="3"/>
        <v/>
      </c>
      <c r="AU38" s="33">
        <f t="shared" si="23"/>
        <v>0</v>
      </c>
      <c r="AV38" s="33" t="str">
        <f t="shared" si="13"/>
        <v/>
      </c>
      <c r="AW38" s="33"/>
      <c r="AX38" s="33"/>
      <c r="AZ38" s="141">
        <f t="shared" si="14"/>
        <v>0</v>
      </c>
      <c r="BA38" s="141" t="str">
        <f t="shared" si="15"/>
        <v/>
      </c>
      <c r="BB38" s="141">
        <f t="shared" si="24"/>
        <v>0</v>
      </c>
      <c r="BC38" s="141" t="str">
        <f t="shared" si="16"/>
        <v/>
      </c>
      <c r="BD38" s="141">
        <f t="shared" si="17"/>
        <v>0</v>
      </c>
      <c r="BE38" s="141" t="str">
        <f t="shared" si="4"/>
        <v/>
      </c>
      <c r="BF38" s="141">
        <f t="shared" si="25"/>
        <v>0</v>
      </c>
      <c r="BG38" s="141" t="str">
        <f t="shared" si="18"/>
        <v/>
      </c>
      <c r="BH38" s="141"/>
      <c r="BI38" s="141"/>
    </row>
    <row r="39" spans="1:61">
      <c r="A39" s="1">
        <f>RAW!A39</f>
        <v>42361</v>
      </c>
      <c r="B39">
        <f>RAW!B39</f>
        <v>12.31</v>
      </c>
      <c r="C39">
        <f>RAW!C39</f>
        <v>12.45</v>
      </c>
      <c r="D39">
        <f>RAW!D39</f>
        <v>12.25</v>
      </c>
      <c r="E39" s="5">
        <f>RAW!E39</f>
        <v>12.41</v>
      </c>
      <c r="F39" s="3">
        <f>RAW!N39</f>
        <v>53.540559565497198</v>
      </c>
      <c r="G39" s="5" t="str">
        <f t="shared" si="19"/>
        <v xml:space="preserve"> </v>
      </c>
      <c r="H39" s="3">
        <f>RAW!O39</f>
        <v>51.458960889180901</v>
      </c>
      <c r="I39" s="5" t="str">
        <f t="shared" si="19"/>
        <v xml:space="preserve"> </v>
      </c>
      <c r="J39" s="3">
        <f>RAW!P39</f>
        <v>50.711641489865499</v>
      </c>
      <c r="K39" s="5" t="str">
        <f t="shared" ref="K39" si="60">IF(SIGN(J38-50)&lt;&gt;SIGN(J39-50)," ","")</f>
        <v xml:space="preserve"> </v>
      </c>
      <c r="L39">
        <v>70</v>
      </c>
      <c r="M39">
        <v>30</v>
      </c>
      <c r="AD39" s="28">
        <f t="shared" si="5"/>
        <v>0</v>
      </c>
      <c r="AE39" s="28" t="str">
        <f t="shared" si="0"/>
        <v/>
      </c>
      <c r="AF39" s="34">
        <f t="shared" si="6"/>
        <v>0</v>
      </c>
      <c r="AG39" s="34" t="str">
        <f t="shared" si="1"/>
        <v/>
      </c>
      <c r="AH39" s="28">
        <f t="shared" si="7"/>
        <v>0</v>
      </c>
      <c r="AI39" s="34" t="str">
        <f t="shared" si="2"/>
        <v/>
      </c>
      <c r="AJ39" s="28">
        <f t="shared" si="21"/>
        <v>0</v>
      </c>
      <c r="AK39" s="28" t="str">
        <f t="shared" si="8"/>
        <v/>
      </c>
      <c r="AL39" s="54"/>
      <c r="AM39" s="28"/>
      <c r="AO39" s="33">
        <f t="shared" si="9"/>
        <v>0</v>
      </c>
      <c r="AP39" s="33" t="str">
        <f t="shared" si="10"/>
        <v/>
      </c>
      <c r="AQ39" s="33">
        <f t="shared" si="22"/>
        <v>0</v>
      </c>
      <c r="AR39" s="33" t="str">
        <f t="shared" si="11"/>
        <v/>
      </c>
      <c r="AS39" s="33">
        <f t="shared" si="12"/>
        <v>0</v>
      </c>
      <c r="AT39" s="33" t="str">
        <f t="shared" si="3"/>
        <v/>
      </c>
      <c r="AU39" s="33">
        <f t="shared" si="23"/>
        <v>0</v>
      </c>
      <c r="AV39" s="33" t="str">
        <f t="shared" si="13"/>
        <v/>
      </c>
      <c r="AW39" s="33"/>
      <c r="AX39" s="33"/>
      <c r="AZ39" s="141">
        <f t="shared" si="14"/>
        <v>0</v>
      </c>
      <c r="BA39" s="141" t="str">
        <f t="shared" si="15"/>
        <v/>
      </c>
      <c r="BB39" s="141">
        <f t="shared" si="24"/>
        <v>0</v>
      </c>
      <c r="BC39" s="141" t="str">
        <f t="shared" si="16"/>
        <v/>
      </c>
      <c r="BD39" s="141">
        <f t="shared" si="17"/>
        <v>0</v>
      </c>
      <c r="BE39" s="141" t="str">
        <f t="shared" si="4"/>
        <v/>
      </c>
      <c r="BF39" s="141">
        <f t="shared" si="25"/>
        <v>0</v>
      </c>
      <c r="BG39" s="141" t="str">
        <f t="shared" si="18"/>
        <v/>
      </c>
      <c r="BH39" s="141"/>
      <c r="BI39" s="141"/>
    </row>
    <row r="40" spans="1:61">
      <c r="A40" s="1">
        <f>RAW!A40</f>
        <v>42362</v>
      </c>
      <c r="B40">
        <f>RAW!B40</f>
        <v>12.41</v>
      </c>
      <c r="C40">
        <f>RAW!C40</f>
        <v>12.41</v>
      </c>
      <c r="D40">
        <f>RAW!D40</f>
        <v>12.41</v>
      </c>
      <c r="E40" s="5">
        <f>RAW!E40</f>
        <v>12.41</v>
      </c>
      <c r="F40" s="3">
        <f>RAW!N40</f>
        <v>53.540559565497198</v>
      </c>
      <c r="G40" s="5" t="str">
        <f t="shared" si="19"/>
        <v/>
      </c>
      <c r="H40" s="3">
        <f>RAW!O40</f>
        <v>51.458960889180901</v>
      </c>
      <c r="I40" s="5" t="str">
        <f t="shared" si="19"/>
        <v/>
      </c>
      <c r="J40" s="3">
        <f>RAW!P40</f>
        <v>50.711641489865499</v>
      </c>
      <c r="K40" s="5" t="str">
        <f t="shared" ref="K40" si="61">IF(SIGN(J39-50)&lt;&gt;SIGN(J40-50)," ","")</f>
        <v/>
      </c>
      <c r="L40">
        <v>70</v>
      </c>
      <c r="M40">
        <v>30</v>
      </c>
      <c r="AD40" s="28">
        <f t="shared" si="5"/>
        <v>0</v>
      </c>
      <c r="AE40" s="28" t="str">
        <f t="shared" si="0"/>
        <v/>
      </c>
      <c r="AF40" s="34">
        <f t="shared" si="6"/>
        <v>0</v>
      </c>
      <c r="AG40" s="34" t="str">
        <f t="shared" si="1"/>
        <v/>
      </c>
      <c r="AH40" s="28">
        <f t="shared" si="7"/>
        <v>0</v>
      </c>
      <c r="AI40" s="34" t="str">
        <f t="shared" si="2"/>
        <v/>
      </c>
      <c r="AJ40" s="28">
        <f t="shared" si="21"/>
        <v>0</v>
      </c>
      <c r="AK40" s="28" t="str">
        <f t="shared" si="8"/>
        <v/>
      </c>
      <c r="AL40" s="54"/>
      <c r="AM40" s="28"/>
      <c r="AO40" s="33">
        <f t="shared" si="9"/>
        <v>0</v>
      </c>
      <c r="AP40" s="33" t="str">
        <f t="shared" si="10"/>
        <v/>
      </c>
      <c r="AQ40" s="33">
        <f t="shared" si="22"/>
        <v>0</v>
      </c>
      <c r="AR40" s="33" t="str">
        <f t="shared" si="11"/>
        <v/>
      </c>
      <c r="AS40" s="33">
        <f t="shared" si="12"/>
        <v>0</v>
      </c>
      <c r="AT40" s="33" t="str">
        <f t="shared" si="3"/>
        <v/>
      </c>
      <c r="AU40" s="33">
        <f t="shared" si="23"/>
        <v>0</v>
      </c>
      <c r="AV40" s="33" t="str">
        <f t="shared" si="13"/>
        <v/>
      </c>
      <c r="AW40" s="33"/>
      <c r="AX40" s="33"/>
      <c r="AZ40" s="141">
        <f t="shared" si="14"/>
        <v>0</v>
      </c>
      <c r="BA40" s="141" t="str">
        <f t="shared" si="15"/>
        <v/>
      </c>
      <c r="BB40" s="141">
        <f t="shared" si="24"/>
        <v>0</v>
      </c>
      <c r="BC40" s="141" t="str">
        <f t="shared" si="16"/>
        <v/>
      </c>
      <c r="BD40" s="141">
        <f t="shared" si="17"/>
        <v>0</v>
      </c>
      <c r="BE40" s="141" t="str">
        <f t="shared" si="4"/>
        <v/>
      </c>
      <c r="BF40" s="141">
        <f t="shared" si="25"/>
        <v>0</v>
      </c>
      <c r="BG40" s="141" t="str">
        <f t="shared" si="18"/>
        <v/>
      </c>
      <c r="BH40" s="141"/>
      <c r="BI40" s="141"/>
    </row>
    <row r="41" spans="1:61">
      <c r="A41" s="1">
        <f>RAW!A41</f>
        <v>42363</v>
      </c>
      <c r="B41">
        <f>RAW!B41</f>
        <v>12.41</v>
      </c>
      <c r="C41">
        <f>RAW!C41</f>
        <v>12.41</v>
      </c>
      <c r="D41">
        <f>RAW!D41</f>
        <v>12.41</v>
      </c>
      <c r="E41" s="5">
        <f>RAW!E41</f>
        <v>12.41</v>
      </c>
      <c r="F41" s="3">
        <f>RAW!N41</f>
        <v>53.540559565497198</v>
      </c>
      <c r="G41" s="5" t="str">
        <f t="shared" si="19"/>
        <v/>
      </c>
      <c r="H41" s="3">
        <f>RAW!O41</f>
        <v>51.458960889180901</v>
      </c>
      <c r="I41" s="5" t="str">
        <f t="shared" si="19"/>
        <v/>
      </c>
      <c r="J41" s="3">
        <f>RAW!P41</f>
        <v>50.711641489865499</v>
      </c>
      <c r="K41" s="5" t="str">
        <f t="shared" ref="K41" si="62">IF(SIGN(J40-50)&lt;&gt;SIGN(J41-50)," ","")</f>
        <v/>
      </c>
      <c r="L41">
        <v>70</v>
      </c>
      <c r="M41">
        <v>30</v>
      </c>
      <c r="AD41" s="28">
        <f t="shared" si="5"/>
        <v>0</v>
      </c>
      <c r="AE41" s="28" t="str">
        <f t="shared" si="0"/>
        <v/>
      </c>
      <c r="AF41" s="34">
        <f t="shared" si="6"/>
        <v>0</v>
      </c>
      <c r="AG41" s="34" t="str">
        <f t="shared" si="1"/>
        <v/>
      </c>
      <c r="AH41" s="28">
        <f t="shared" si="7"/>
        <v>0</v>
      </c>
      <c r="AI41" s="34" t="str">
        <f t="shared" si="2"/>
        <v/>
      </c>
      <c r="AJ41" s="28">
        <f t="shared" si="21"/>
        <v>0</v>
      </c>
      <c r="AK41" s="28" t="str">
        <f t="shared" si="8"/>
        <v/>
      </c>
      <c r="AL41" s="54"/>
      <c r="AM41" s="28"/>
      <c r="AO41" s="33">
        <f t="shared" si="9"/>
        <v>0</v>
      </c>
      <c r="AP41" s="33" t="str">
        <f t="shared" si="10"/>
        <v/>
      </c>
      <c r="AQ41" s="33">
        <f t="shared" si="22"/>
        <v>0</v>
      </c>
      <c r="AR41" s="33" t="str">
        <f t="shared" si="11"/>
        <v/>
      </c>
      <c r="AS41" s="33">
        <f t="shared" si="12"/>
        <v>0</v>
      </c>
      <c r="AT41" s="33" t="str">
        <f t="shared" si="3"/>
        <v/>
      </c>
      <c r="AU41" s="33">
        <f t="shared" si="23"/>
        <v>0</v>
      </c>
      <c r="AV41" s="33" t="str">
        <f t="shared" si="13"/>
        <v/>
      </c>
      <c r="AW41" s="33"/>
      <c r="AX41" s="33"/>
      <c r="AZ41" s="141">
        <f t="shared" si="14"/>
        <v>0</v>
      </c>
      <c r="BA41" s="141" t="str">
        <f t="shared" si="15"/>
        <v/>
      </c>
      <c r="BB41" s="141">
        <f t="shared" si="24"/>
        <v>0</v>
      </c>
      <c r="BC41" s="141" t="str">
        <f t="shared" si="16"/>
        <v/>
      </c>
      <c r="BD41" s="141">
        <f t="shared" si="17"/>
        <v>0</v>
      </c>
      <c r="BE41" s="141" t="str">
        <f t="shared" si="4"/>
        <v/>
      </c>
      <c r="BF41" s="141">
        <f t="shared" si="25"/>
        <v>0</v>
      </c>
      <c r="BG41" s="141" t="str">
        <f t="shared" si="18"/>
        <v/>
      </c>
      <c r="BH41" s="141"/>
      <c r="BI41" s="141"/>
    </row>
    <row r="42" spans="1:61">
      <c r="A42" s="1">
        <f>RAW!A42</f>
        <v>42366</v>
      </c>
      <c r="B42">
        <f>RAW!B42</f>
        <v>12.41</v>
      </c>
      <c r="C42">
        <f>RAW!C42</f>
        <v>12.57</v>
      </c>
      <c r="D42">
        <f>RAW!D42</f>
        <v>12.37</v>
      </c>
      <c r="E42" s="5">
        <f>RAW!E42</f>
        <v>12.55</v>
      </c>
      <c r="F42" s="3">
        <f>RAW!N42</f>
        <v>60.318226174793303</v>
      </c>
      <c r="G42" s="5" t="str">
        <f t="shared" si="19"/>
        <v/>
      </c>
      <c r="H42" s="3">
        <f>RAW!O42</f>
        <v>54.547607523717701</v>
      </c>
      <c r="I42" s="5" t="str">
        <f t="shared" si="19"/>
        <v/>
      </c>
      <c r="J42" s="3">
        <f>RAW!P42</f>
        <v>52.786382137709801</v>
      </c>
      <c r="K42" s="5" t="str">
        <f t="shared" ref="K42" si="63">IF(SIGN(J41-50)&lt;&gt;SIGN(J42-50)," ","")</f>
        <v/>
      </c>
      <c r="L42">
        <v>70</v>
      </c>
      <c r="M42">
        <v>30</v>
      </c>
      <c r="AD42" s="28">
        <f t="shared" si="5"/>
        <v>0</v>
      </c>
      <c r="AE42" s="28" t="str">
        <f t="shared" si="0"/>
        <v/>
      </c>
      <c r="AF42" s="34">
        <f t="shared" si="6"/>
        <v>0</v>
      </c>
      <c r="AG42" s="34" t="str">
        <f t="shared" si="1"/>
        <v/>
      </c>
      <c r="AH42" s="28">
        <f t="shared" si="7"/>
        <v>0</v>
      </c>
      <c r="AI42" s="34" t="str">
        <f t="shared" si="2"/>
        <v/>
      </c>
      <c r="AJ42" s="28">
        <f t="shared" si="21"/>
        <v>0</v>
      </c>
      <c r="AK42" s="28" t="str">
        <f t="shared" si="8"/>
        <v/>
      </c>
      <c r="AL42" s="54"/>
      <c r="AM42" s="28"/>
      <c r="AO42" s="33">
        <f t="shared" si="9"/>
        <v>0</v>
      </c>
      <c r="AP42" s="33" t="str">
        <f t="shared" si="10"/>
        <v/>
      </c>
      <c r="AQ42" s="33">
        <f t="shared" si="22"/>
        <v>0</v>
      </c>
      <c r="AR42" s="33" t="str">
        <f t="shared" si="11"/>
        <v/>
      </c>
      <c r="AS42" s="33">
        <f t="shared" si="12"/>
        <v>0</v>
      </c>
      <c r="AT42" s="33" t="str">
        <f t="shared" si="3"/>
        <v/>
      </c>
      <c r="AU42" s="33">
        <f t="shared" si="23"/>
        <v>0</v>
      </c>
      <c r="AV42" s="33" t="str">
        <f t="shared" si="13"/>
        <v/>
      </c>
      <c r="AW42" s="33"/>
      <c r="AX42" s="33"/>
      <c r="AZ42" s="141">
        <f t="shared" si="14"/>
        <v>0</v>
      </c>
      <c r="BA42" s="141" t="str">
        <f t="shared" si="15"/>
        <v/>
      </c>
      <c r="BB42" s="141">
        <f t="shared" si="24"/>
        <v>0</v>
      </c>
      <c r="BC42" s="141" t="str">
        <f t="shared" si="16"/>
        <v/>
      </c>
      <c r="BD42" s="141">
        <f t="shared" si="17"/>
        <v>0</v>
      </c>
      <c r="BE42" s="141" t="str">
        <f t="shared" si="4"/>
        <v/>
      </c>
      <c r="BF42" s="141">
        <f t="shared" si="25"/>
        <v>0</v>
      </c>
      <c r="BG42" s="141" t="str">
        <f t="shared" si="18"/>
        <v/>
      </c>
      <c r="BH42" s="141"/>
      <c r="BI42" s="141"/>
    </row>
    <row r="43" spans="1:61">
      <c r="A43" s="1">
        <f>RAW!A43</f>
        <v>42367</v>
      </c>
      <c r="B43">
        <f>RAW!B43</f>
        <v>12.52</v>
      </c>
      <c r="C43">
        <f>RAW!C43</f>
        <v>12.65</v>
      </c>
      <c r="D43">
        <f>RAW!D43</f>
        <v>12.35</v>
      </c>
      <c r="E43" s="5">
        <f>RAW!E43</f>
        <v>12.45</v>
      </c>
      <c r="F43" s="3">
        <f>RAW!N43</f>
        <v>53.780190074543299</v>
      </c>
      <c r="G43" s="5" t="str">
        <f t="shared" si="19"/>
        <v/>
      </c>
      <c r="H43" s="3">
        <f>RAW!O43</f>
        <v>52.002310647692298</v>
      </c>
      <c r="I43" s="5" t="str">
        <f t="shared" si="19"/>
        <v/>
      </c>
      <c r="J43" s="3">
        <f>RAW!P43</f>
        <v>51.170894160766103</v>
      </c>
      <c r="K43" s="5" t="str">
        <f t="shared" ref="K43" si="64">IF(SIGN(J42-50)&lt;&gt;SIGN(J43-50)," ","")</f>
        <v/>
      </c>
      <c r="L43">
        <v>70</v>
      </c>
      <c r="M43">
        <v>30</v>
      </c>
      <c r="AD43" s="28">
        <f t="shared" si="5"/>
        <v>0</v>
      </c>
      <c r="AE43" s="28" t="str">
        <f t="shared" si="0"/>
        <v/>
      </c>
      <c r="AF43" s="34">
        <f t="shared" si="6"/>
        <v>0</v>
      </c>
      <c r="AG43" s="34" t="str">
        <f t="shared" si="1"/>
        <v/>
      </c>
      <c r="AH43" s="28">
        <f t="shared" si="7"/>
        <v>0</v>
      </c>
      <c r="AI43" s="34" t="str">
        <f t="shared" si="2"/>
        <v/>
      </c>
      <c r="AJ43" s="28">
        <f t="shared" si="21"/>
        <v>0</v>
      </c>
      <c r="AK43" s="28" t="str">
        <f t="shared" si="8"/>
        <v/>
      </c>
      <c r="AL43" s="54"/>
      <c r="AM43" s="28"/>
      <c r="AO43" s="33">
        <f t="shared" si="9"/>
        <v>0</v>
      </c>
      <c r="AP43" s="33" t="str">
        <f t="shared" si="10"/>
        <v/>
      </c>
      <c r="AQ43" s="33">
        <f t="shared" si="22"/>
        <v>0</v>
      </c>
      <c r="AR43" s="33" t="str">
        <f t="shared" si="11"/>
        <v/>
      </c>
      <c r="AS43" s="33">
        <f t="shared" si="12"/>
        <v>0</v>
      </c>
      <c r="AT43" s="33" t="str">
        <f t="shared" si="3"/>
        <v/>
      </c>
      <c r="AU43" s="33">
        <f t="shared" si="23"/>
        <v>0</v>
      </c>
      <c r="AV43" s="33" t="str">
        <f t="shared" si="13"/>
        <v/>
      </c>
      <c r="AW43" s="33"/>
      <c r="AX43" s="33"/>
      <c r="AZ43" s="141">
        <f t="shared" si="14"/>
        <v>0</v>
      </c>
      <c r="BA43" s="141" t="str">
        <f t="shared" si="15"/>
        <v/>
      </c>
      <c r="BB43" s="141">
        <f t="shared" si="24"/>
        <v>0</v>
      </c>
      <c r="BC43" s="141" t="str">
        <f t="shared" si="16"/>
        <v/>
      </c>
      <c r="BD43" s="141">
        <f t="shared" si="17"/>
        <v>0</v>
      </c>
      <c r="BE43" s="141" t="str">
        <f t="shared" si="4"/>
        <v/>
      </c>
      <c r="BF43" s="141">
        <f t="shared" si="25"/>
        <v>0</v>
      </c>
      <c r="BG43" s="141" t="str">
        <f t="shared" si="18"/>
        <v/>
      </c>
      <c r="BH43" s="141"/>
      <c r="BI43" s="141"/>
    </row>
    <row r="44" spans="1:61">
      <c r="A44" s="1">
        <f>RAW!A44</f>
        <v>42368</v>
      </c>
      <c r="B44">
        <f>RAW!B44</f>
        <v>12.45</v>
      </c>
      <c r="C44">
        <f>RAW!C44</f>
        <v>12.56</v>
      </c>
      <c r="D44">
        <f>RAW!D44</f>
        <v>12.4</v>
      </c>
      <c r="E44" s="5">
        <f>RAW!E44</f>
        <v>12.47</v>
      </c>
      <c r="F44" s="3">
        <f>RAW!N44</f>
        <v>54.920325166364599</v>
      </c>
      <c r="G44" s="5" t="str">
        <f t="shared" si="19"/>
        <v/>
      </c>
      <c r="H44" s="3">
        <f>RAW!O44</f>
        <v>52.479900137810397</v>
      </c>
      <c r="I44" s="5" t="str">
        <f t="shared" si="19"/>
        <v/>
      </c>
      <c r="J44" s="3">
        <f>RAW!P44</f>
        <v>51.482709636222303</v>
      </c>
      <c r="K44" s="5" t="str">
        <f t="shared" ref="K44" si="65">IF(SIGN(J43-50)&lt;&gt;SIGN(J44-50)," ","")</f>
        <v/>
      </c>
      <c r="L44">
        <v>70</v>
      </c>
      <c r="M44">
        <v>30</v>
      </c>
      <c r="AD44" s="28">
        <f t="shared" si="5"/>
        <v>0</v>
      </c>
      <c r="AE44" s="28" t="str">
        <f t="shared" si="0"/>
        <v/>
      </c>
      <c r="AF44" s="34">
        <f t="shared" si="6"/>
        <v>0</v>
      </c>
      <c r="AG44" s="34" t="str">
        <f t="shared" si="1"/>
        <v/>
      </c>
      <c r="AH44" s="28">
        <f t="shared" si="7"/>
        <v>0</v>
      </c>
      <c r="AI44" s="34" t="str">
        <f t="shared" si="2"/>
        <v/>
      </c>
      <c r="AJ44" s="28">
        <f t="shared" si="21"/>
        <v>0</v>
      </c>
      <c r="AK44" s="28" t="str">
        <f t="shared" si="8"/>
        <v/>
      </c>
      <c r="AL44" s="54"/>
      <c r="AM44" s="28"/>
      <c r="AO44" s="33">
        <f t="shared" si="9"/>
        <v>0</v>
      </c>
      <c r="AP44" s="33" t="str">
        <f t="shared" si="10"/>
        <v/>
      </c>
      <c r="AQ44" s="33">
        <f t="shared" si="22"/>
        <v>0</v>
      </c>
      <c r="AR44" s="33" t="str">
        <f t="shared" si="11"/>
        <v/>
      </c>
      <c r="AS44" s="33">
        <f t="shared" si="12"/>
        <v>0</v>
      </c>
      <c r="AT44" s="33" t="str">
        <f t="shared" si="3"/>
        <v/>
      </c>
      <c r="AU44" s="33">
        <f t="shared" si="23"/>
        <v>0</v>
      </c>
      <c r="AV44" s="33" t="str">
        <f t="shared" si="13"/>
        <v/>
      </c>
      <c r="AW44" s="33"/>
      <c r="AX44" s="33"/>
      <c r="AZ44" s="141">
        <f t="shared" si="14"/>
        <v>0</v>
      </c>
      <c r="BA44" s="141" t="str">
        <f t="shared" si="15"/>
        <v/>
      </c>
      <c r="BB44" s="141">
        <f t="shared" si="24"/>
        <v>0</v>
      </c>
      <c r="BC44" s="141" t="str">
        <f t="shared" si="16"/>
        <v/>
      </c>
      <c r="BD44" s="141">
        <f t="shared" si="17"/>
        <v>0</v>
      </c>
      <c r="BE44" s="141" t="str">
        <f t="shared" si="4"/>
        <v/>
      </c>
      <c r="BF44" s="141">
        <f t="shared" si="25"/>
        <v>0</v>
      </c>
      <c r="BG44" s="141" t="str">
        <f t="shared" si="18"/>
        <v/>
      </c>
      <c r="BH44" s="141"/>
      <c r="BI44" s="141"/>
    </row>
    <row r="45" spans="1:61">
      <c r="A45" s="1">
        <f>RAW!A45</f>
        <v>42369</v>
      </c>
      <c r="B45">
        <f>RAW!B45</f>
        <v>12.47</v>
      </c>
      <c r="C45">
        <f>RAW!C45</f>
        <v>12.47</v>
      </c>
      <c r="D45">
        <f>RAW!D45</f>
        <v>12.47</v>
      </c>
      <c r="E45" s="5">
        <f>RAW!E45</f>
        <v>12.47</v>
      </c>
      <c r="F45" s="3">
        <f>RAW!N45</f>
        <v>54.920325166364599</v>
      </c>
      <c r="G45" s="5" t="str">
        <f t="shared" si="19"/>
        <v/>
      </c>
      <c r="H45" s="3">
        <f>RAW!O45</f>
        <v>52.479900137810397</v>
      </c>
      <c r="I45" s="5" t="str">
        <f t="shared" si="19"/>
        <v/>
      </c>
      <c r="J45" s="3">
        <f>RAW!P45</f>
        <v>51.482709636222303</v>
      </c>
      <c r="K45" s="5" t="str">
        <f t="shared" ref="K45" si="66">IF(SIGN(J44-50)&lt;&gt;SIGN(J45-50)," ","")</f>
        <v/>
      </c>
      <c r="L45">
        <v>70</v>
      </c>
      <c r="M45">
        <v>30</v>
      </c>
      <c r="AD45" s="28">
        <f t="shared" si="5"/>
        <v>0</v>
      </c>
      <c r="AE45" s="28" t="str">
        <f t="shared" si="0"/>
        <v/>
      </c>
      <c r="AF45" s="34">
        <f t="shared" si="6"/>
        <v>0</v>
      </c>
      <c r="AG45" s="34" t="str">
        <f t="shared" si="1"/>
        <v/>
      </c>
      <c r="AH45" s="28">
        <f t="shared" si="7"/>
        <v>0</v>
      </c>
      <c r="AI45" s="34" t="str">
        <f t="shared" si="2"/>
        <v/>
      </c>
      <c r="AJ45" s="28">
        <f t="shared" si="21"/>
        <v>0</v>
      </c>
      <c r="AK45" s="28" t="str">
        <f t="shared" si="8"/>
        <v/>
      </c>
      <c r="AL45" s="54"/>
      <c r="AM45" s="28"/>
      <c r="AO45" s="33">
        <f t="shared" si="9"/>
        <v>0</v>
      </c>
      <c r="AP45" s="33" t="str">
        <f t="shared" si="10"/>
        <v/>
      </c>
      <c r="AQ45" s="33">
        <f t="shared" si="22"/>
        <v>0</v>
      </c>
      <c r="AR45" s="33" t="str">
        <f t="shared" si="11"/>
        <v/>
      </c>
      <c r="AS45" s="33">
        <f t="shared" si="12"/>
        <v>0</v>
      </c>
      <c r="AT45" s="33" t="str">
        <f t="shared" si="3"/>
        <v/>
      </c>
      <c r="AU45" s="33">
        <f t="shared" si="23"/>
        <v>0</v>
      </c>
      <c r="AV45" s="33" t="str">
        <f t="shared" si="13"/>
        <v/>
      </c>
      <c r="AW45" s="33"/>
      <c r="AX45" s="33"/>
      <c r="AZ45" s="141">
        <f t="shared" si="14"/>
        <v>0</v>
      </c>
      <c r="BA45" s="141" t="str">
        <f t="shared" si="15"/>
        <v/>
      </c>
      <c r="BB45" s="141">
        <f t="shared" si="24"/>
        <v>0</v>
      </c>
      <c r="BC45" s="141" t="str">
        <f t="shared" si="16"/>
        <v/>
      </c>
      <c r="BD45" s="141">
        <f t="shared" si="17"/>
        <v>0</v>
      </c>
      <c r="BE45" s="141" t="str">
        <f t="shared" si="4"/>
        <v/>
      </c>
      <c r="BF45" s="141">
        <f t="shared" si="25"/>
        <v>0</v>
      </c>
      <c r="BG45" s="141" t="str">
        <f t="shared" si="18"/>
        <v/>
      </c>
      <c r="BH45" s="141"/>
      <c r="BI45" s="141"/>
    </row>
    <row r="46" spans="1:61">
      <c r="A46" s="1">
        <f>RAW!A46</f>
        <v>42370</v>
      </c>
      <c r="B46">
        <f>RAW!B46</f>
        <v>12.47</v>
      </c>
      <c r="C46">
        <f>RAW!C46</f>
        <v>12.47</v>
      </c>
      <c r="D46">
        <f>RAW!D46</f>
        <v>12.47</v>
      </c>
      <c r="E46" s="5">
        <f>RAW!E46</f>
        <v>12.47</v>
      </c>
      <c r="F46" s="3">
        <f>RAW!N46</f>
        <v>54.920325166364599</v>
      </c>
      <c r="G46" s="5" t="str">
        <f t="shared" si="19"/>
        <v/>
      </c>
      <c r="H46" s="3">
        <f>RAW!O46</f>
        <v>52.479900137810397</v>
      </c>
      <c r="I46" s="5" t="str">
        <f t="shared" si="19"/>
        <v/>
      </c>
      <c r="J46" s="3">
        <f>RAW!P46</f>
        <v>51.482709636222303</v>
      </c>
      <c r="K46" s="5" t="str">
        <f t="shared" ref="K46" si="67">IF(SIGN(J45-50)&lt;&gt;SIGN(J46-50)," ","")</f>
        <v/>
      </c>
      <c r="L46">
        <v>70</v>
      </c>
      <c r="M46">
        <v>30</v>
      </c>
      <c r="AD46" s="28">
        <f t="shared" si="5"/>
        <v>0</v>
      </c>
      <c r="AE46" s="28" t="str">
        <f t="shared" si="0"/>
        <v/>
      </c>
      <c r="AF46" s="34">
        <f t="shared" si="6"/>
        <v>0</v>
      </c>
      <c r="AG46" s="34" t="str">
        <f t="shared" si="1"/>
        <v/>
      </c>
      <c r="AH46" s="28">
        <f t="shared" si="7"/>
        <v>0</v>
      </c>
      <c r="AI46" s="34" t="str">
        <f t="shared" si="2"/>
        <v/>
      </c>
      <c r="AJ46" s="28">
        <f t="shared" si="21"/>
        <v>0</v>
      </c>
      <c r="AK46" s="28" t="str">
        <f t="shared" si="8"/>
        <v/>
      </c>
      <c r="AL46" s="54"/>
      <c r="AM46" s="28"/>
      <c r="AO46" s="33">
        <f t="shared" si="9"/>
        <v>0</v>
      </c>
      <c r="AP46" s="33" t="str">
        <f t="shared" si="10"/>
        <v/>
      </c>
      <c r="AQ46" s="33">
        <f t="shared" si="22"/>
        <v>0</v>
      </c>
      <c r="AR46" s="33" t="str">
        <f t="shared" si="11"/>
        <v/>
      </c>
      <c r="AS46" s="33">
        <f t="shared" si="12"/>
        <v>0</v>
      </c>
      <c r="AT46" s="33" t="str">
        <f t="shared" si="3"/>
        <v/>
      </c>
      <c r="AU46" s="33">
        <f t="shared" si="23"/>
        <v>0</v>
      </c>
      <c r="AV46" s="33" t="str">
        <f t="shared" si="13"/>
        <v/>
      </c>
      <c r="AW46" s="33"/>
      <c r="AX46" s="33"/>
      <c r="AZ46" s="141">
        <f t="shared" si="14"/>
        <v>0</v>
      </c>
      <c r="BA46" s="141" t="str">
        <f t="shared" si="15"/>
        <v/>
      </c>
      <c r="BB46" s="141">
        <f t="shared" si="24"/>
        <v>0</v>
      </c>
      <c r="BC46" s="141" t="str">
        <f t="shared" si="16"/>
        <v/>
      </c>
      <c r="BD46" s="141">
        <f t="shared" si="17"/>
        <v>0</v>
      </c>
      <c r="BE46" s="141" t="str">
        <f t="shared" si="4"/>
        <v/>
      </c>
      <c r="BF46" s="141">
        <f t="shared" si="25"/>
        <v>0</v>
      </c>
      <c r="BG46" s="141" t="str">
        <f t="shared" si="18"/>
        <v/>
      </c>
      <c r="BH46" s="141"/>
      <c r="BI46" s="141"/>
    </row>
    <row r="47" spans="1:61">
      <c r="A47" s="1">
        <f>RAW!A47</f>
        <v>42373</v>
      </c>
      <c r="B47">
        <f>RAW!B47</f>
        <v>12.38</v>
      </c>
      <c r="C47">
        <f>RAW!C47</f>
        <v>12.45</v>
      </c>
      <c r="D47">
        <f>RAW!D47</f>
        <v>12.23</v>
      </c>
      <c r="E47" s="5">
        <f>RAW!E47</f>
        <v>12.32</v>
      </c>
      <c r="F47" s="3">
        <f>RAW!N47</f>
        <v>42.449340674714797</v>
      </c>
      <c r="G47" s="5" t="str">
        <f t="shared" si="19"/>
        <v xml:space="preserve"> </v>
      </c>
      <c r="H47" s="3">
        <f>RAW!O47</f>
        <v>48.005444191390403</v>
      </c>
      <c r="I47" s="5" t="str">
        <f t="shared" si="19"/>
        <v xml:space="preserve"> </v>
      </c>
      <c r="J47" s="3">
        <f>RAW!P47</f>
        <v>48.778286782518798</v>
      </c>
      <c r="K47" s="5" t="str">
        <f t="shared" ref="K47" si="68">IF(SIGN(J46-50)&lt;&gt;SIGN(J47-50)," ","")</f>
        <v xml:space="preserve"> </v>
      </c>
      <c r="L47">
        <v>70</v>
      </c>
      <c r="M47">
        <v>30</v>
      </c>
      <c r="AD47" s="28">
        <f t="shared" si="5"/>
        <v>0</v>
      </c>
      <c r="AE47" s="28" t="str">
        <f t="shared" si="0"/>
        <v/>
      </c>
      <c r="AF47" s="34">
        <f t="shared" si="6"/>
        <v>0</v>
      </c>
      <c r="AG47" s="34" t="str">
        <f t="shared" si="1"/>
        <v/>
      </c>
      <c r="AH47" s="28">
        <f t="shared" si="7"/>
        <v>0</v>
      </c>
      <c r="AI47" s="34" t="str">
        <f t="shared" si="2"/>
        <v/>
      </c>
      <c r="AJ47" s="28">
        <f t="shared" si="21"/>
        <v>0</v>
      </c>
      <c r="AK47" s="28" t="str">
        <f t="shared" si="8"/>
        <v/>
      </c>
      <c r="AL47" s="54"/>
      <c r="AM47" s="28"/>
      <c r="AO47" s="33">
        <f t="shared" si="9"/>
        <v>0</v>
      </c>
      <c r="AP47" s="33" t="str">
        <f t="shared" si="10"/>
        <v/>
      </c>
      <c r="AQ47" s="33">
        <f t="shared" si="22"/>
        <v>0</v>
      </c>
      <c r="AR47" s="33" t="str">
        <f t="shared" si="11"/>
        <v/>
      </c>
      <c r="AS47" s="33">
        <f t="shared" si="12"/>
        <v>0</v>
      </c>
      <c r="AT47" s="33" t="str">
        <f t="shared" si="3"/>
        <v/>
      </c>
      <c r="AU47" s="33">
        <f t="shared" si="23"/>
        <v>0</v>
      </c>
      <c r="AV47" s="33" t="str">
        <f t="shared" si="13"/>
        <v/>
      </c>
      <c r="AW47" s="33"/>
      <c r="AX47" s="33"/>
      <c r="AZ47" s="141">
        <f t="shared" si="14"/>
        <v>0</v>
      </c>
      <c r="BA47" s="141" t="str">
        <f t="shared" si="15"/>
        <v/>
      </c>
      <c r="BB47" s="141">
        <f t="shared" si="24"/>
        <v>0</v>
      </c>
      <c r="BC47" s="141" t="str">
        <f t="shared" si="16"/>
        <v/>
      </c>
      <c r="BD47" s="141">
        <f t="shared" si="17"/>
        <v>0</v>
      </c>
      <c r="BE47" s="141" t="str">
        <f t="shared" si="4"/>
        <v/>
      </c>
      <c r="BF47" s="141">
        <f t="shared" si="25"/>
        <v>0</v>
      </c>
      <c r="BG47" s="141" t="str">
        <f t="shared" si="18"/>
        <v/>
      </c>
      <c r="BH47" s="141"/>
      <c r="BI47" s="141"/>
    </row>
    <row r="48" spans="1:61">
      <c r="A48" s="1">
        <f>RAW!A48</f>
        <v>42374</v>
      </c>
      <c r="B48">
        <f>RAW!B48</f>
        <v>12.32</v>
      </c>
      <c r="C48">
        <f>RAW!C48</f>
        <v>12.42</v>
      </c>
      <c r="D48">
        <f>RAW!D48</f>
        <v>12.16</v>
      </c>
      <c r="E48" s="5">
        <f>RAW!E48</f>
        <v>12.24</v>
      </c>
      <c r="F48" s="3">
        <f>RAW!N48</f>
        <v>37.1941572434013</v>
      </c>
      <c r="G48" s="5" t="str">
        <f t="shared" si="19"/>
        <v/>
      </c>
      <c r="H48" s="3">
        <f>RAW!O48</f>
        <v>45.764360644045802</v>
      </c>
      <c r="I48" s="5" t="str">
        <f t="shared" si="19"/>
        <v/>
      </c>
      <c r="J48" s="3">
        <f>RAW!P48</f>
        <v>47.384371585275197</v>
      </c>
      <c r="K48" s="5" t="str">
        <f t="shared" ref="K48" si="69">IF(SIGN(J47-50)&lt;&gt;SIGN(J48-50)," ","")</f>
        <v/>
      </c>
      <c r="L48">
        <v>70</v>
      </c>
      <c r="M48">
        <v>30</v>
      </c>
      <c r="AD48" s="28">
        <f t="shared" si="5"/>
        <v>0</v>
      </c>
      <c r="AE48" s="28" t="str">
        <f t="shared" si="0"/>
        <v/>
      </c>
      <c r="AF48" s="34">
        <f t="shared" si="6"/>
        <v>0</v>
      </c>
      <c r="AG48" s="34" t="str">
        <f t="shared" si="1"/>
        <v/>
      </c>
      <c r="AH48" s="28">
        <f t="shared" si="7"/>
        <v>0</v>
      </c>
      <c r="AI48" s="34" t="str">
        <f t="shared" si="2"/>
        <v/>
      </c>
      <c r="AJ48" s="28">
        <f t="shared" si="21"/>
        <v>0</v>
      </c>
      <c r="AK48" s="28" t="str">
        <f t="shared" si="8"/>
        <v/>
      </c>
      <c r="AL48" s="54"/>
      <c r="AM48" s="28"/>
      <c r="AO48" s="33">
        <f t="shared" si="9"/>
        <v>0</v>
      </c>
      <c r="AP48" s="33" t="str">
        <f t="shared" si="10"/>
        <v/>
      </c>
      <c r="AQ48" s="33">
        <f t="shared" si="22"/>
        <v>0</v>
      </c>
      <c r="AR48" s="33" t="str">
        <f t="shared" si="11"/>
        <v/>
      </c>
      <c r="AS48" s="33">
        <f t="shared" si="12"/>
        <v>0</v>
      </c>
      <c r="AT48" s="33" t="str">
        <f t="shared" si="3"/>
        <v/>
      </c>
      <c r="AU48" s="33">
        <f t="shared" si="23"/>
        <v>0</v>
      </c>
      <c r="AV48" s="33" t="str">
        <f t="shared" si="13"/>
        <v/>
      </c>
      <c r="AW48" s="33"/>
      <c r="AX48" s="33"/>
      <c r="AZ48" s="141">
        <f t="shared" si="14"/>
        <v>0</v>
      </c>
      <c r="BA48" s="141" t="str">
        <f t="shared" si="15"/>
        <v/>
      </c>
      <c r="BB48" s="141">
        <f t="shared" si="24"/>
        <v>0</v>
      </c>
      <c r="BC48" s="141" t="str">
        <f t="shared" si="16"/>
        <v/>
      </c>
      <c r="BD48" s="141">
        <f t="shared" si="17"/>
        <v>0</v>
      </c>
      <c r="BE48" s="141" t="str">
        <f t="shared" si="4"/>
        <v/>
      </c>
      <c r="BF48" s="141">
        <f t="shared" si="25"/>
        <v>0</v>
      </c>
      <c r="BG48" s="141" t="str">
        <f t="shared" si="18"/>
        <v/>
      </c>
      <c r="BH48" s="141"/>
      <c r="BI48" s="141"/>
    </row>
    <row r="49" spans="1:61">
      <c r="A49" s="1">
        <f>RAW!A49</f>
        <v>42375</v>
      </c>
      <c r="B49">
        <f>RAW!B49</f>
        <v>12.28</v>
      </c>
      <c r="C49">
        <f>RAW!C49</f>
        <v>12.28</v>
      </c>
      <c r="D49">
        <f>RAW!D49</f>
        <v>11.91</v>
      </c>
      <c r="E49" s="5">
        <f>RAW!E49</f>
        <v>11.91</v>
      </c>
      <c r="F49" s="3">
        <f>RAW!N49</f>
        <v>23.307787537264499</v>
      </c>
      <c r="G49" s="5" t="str">
        <f t="shared" si="19"/>
        <v/>
      </c>
      <c r="H49" s="3">
        <f>RAW!O49</f>
        <v>37.903718746587401</v>
      </c>
      <c r="I49" s="5" t="str">
        <f t="shared" si="19"/>
        <v/>
      </c>
      <c r="J49" s="3">
        <f>RAW!P49</f>
        <v>42.165460369804798</v>
      </c>
      <c r="K49" s="5" t="str">
        <f t="shared" ref="K49" si="70">IF(SIGN(J48-50)&lt;&gt;SIGN(J49-50)," ","")</f>
        <v/>
      </c>
      <c r="L49">
        <v>70</v>
      </c>
      <c r="M49">
        <v>30</v>
      </c>
      <c r="AD49" s="28">
        <f t="shared" si="5"/>
        <v>1</v>
      </c>
      <c r="AE49" s="28" t="str">
        <f t="shared" si="0"/>
        <v/>
      </c>
      <c r="AF49" s="34">
        <f t="shared" si="6"/>
        <v>1</v>
      </c>
      <c r="AG49" s="34" t="str">
        <f t="shared" si="1"/>
        <v/>
      </c>
      <c r="AH49" s="28">
        <f t="shared" si="7"/>
        <v>0</v>
      </c>
      <c r="AI49" s="34" t="str">
        <f t="shared" si="2"/>
        <v/>
      </c>
      <c r="AJ49" s="28">
        <f t="shared" si="21"/>
        <v>0</v>
      </c>
      <c r="AK49" s="28" t="str">
        <f t="shared" si="8"/>
        <v/>
      </c>
      <c r="AL49" s="54"/>
      <c r="AM49" s="28"/>
      <c r="AO49" s="33">
        <f t="shared" si="9"/>
        <v>0</v>
      </c>
      <c r="AP49" s="33" t="str">
        <f t="shared" si="10"/>
        <v/>
      </c>
      <c r="AQ49" s="33">
        <f t="shared" si="22"/>
        <v>0</v>
      </c>
      <c r="AR49" s="33" t="str">
        <f t="shared" si="11"/>
        <v/>
      </c>
      <c r="AS49" s="33">
        <f t="shared" si="12"/>
        <v>0</v>
      </c>
      <c r="AT49" s="33" t="str">
        <f t="shared" si="3"/>
        <v/>
      </c>
      <c r="AU49" s="33">
        <f t="shared" si="23"/>
        <v>0</v>
      </c>
      <c r="AV49" s="33" t="str">
        <f t="shared" si="13"/>
        <v/>
      </c>
      <c r="AW49" s="33"/>
      <c r="AX49" s="33"/>
      <c r="AZ49" s="141">
        <f t="shared" si="14"/>
        <v>0</v>
      </c>
      <c r="BA49" s="141" t="str">
        <f t="shared" si="15"/>
        <v/>
      </c>
      <c r="BB49" s="141">
        <f t="shared" si="24"/>
        <v>0</v>
      </c>
      <c r="BC49" s="141" t="str">
        <f t="shared" si="16"/>
        <v/>
      </c>
      <c r="BD49" s="141">
        <f t="shared" si="17"/>
        <v>0</v>
      </c>
      <c r="BE49" s="141" t="str">
        <f t="shared" si="4"/>
        <v/>
      </c>
      <c r="BF49" s="141">
        <f t="shared" si="25"/>
        <v>0</v>
      </c>
      <c r="BG49" s="141" t="str">
        <f t="shared" si="18"/>
        <v/>
      </c>
      <c r="BH49" s="141"/>
      <c r="BI49" s="141"/>
    </row>
    <row r="50" spans="1:61">
      <c r="A50" s="1">
        <f>RAW!A50</f>
        <v>42376</v>
      </c>
      <c r="B50">
        <f>RAW!B50</f>
        <v>11.7</v>
      </c>
      <c r="C50">
        <f>RAW!C50</f>
        <v>11.7</v>
      </c>
      <c r="D50">
        <f>RAW!D50</f>
        <v>11.26</v>
      </c>
      <c r="E50" s="5">
        <f>RAW!E50</f>
        <v>11.59</v>
      </c>
      <c r="F50" s="3">
        <f>RAW!N50</f>
        <v>16.386543256663298</v>
      </c>
      <c r="G50" s="5" t="str">
        <f t="shared" si="19"/>
        <v/>
      </c>
      <c r="H50" s="3">
        <f>RAW!O50</f>
        <v>32.138937304659699</v>
      </c>
      <c r="I50" s="5" t="str">
        <f t="shared" si="19"/>
        <v/>
      </c>
      <c r="J50" s="3">
        <f>RAW!P50</f>
        <v>37.913721914367898</v>
      </c>
      <c r="K50" s="5" t="str">
        <f t="shared" ref="K50" si="71">IF(SIGN(J49-50)&lt;&gt;SIGN(J50-50)," ","")</f>
        <v/>
      </c>
      <c r="L50">
        <v>70</v>
      </c>
      <c r="M50">
        <v>30</v>
      </c>
      <c r="AD50" s="28">
        <f t="shared" si="5"/>
        <v>1</v>
      </c>
      <c r="AE50" s="28" t="str">
        <f t="shared" si="0"/>
        <v/>
      </c>
      <c r="AF50" s="34">
        <f t="shared" si="6"/>
        <v>2</v>
      </c>
      <c r="AG50" s="34" t="str">
        <f t="shared" si="1"/>
        <v/>
      </c>
      <c r="AH50" s="28">
        <f t="shared" si="7"/>
        <v>0</v>
      </c>
      <c r="AI50" s="34" t="str">
        <f t="shared" si="2"/>
        <v/>
      </c>
      <c r="AJ50" s="28">
        <f t="shared" si="21"/>
        <v>0</v>
      </c>
      <c r="AK50" s="28" t="str">
        <f t="shared" si="8"/>
        <v/>
      </c>
      <c r="AL50" s="54"/>
      <c r="AM50" s="28"/>
      <c r="AO50" s="33">
        <f t="shared" si="9"/>
        <v>0</v>
      </c>
      <c r="AP50" s="33" t="str">
        <f t="shared" si="10"/>
        <v/>
      </c>
      <c r="AQ50" s="33">
        <f t="shared" si="22"/>
        <v>0</v>
      </c>
      <c r="AR50" s="33" t="str">
        <f t="shared" si="11"/>
        <v/>
      </c>
      <c r="AS50" s="33">
        <f t="shared" si="12"/>
        <v>0</v>
      </c>
      <c r="AT50" s="33" t="str">
        <f t="shared" si="3"/>
        <v/>
      </c>
      <c r="AU50" s="33">
        <f t="shared" si="23"/>
        <v>0</v>
      </c>
      <c r="AV50" s="33" t="str">
        <f t="shared" si="13"/>
        <v/>
      </c>
      <c r="AW50" s="33"/>
      <c r="AX50" s="33"/>
      <c r="AZ50" s="141">
        <f t="shared" si="14"/>
        <v>0</v>
      </c>
      <c r="BA50" s="141" t="str">
        <f t="shared" si="15"/>
        <v/>
      </c>
      <c r="BB50" s="141">
        <f t="shared" si="24"/>
        <v>0</v>
      </c>
      <c r="BC50" s="141" t="str">
        <f t="shared" si="16"/>
        <v/>
      </c>
      <c r="BD50" s="141">
        <f t="shared" si="17"/>
        <v>0</v>
      </c>
      <c r="BE50" s="141" t="str">
        <f t="shared" si="4"/>
        <v/>
      </c>
      <c r="BF50" s="141">
        <f t="shared" si="25"/>
        <v>0</v>
      </c>
      <c r="BG50" s="141" t="str">
        <f t="shared" si="18"/>
        <v/>
      </c>
      <c r="BH50" s="141"/>
      <c r="BI50" s="141"/>
    </row>
    <row r="51" spans="1:61">
      <c r="A51" s="1">
        <f>RAW!A51</f>
        <v>42377</v>
      </c>
      <c r="B51">
        <f>RAW!B51</f>
        <v>11.68</v>
      </c>
      <c r="C51">
        <f>RAW!C51</f>
        <v>11.69</v>
      </c>
      <c r="D51">
        <f>RAW!D51</f>
        <v>11.46</v>
      </c>
      <c r="E51" s="5">
        <f>RAW!E51</f>
        <v>11.51</v>
      </c>
      <c r="F51" s="3">
        <f>RAW!N51</f>
        <v>15.080422214435</v>
      </c>
      <c r="G51" s="5" t="str">
        <f t="shared" si="19"/>
        <v/>
      </c>
      <c r="H51" s="3">
        <f>RAW!O51</f>
        <v>30.874700382851501</v>
      </c>
      <c r="I51" s="5" t="str">
        <f t="shared" si="19"/>
        <v/>
      </c>
      <c r="J51" s="3">
        <f>RAW!P51</f>
        <v>36.936058086900097</v>
      </c>
      <c r="K51" s="5" t="str">
        <f t="shared" ref="K51" si="72">IF(SIGN(J50-50)&lt;&gt;SIGN(J51-50)," ","")</f>
        <v/>
      </c>
      <c r="L51">
        <v>70</v>
      </c>
      <c r="M51">
        <v>30</v>
      </c>
      <c r="AD51" s="28">
        <f t="shared" si="5"/>
        <v>1</v>
      </c>
      <c r="AE51" s="28" t="str">
        <f t="shared" si="0"/>
        <v/>
      </c>
      <c r="AF51" s="34">
        <f t="shared" si="6"/>
        <v>3</v>
      </c>
      <c r="AG51" s="34" t="str">
        <f t="shared" si="1"/>
        <v/>
      </c>
      <c r="AH51" s="28">
        <f t="shared" si="7"/>
        <v>0</v>
      </c>
      <c r="AI51" s="34" t="str">
        <f t="shared" si="2"/>
        <v/>
      </c>
      <c r="AJ51" s="28">
        <f t="shared" si="21"/>
        <v>0</v>
      </c>
      <c r="AK51" s="28" t="str">
        <f t="shared" si="8"/>
        <v/>
      </c>
      <c r="AL51" s="54"/>
      <c r="AM51" s="28"/>
      <c r="AO51" s="33">
        <f t="shared" si="9"/>
        <v>0</v>
      </c>
      <c r="AP51" s="33" t="str">
        <f t="shared" si="10"/>
        <v/>
      </c>
      <c r="AQ51" s="33">
        <f t="shared" si="22"/>
        <v>0</v>
      </c>
      <c r="AR51" s="33" t="str">
        <f t="shared" si="11"/>
        <v/>
      </c>
      <c r="AS51" s="33">
        <f t="shared" si="12"/>
        <v>0</v>
      </c>
      <c r="AT51" s="33" t="str">
        <f t="shared" si="3"/>
        <v/>
      </c>
      <c r="AU51" s="33">
        <f t="shared" si="23"/>
        <v>0</v>
      </c>
      <c r="AV51" s="33" t="str">
        <f t="shared" si="13"/>
        <v/>
      </c>
      <c r="AW51" s="33"/>
      <c r="AX51" s="33"/>
      <c r="AZ51" s="141">
        <f t="shared" si="14"/>
        <v>0</v>
      </c>
      <c r="BA51" s="141" t="str">
        <f t="shared" si="15"/>
        <v/>
      </c>
      <c r="BB51" s="141">
        <f t="shared" si="24"/>
        <v>0</v>
      </c>
      <c r="BC51" s="141" t="str">
        <f t="shared" si="16"/>
        <v/>
      </c>
      <c r="BD51" s="141">
        <f t="shared" si="17"/>
        <v>0</v>
      </c>
      <c r="BE51" s="141" t="str">
        <f t="shared" si="4"/>
        <v/>
      </c>
      <c r="BF51" s="141">
        <f t="shared" si="25"/>
        <v>0</v>
      </c>
      <c r="BG51" s="141" t="str">
        <f t="shared" si="18"/>
        <v/>
      </c>
      <c r="BH51" s="141"/>
      <c r="BI51" s="141"/>
    </row>
    <row r="52" spans="1:61">
      <c r="A52" s="1">
        <f>RAW!A52</f>
        <v>42380</v>
      </c>
      <c r="B52">
        <f>RAW!B52</f>
        <v>11.39</v>
      </c>
      <c r="C52">
        <f>RAW!C52</f>
        <v>11.82</v>
      </c>
      <c r="D52">
        <f>RAW!D52</f>
        <v>11.12</v>
      </c>
      <c r="E52" s="5">
        <f>RAW!E52</f>
        <v>11.62</v>
      </c>
      <c r="F52" s="3">
        <f>RAW!N52</f>
        <v>24.707555070858799</v>
      </c>
      <c r="G52" s="5" t="str">
        <f t="shared" si="19"/>
        <v/>
      </c>
      <c r="H52" s="3">
        <f>RAW!O52</f>
        <v>34.679516970878701</v>
      </c>
      <c r="I52" s="5" t="str">
        <f t="shared" si="19"/>
        <v/>
      </c>
      <c r="J52" s="3">
        <f>RAW!P52</f>
        <v>39.199615174514904</v>
      </c>
      <c r="K52" s="5" t="str">
        <f t="shared" ref="K52" si="73">IF(SIGN(J51-50)&lt;&gt;SIGN(J52-50)," ","")</f>
        <v/>
      </c>
      <c r="L52">
        <v>70</v>
      </c>
      <c r="M52">
        <v>30</v>
      </c>
      <c r="AD52" s="28">
        <f t="shared" si="5"/>
        <v>1</v>
      </c>
      <c r="AE52" s="28" t="str">
        <f t="shared" si="0"/>
        <v>GROUP</v>
      </c>
      <c r="AF52" s="34">
        <f t="shared" si="6"/>
        <v>4</v>
      </c>
      <c r="AG52" s="34">
        <f t="shared" si="1"/>
        <v>4</v>
      </c>
      <c r="AH52" s="28">
        <f t="shared" si="7"/>
        <v>0</v>
      </c>
      <c r="AI52" s="34" t="str">
        <f t="shared" si="2"/>
        <v/>
      </c>
      <c r="AJ52" s="28">
        <f t="shared" si="21"/>
        <v>0</v>
      </c>
      <c r="AK52" s="28" t="str">
        <f t="shared" si="8"/>
        <v/>
      </c>
      <c r="AL52" s="54"/>
      <c r="AM52" s="28"/>
      <c r="AO52" s="33">
        <f t="shared" si="9"/>
        <v>0</v>
      </c>
      <c r="AP52" s="33" t="str">
        <f t="shared" si="10"/>
        <v/>
      </c>
      <c r="AQ52" s="33">
        <f t="shared" si="22"/>
        <v>0</v>
      </c>
      <c r="AR52" s="33" t="str">
        <f t="shared" si="11"/>
        <v/>
      </c>
      <c r="AS52" s="33">
        <f t="shared" si="12"/>
        <v>0</v>
      </c>
      <c r="AT52" s="33" t="str">
        <f t="shared" si="3"/>
        <v/>
      </c>
      <c r="AU52" s="33">
        <f t="shared" si="23"/>
        <v>0</v>
      </c>
      <c r="AV52" s="33" t="str">
        <f t="shared" si="13"/>
        <v/>
      </c>
      <c r="AW52" s="33"/>
      <c r="AX52" s="33"/>
      <c r="AZ52" s="141">
        <f t="shared" si="14"/>
        <v>0</v>
      </c>
      <c r="BA52" s="141" t="str">
        <f t="shared" si="15"/>
        <v/>
      </c>
      <c r="BB52" s="141">
        <f t="shared" si="24"/>
        <v>0</v>
      </c>
      <c r="BC52" s="141" t="str">
        <f t="shared" si="16"/>
        <v/>
      </c>
      <c r="BD52" s="141">
        <f t="shared" si="17"/>
        <v>0</v>
      </c>
      <c r="BE52" s="141" t="str">
        <f t="shared" si="4"/>
        <v/>
      </c>
      <c r="BF52" s="141">
        <f t="shared" si="25"/>
        <v>0</v>
      </c>
      <c r="BG52" s="141" t="str">
        <f t="shared" si="18"/>
        <v/>
      </c>
      <c r="BH52" s="141"/>
      <c r="BI52" s="141"/>
    </row>
    <row r="53" spans="1:61">
      <c r="A53" s="1">
        <f>RAW!A53</f>
        <v>42381</v>
      </c>
      <c r="B53">
        <f>RAW!B53</f>
        <v>11.5</v>
      </c>
      <c r="C53">
        <f>RAW!C53</f>
        <v>12</v>
      </c>
      <c r="D53">
        <f>RAW!D53</f>
        <v>11.5</v>
      </c>
      <c r="E53" s="5">
        <f>RAW!E53</f>
        <v>11.93</v>
      </c>
      <c r="F53" s="3">
        <f>RAW!N53</f>
        <v>45.151671113033998</v>
      </c>
      <c r="G53" s="5" t="str">
        <f t="shared" si="19"/>
        <v/>
      </c>
      <c r="H53" s="3">
        <f>RAW!O53</f>
        <v>44.029477045427498</v>
      </c>
      <c r="I53" s="5" t="str">
        <f t="shared" si="19"/>
        <v/>
      </c>
      <c r="J53" s="3">
        <f>RAW!P53</f>
        <v>45.037252140317001</v>
      </c>
      <c r="K53" s="5" t="str">
        <f t="shared" ref="K53" si="74">IF(SIGN(J52-50)&lt;&gt;SIGN(J53-50)," ","")</f>
        <v/>
      </c>
      <c r="L53">
        <v>70</v>
      </c>
      <c r="M53">
        <v>30</v>
      </c>
      <c r="AD53" s="28">
        <f t="shared" si="5"/>
        <v>0</v>
      </c>
      <c r="AE53" s="28" t="str">
        <f t="shared" si="0"/>
        <v/>
      </c>
      <c r="AF53" s="34">
        <f t="shared" si="6"/>
        <v>0</v>
      </c>
      <c r="AG53" s="34" t="str">
        <f t="shared" si="1"/>
        <v/>
      </c>
      <c r="AH53" s="28">
        <f t="shared" si="7"/>
        <v>0</v>
      </c>
      <c r="AI53" s="34" t="str">
        <f t="shared" si="2"/>
        <v/>
      </c>
      <c r="AJ53" s="28">
        <f t="shared" si="21"/>
        <v>0</v>
      </c>
      <c r="AK53" s="28" t="str">
        <f t="shared" si="8"/>
        <v/>
      </c>
      <c r="AL53" s="54"/>
      <c r="AM53" s="28"/>
      <c r="AO53" s="33">
        <f t="shared" si="9"/>
        <v>0</v>
      </c>
      <c r="AP53" s="33" t="str">
        <f t="shared" si="10"/>
        <v/>
      </c>
      <c r="AQ53" s="33">
        <f t="shared" si="22"/>
        <v>0</v>
      </c>
      <c r="AR53" s="33" t="str">
        <f t="shared" si="11"/>
        <v/>
      </c>
      <c r="AS53" s="33">
        <f t="shared" si="12"/>
        <v>0</v>
      </c>
      <c r="AT53" s="33" t="str">
        <f t="shared" si="3"/>
        <v/>
      </c>
      <c r="AU53" s="33">
        <f t="shared" si="23"/>
        <v>0</v>
      </c>
      <c r="AV53" s="33" t="str">
        <f t="shared" si="13"/>
        <v/>
      </c>
      <c r="AW53" s="33"/>
      <c r="AX53" s="33"/>
      <c r="AZ53" s="141">
        <f t="shared" si="14"/>
        <v>0</v>
      </c>
      <c r="BA53" s="141" t="str">
        <f t="shared" si="15"/>
        <v/>
      </c>
      <c r="BB53" s="141">
        <f t="shared" si="24"/>
        <v>0</v>
      </c>
      <c r="BC53" s="141" t="str">
        <f t="shared" si="16"/>
        <v/>
      </c>
      <c r="BD53" s="141">
        <f t="shared" si="17"/>
        <v>0</v>
      </c>
      <c r="BE53" s="141" t="str">
        <f t="shared" si="4"/>
        <v/>
      </c>
      <c r="BF53" s="141">
        <f t="shared" si="25"/>
        <v>0</v>
      </c>
      <c r="BG53" s="141" t="str">
        <f t="shared" si="18"/>
        <v/>
      </c>
      <c r="BH53" s="141"/>
      <c r="BI53" s="141"/>
    </row>
    <row r="54" spans="1:61">
      <c r="A54" s="1">
        <f>RAW!A54</f>
        <v>42382</v>
      </c>
      <c r="B54">
        <f>RAW!B54</f>
        <v>12.09</v>
      </c>
      <c r="C54">
        <f>RAW!C54</f>
        <v>12.15</v>
      </c>
      <c r="D54">
        <f>RAW!D54</f>
        <v>11.88</v>
      </c>
      <c r="E54" s="5">
        <f>RAW!E54</f>
        <v>11.88</v>
      </c>
      <c r="F54" s="3">
        <f>RAW!N54</f>
        <v>42.9568243457026</v>
      </c>
      <c r="G54" s="5" t="str">
        <f t="shared" si="19"/>
        <v/>
      </c>
      <c r="H54" s="3">
        <f>RAW!O54</f>
        <v>42.961329911291898</v>
      </c>
      <c r="I54" s="5" t="str">
        <f t="shared" si="19"/>
        <v/>
      </c>
      <c r="J54" s="3">
        <f>RAW!P54</f>
        <v>44.31665042329</v>
      </c>
      <c r="K54" s="5" t="str">
        <f t="shared" ref="K54" si="75">IF(SIGN(J53-50)&lt;&gt;SIGN(J54-50)," ","")</f>
        <v/>
      </c>
      <c r="L54">
        <v>70</v>
      </c>
      <c r="M54">
        <v>30</v>
      </c>
      <c r="AD54" s="28">
        <f t="shared" si="5"/>
        <v>0</v>
      </c>
      <c r="AE54" s="28" t="str">
        <f t="shared" si="0"/>
        <v/>
      </c>
      <c r="AF54" s="34">
        <f t="shared" si="6"/>
        <v>0</v>
      </c>
      <c r="AG54" s="34" t="str">
        <f t="shared" si="1"/>
        <v/>
      </c>
      <c r="AH54" s="28">
        <f t="shared" si="7"/>
        <v>0</v>
      </c>
      <c r="AI54" s="34" t="str">
        <f t="shared" si="2"/>
        <v/>
      </c>
      <c r="AJ54" s="28">
        <f t="shared" si="21"/>
        <v>0</v>
      </c>
      <c r="AK54" s="28" t="str">
        <f t="shared" si="8"/>
        <v/>
      </c>
      <c r="AL54" s="54"/>
      <c r="AM54" s="28"/>
      <c r="AO54" s="33">
        <f t="shared" si="9"/>
        <v>0</v>
      </c>
      <c r="AP54" s="33" t="str">
        <f t="shared" si="10"/>
        <v/>
      </c>
      <c r="AQ54" s="33">
        <f t="shared" si="22"/>
        <v>0</v>
      </c>
      <c r="AR54" s="33" t="str">
        <f t="shared" si="11"/>
        <v/>
      </c>
      <c r="AS54" s="33">
        <f t="shared" si="12"/>
        <v>0</v>
      </c>
      <c r="AT54" s="33" t="str">
        <f t="shared" si="3"/>
        <v/>
      </c>
      <c r="AU54" s="33">
        <f t="shared" si="23"/>
        <v>0</v>
      </c>
      <c r="AV54" s="33" t="str">
        <f t="shared" si="13"/>
        <v/>
      </c>
      <c r="AW54" s="33"/>
      <c r="AX54" s="33"/>
      <c r="AZ54" s="141">
        <f t="shared" si="14"/>
        <v>0</v>
      </c>
      <c r="BA54" s="141" t="str">
        <f t="shared" si="15"/>
        <v/>
      </c>
      <c r="BB54" s="141">
        <f t="shared" si="24"/>
        <v>0</v>
      </c>
      <c r="BC54" s="141" t="str">
        <f t="shared" si="16"/>
        <v/>
      </c>
      <c r="BD54" s="141">
        <f t="shared" si="17"/>
        <v>0</v>
      </c>
      <c r="BE54" s="141" t="str">
        <f t="shared" si="4"/>
        <v/>
      </c>
      <c r="BF54" s="141">
        <f t="shared" si="25"/>
        <v>0</v>
      </c>
      <c r="BG54" s="141" t="str">
        <f t="shared" si="18"/>
        <v/>
      </c>
      <c r="BH54" s="141"/>
      <c r="BI54" s="141"/>
    </row>
    <row r="55" spans="1:61">
      <c r="A55" s="1">
        <f>RAW!A55</f>
        <v>42383</v>
      </c>
      <c r="B55">
        <f>RAW!B55</f>
        <v>11.8</v>
      </c>
      <c r="C55">
        <f>RAW!C55</f>
        <v>11.99</v>
      </c>
      <c r="D55">
        <f>RAW!D55</f>
        <v>11.52</v>
      </c>
      <c r="E55" s="5">
        <f>RAW!E55</f>
        <v>11.8</v>
      </c>
      <c r="F55" s="3">
        <f>RAW!N55</f>
        <v>39.383205643841897</v>
      </c>
      <c r="G55" s="5" t="str">
        <f t="shared" si="19"/>
        <v/>
      </c>
      <c r="H55" s="3">
        <f>RAW!O55</f>
        <v>41.237537585971197</v>
      </c>
      <c r="I55" s="5" t="str">
        <f t="shared" si="19"/>
        <v/>
      </c>
      <c r="J55" s="3">
        <f>RAW!P55</f>
        <v>43.156592079777496</v>
      </c>
      <c r="K55" s="5" t="str">
        <f t="shared" ref="K55" si="76">IF(SIGN(J54-50)&lt;&gt;SIGN(J55-50)," ","")</f>
        <v/>
      </c>
      <c r="L55">
        <v>70</v>
      </c>
      <c r="M55">
        <v>30</v>
      </c>
      <c r="AD55" s="28">
        <f t="shared" si="5"/>
        <v>0</v>
      </c>
      <c r="AE55" s="28" t="str">
        <f t="shared" si="0"/>
        <v/>
      </c>
      <c r="AF55" s="34">
        <f t="shared" si="6"/>
        <v>0</v>
      </c>
      <c r="AG55" s="34" t="str">
        <f t="shared" si="1"/>
        <v/>
      </c>
      <c r="AH55" s="28">
        <f t="shared" si="7"/>
        <v>0</v>
      </c>
      <c r="AI55" s="34" t="str">
        <f t="shared" si="2"/>
        <v/>
      </c>
      <c r="AJ55" s="28">
        <f t="shared" si="21"/>
        <v>0</v>
      </c>
      <c r="AK55" s="28" t="str">
        <f t="shared" si="8"/>
        <v/>
      </c>
      <c r="AL55" s="54"/>
      <c r="AM55" s="28"/>
      <c r="AO55" s="33">
        <f t="shared" si="9"/>
        <v>0</v>
      </c>
      <c r="AP55" s="33" t="str">
        <f t="shared" si="10"/>
        <v/>
      </c>
      <c r="AQ55" s="33">
        <f t="shared" si="22"/>
        <v>0</v>
      </c>
      <c r="AR55" s="33" t="str">
        <f t="shared" si="11"/>
        <v/>
      </c>
      <c r="AS55" s="33">
        <f t="shared" si="12"/>
        <v>0</v>
      </c>
      <c r="AT55" s="33" t="str">
        <f t="shared" si="3"/>
        <v/>
      </c>
      <c r="AU55" s="33">
        <f t="shared" si="23"/>
        <v>0</v>
      </c>
      <c r="AV55" s="33" t="str">
        <f t="shared" si="13"/>
        <v/>
      </c>
      <c r="AW55" s="33"/>
      <c r="AX55" s="33"/>
      <c r="AZ55" s="141">
        <f t="shared" si="14"/>
        <v>0</v>
      </c>
      <c r="BA55" s="141" t="str">
        <f t="shared" si="15"/>
        <v/>
      </c>
      <c r="BB55" s="141">
        <f t="shared" si="24"/>
        <v>0</v>
      </c>
      <c r="BC55" s="141" t="str">
        <f t="shared" si="16"/>
        <v/>
      </c>
      <c r="BD55" s="141">
        <f t="shared" si="17"/>
        <v>0</v>
      </c>
      <c r="BE55" s="141" t="str">
        <f t="shared" si="4"/>
        <v/>
      </c>
      <c r="BF55" s="141">
        <f t="shared" si="25"/>
        <v>0</v>
      </c>
      <c r="BG55" s="141" t="str">
        <f t="shared" si="18"/>
        <v/>
      </c>
      <c r="BH55" s="141"/>
      <c r="BI55" s="141"/>
    </row>
    <row r="56" spans="1:61">
      <c r="A56" s="1">
        <f>RAW!A56</f>
        <v>42384</v>
      </c>
      <c r="B56">
        <f>RAW!B56</f>
        <v>11.87</v>
      </c>
      <c r="C56">
        <f>RAW!C56</f>
        <v>11.87</v>
      </c>
      <c r="D56">
        <f>RAW!D56</f>
        <v>11.52</v>
      </c>
      <c r="E56" s="5">
        <f>RAW!E56</f>
        <v>11.64</v>
      </c>
      <c r="F56" s="3">
        <f>RAW!N56</f>
        <v>32.9811601249734</v>
      </c>
      <c r="G56" s="5" t="str">
        <f t="shared" si="19"/>
        <v/>
      </c>
      <c r="H56" s="3">
        <f>RAW!O56</f>
        <v>37.957217151409097</v>
      </c>
      <c r="I56" s="5" t="str">
        <f t="shared" si="19"/>
        <v/>
      </c>
      <c r="J56" s="3">
        <f>RAW!P56</f>
        <v>40.907853891866701</v>
      </c>
      <c r="K56" s="5" t="str">
        <f t="shared" ref="K56" si="77">IF(SIGN(J55-50)&lt;&gt;SIGN(J56-50)," ","")</f>
        <v/>
      </c>
      <c r="L56">
        <v>70</v>
      </c>
      <c r="M56">
        <v>30</v>
      </c>
      <c r="AD56" s="28">
        <f t="shared" si="5"/>
        <v>0</v>
      </c>
      <c r="AE56" s="28" t="str">
        <f t="shared" si="0"/>
        <v/>
      </c>
      <c r="AF56" s="34">
        <f t="shared" si="6"/>
        <v>0</v>
      </c>
      <c r="AG56" s="34" t="str">
        <f t="shared" si="1"/>
        <v/>
      </c>
      <c r="AH56" s="28">
        <f t="shared" si="7"/>
        <v>0</v>
      </c>
      <c r="AI56" s="34" t="str">
        <f t="shared" si="2"/>
        <v/>
      </c>
      <c r="AJ56" s="28">
        <f t="shared" si="21"/>
        <v>0</v>
      </c>
      <c r="AK56" s="28" t="str">
        <f t="shared" si="8"/>
        <v/>
      </c>
      <c r="AL56" s="54"/>
      <c r="AM56" s="28"/>
      <c r="AO56" s="33">
        <f t="shared" si="9"/>
        <v>0</v>
      </c>
      <c r="AP56" s="33" t="str">
        <f t="shared" si="10"/>
        <v/>
      </c>
      <c r="AQ56" s="33">
        <f t="shared" si="22"/>
        <v>0</v>
      </c>
      <c r="AR56" s="33" t="str">
        <f t="shared" si="11"/>
        <v/>
      </c>
      <c r="AS56" s="33">
        <f t="shared" si="12"/>
        <v>0</v>
      </c>
      <c r="AT56" s="33" t="str">
        <f t="shared" si="3"/>
        <v/>
      </c>
      <c r="AU56" s="33">
        <f t="shared" si="23"/>
        <v>0</v>
      </c>
      <c r="AV56" s="33" t="str">
        <f t="shared" si="13"/>
        <v/>
      </c>
      <c r="AW56" s="33"/>
      <c r="AX56" s="33"/>
      <c r="AZ56" s="141">
        <f t="shared" si="14"/>
        <v>0</v>
      </c>
      <c r="BA56" s="141" t="str">
        <f t="shared" si="15"/>
        <v/>
      </c>
      <c r="BB56" s="141">
        <f t="shared" si="24"/>
        <v>0</v>
      </c>
      <c r="BC56" s="141" t="str">
        <f t="shared" si="16"/>
        <v/>
      </c>
      <c r="BD56" s="141">
        <f t="shared" si="17"/>
        <v>0</v>
      </c>
      <c r="BE56" s="141" t="str">
        <f t="shared" si="4"/>
        <v/>
      </c>
      <c r="BF56" s="141">
        <f t="shared" si="25"/>
        <v>0</v>
      </c>
      <c r="BG56" s="141" t="str">
        <f t="shared" si="18"/>
        <v/>
      </c>
      <c r="BH56" s="141"/>
      <c r="BI56" s="141"/>
    </row>
    <row r="57" spans="1:61">
      <c r="A57" s="1">
        <f>RAW!A57</f>
        <v>42387</v>
      </c>
      <c r="B57">
        <f>RAW!B57</f>
        <v>11.58</v>
      </c>
      <c r="C57">
        <f>RAW!C57</f>
        <v>11.68</v>
      </c>
      <c r="D57">
        <f>RAW!D57</f>
        <v>11.25</v>
      </c>
      <c r="E57" s="5">
        <f>RAW!E57</f>
        <v>11.27</v>
      </c>
      <c r="F57" s="3">
        <f>RAW!N57</f>
        <v>22.926393937015401</v>
      </c>
      <c r="G57" s="5" t="str">
        <f t="shared" si="19"/>
        <v/>
      </c>
      <c r="H57" s="3">
        <f>RAW!O57</f>
        <v>31.681109885142099</v>
      </c>
      <c r="I57" s="5" t="str">
        <f t="shared" si="19"/>
        <v/>
      </c>
      <c r="J57" s="3">
        <f>RAW!P57</f>
        <v>36.313439357843897</v>
      </c>
      <c r="K57" s="5" t="str">
        <f t="shared" ref="K57" si="78">IF(SIGN(J56-50)&lt;&gt;SIGN(J57-50)," ","")</f>
        <v/>
      </c>
      <c r="L57">
        <v>70</v>
      </c>
      <c r="M57">
        <v>30</v>
      </c>
      <c r="AD57" s="28">
        <f t="shared" si="5"/>
        <v>1</v>
      </c>
      <c r="AE57" s="28" t="str">
        <f t="shared" si="0"/>
        <v>GROUP</v>
      </c>
      <c r="AF57" s="34">
        <f t="shared" si="6"/>
        <v>1</v>
      </c>
      <c r="AG57" s="34">
        <f t="shared" si="1"/>
        <v>1</v>
      </c>
      <c r="AH57" s="28">
        <f t="shared" si="7"/>
        <v>0</v>
      </c>
      <c r="AI57" s="34" t="str">
        <f t="shared" si="2"/>
        <v/>
      </c>
      <c r="AJ57" s="28">
        <f t="shared" si="21"/>
        <v>0</v>
      </c>
      <c r="AK57" s="28" t="str">
        <f t="shared" si="8"/>
        <v/>
      </c>
      <c r="AL57" s="54"/>
      <c r="AM57" s="28"/>
      <c r="AO57" s="33">
        <f t="shared" si="9"/>
        <v>0</v>
      </c>
      <c r="AP57" s="33" t="str">
        <f t="shared" si="10"/>
        <v/>
      </c>
      <c r="AQ57" s="33">
        <f t="shared" si="22"/>
        <v>0</v>
      </c>
      <c r="AR57" s="33" t="str">
        <f t="shared" si="11"/>
        <v/>
      </c>
      <c r="AS57" s="33">
        <f t="shared" si="12"/>
        <v>0</v>
      </c>
      <c r="AT57" s="33" t="str">
        <f t="shared" si="3"/>
        <v/>
      </c>
      <c r="AU57" s="33">
        <f t="shared" si="23"/>
        <v>0</v>
      </c>
      <c r="AV57" s="33" t="str">
        <f t="shared" si="13"/>
        <v/>
      </c>
      <c r="AW57" s="33"/>
      <c r="AX57" s="33"/>
      <c r="AZ57" s="141">
        <f t="shared" si="14"/>
        <v>0</v>
      </c>
      <c r="BA57" s="141" t="str">
        <f t="shared" si="15"/>
        <v/>
      </c>
      <c r="BB57" s="141">
        <f t="shared" si="24"/>
        <v>0</v>
      </c>
      <c r="BC57" s="141" t="str">
        <f t="shared" si="16"/>
        <v/>
      </c>
      <c r="BD57" s="141">
        <f t="shared" si="17"/>
        <v>0</v>
      </c>
      <c r="BE57" s="141" t="str">
        <f t="shared" si="4"/>
        <v/>
      </c>
      <c r="BF57" s="141">
        <f t="shared" si="25"/>
        <v>0</v>
      </c>
      <c r="BG57" s="141" t="str">
        <f t="shared" si="18"/>
        <v/>
      </c>
      <c r="BH57" s="141"/>
      <c r="BI57" s="141"/>
    </row>
    <row r="58" spans="1:61">
      <c r="A58" s="1">
        <f>RAW!A58</f>
        <v>42388</v>
      </c>
      <c r="B58">
        <f>RAW!B58</f>
        <v>11.44</v>
      </c>
      <c r="C58">
        <f>RAW!C58</f>
        <v>11.6</v>
      </c>
      <c r="D58">
        <f>RAW!D58</f>
        <v>11.18</v>
      </c>
      <c r="E58" s="5">
        <f>RAW!E58</f>
        <v>11.54</v>
      </c>
      <c r="F58" s="3">
        <f>RAW!N58</f>
        <v>38.808438592955497</v>
      </c>
      <c r="G58" s="5" t="str">
        <f t="shared" si="19"/>
        <v/>
      </c>
      <c r="H58" s="3">
        <f>RAW!O58</f>
        <v>39.537592480366399</v>
      </c>
      <c r="I58" s="5" t="str">
        <f t="shared" si="19"/>
        <v/>
      </c>
      <c r="J58" s="3">
        <f>RAW!P58</f>
        <v>41.359714179134002</v>
      </c>
      <c r="K58" s="5" t="str">
        <f t="shared" ref="K58" si="79">IF(SIGN(J57-50)&lt;&gt;SIGN(J58-50)," ","")</f>
        <v/>
      </c>
      <c r="L58">
        <v>70</v>
      </c>
      <c r="M58">
        <v>30</v>
      </c>
      <c r="AD58" s="28">
        <f t="shared" si="5"/>
        <v>0</v>
      </c>
      <c r="AE58" s="28" t="str">
        <f t="shared" si="0"/>
        <v/>
      </c>
      <c r="AF58" s="34">
        <f t="shared" si="6"/>
        <v>0</v>
      </c>
      <c r="AG58" s="34" t="str">
        <f t="shared" si="1"/>
        <v/>
      </c>
      <c r="AH58" s="28">
        <f t="shared" si="7"/>
        <v>0</v>
      </c>
      <c r="AI58" s="34" t="str">
        <f t="shared" si="2"/>
        <v/>
      </c>
      <c r="AJ58" s="28">
        <f t="shared" si="21"/>
        <v>0</v>
      </c>
      <c r="AK58" s="28" t="str">
        <f t="shared" si="8"/>
        <v/>
      </c>
      <c r="AL58" s="54"/>
      <c r="AM58" s="28"/>
      <c r="AO58" s="33">
        <f t="shared" si="9"/>
        <v>0</v>
      </c>
      <c r="AP58" s="33" t="str">
        <f t="shared" si="10"/>
        <v/>
      </c>
      <c r="AQ58" s="33">
        <f t="shared" si="22"/>
        <v>0</v>
      </c>
      <c r="AR58" s="33" t="str">
        <f t="shared" si="11"/>
        <v/>
      </c>
      <c r="AS58" s="33">
        <f t="shared" si="12"/>
        <v>0</v>
      </c>
      <c r="AT58" s="33" t="str">
        <f t="shared" si="3"/>
        <v/>
      </c>
      <c r="AU58" s="33">
        <f t="shared" si="23"/>
        <v>0</v>
      </c>
      <c r="AV58" s="33" t="str">
        <f t="shared" si="13"/>
        <v/>
      </c>
      <c r="AW58" s="33"/>
      <c r="AX58" s="33"/>
      <c r="AZ58" s="141">
        <f t="shared" si="14"/>
        <v>0</v>
      </c>
      <c r="BA58" s="141" t="str">
        <f t="shared" si="15"/>
        <v/>
      </c>
      <c r="BB58" s="141">
        <f t="shared" si="24"/>
        <v>0</v>
      </c>
      <c r="BC58" s="141" t="str">
        <f t="shared" si="16"/>
        <v/>
      </c>
      <c r="BD58" s="141">
        <f t="shared" si="17"/>
        <v>0</v>
      </c>
      <c r="BE58" s="141" t="str">
        <f t="shared" si="4"/>
        <v/>
      </c>
      <c r="BF58" s="141">
        <f t="shared" si="25"/>
        <v>0</v>
      </c>
      <c r="BG58" s="141" t="str">
        <f t="shared" si="18"/>
        <v/>
      </c>
      <c r="BH58" s="141"/>
      <c r="BI58" s="141"/>
    </row>
    <row r="59" spans="1:61">
      <c r="A59" s="1">
        <f>RAW!A59</f>
        <v>42389</v>
      </c>
      <c r="B59">
        <f>RAW!B59</f>
        <v>11.25</v>
      </c>
      <c r="C59">
        <f>RAW!C59</f>
        <v>11.51</v>
      </c>
      <c r="D59">
        <f>RAW!D59</f>
        <v>11.01</v>
      </c>
      <c r="E59" s="5">
        <f>RAW!E59</f>
        <v>11.11</v>
      </c>
      <c r="F59" s="3">
        <f>RAW!N59</f>
        <v>28.063676921060999</v>
      </c>
      <c r="G59" s="5" t="str">
        <f t="shared" si="19"/>
        <v/>
      </c>
      <c r="H59" s="3">
        <f>RAW!O59</f>
        <v>33.0241776703702</v>
      </c>
      <c r="I59" s="5" t="str">
        <f t="shared" si="19"/>
        <v/>
      </c>
      <c r="J59" s="3">
        <f>RAW!P59</f>
        <v>36.520706966722997</v>
      </c>
      <c r="K59" s="5" t="str">
        <f t="shared" ref="K59" si="80">IF(SIGN(J58-50)&lt;&gt;SIGN(J59-50)," ","")</f>
        <v/>
      </c>
      <c r="L59">
        <v>70</v>
      </c>
      <c r="M59">
        <v>30</v>
      </c>
      <c r="AD59" s="28">
        <f t="shared" si="5"/>
        <v>1</v>
      </c>
      <c r="AE59" s="28" t="str">
        <f t="shared" si="0"/>
        <v>GROUP</v>
      </c>
      <c r="AF59" s="34">
        <f t="shared" si="6"/>
        <v>1</v>
      </c>
      <c r="AG59" s="34">
        <f t="shared" si="1"/>
        <v>1</v>
      </c>
      <c r="AH59" s="28">
        <f t="shared" si="7"/>
        <v>0</v>
      </c>
      <c r="AI59" s="34" t="str">
        <f t="shared" si="2"/>
        <v/>
      </c>
      <c r="AJ59" s="28">
        <f t="shared" si="21"/>
        <v>0</v>
      </c>
      <c r="AK59" s="28" t="str">
        <f t="shared" si="8"/>
        <v/>
      </c>
      <c r="AL59" s="54"/>
      <c r="AM59" s="28"/>
      <c r="AO59" s="33">
        <f t="shared" si="9"/>
        <v>0</v>
      </c>
      <c r="AP59" s="33" t="str">
        <f t="shared" si="10"/>
        <v/>
      </c>
      <c r="AQ59" s="33">
        <f t="shared" si="22"/>
        <v>0</v>
      </c>
      <c r="AR59" s="33" t="str">
        <f t="shared" si="11"/>
        <v/>
      </c>
      <c r="AS59" s="33">
        <f t="shared" si="12"/>
        <v>0</v>
      </c>
      <c r="AT59" s="33" t="str">
        <f t="shared" si="3"/>
        <v/>
      </c>
      <c r="AU59" s="33">
        <f t="shared" si="23"/>
        <v>0</v>
      </c>
      <c r="AV59" s="33" t="str">
        <f t="shared" si="13"/>
        <v/>
      </c>
      <c r="AW59" s="33"/>
      <c r="AX59" s="33"/>
      <c r="AZ59" s="141">
        <f t="shared" si="14"/>
        <v>0</v>
      </c>
      <c r="BA59" s="141" t="str">
        <f t="shared" si="15"/>
        <v/>
      </c>
      <c r="BB59" s="141">
        <f t="shared" si="24"/>
        <v>0</v>
      </c>
      <c r="BC59" s="141" t="str">
        <f t="shared" si="16"/>
        <v/>
      </c>
      <c r="BD59" s="141">
        <f t="shared" si="17"/>
        <v>0</v>
      </c>
      <c r="BE59" s="141" t="str">
        <f t="shared" si="4"/>
        <v/>
      </c>
      <c r="BF59" s="141">
        <f t="shared" si="25"/>
        <v>0</v>
      </c>
      <c r="BG59" s="141" t="str">
        <f t="shared" si="18"/>
        <v/>
      </c>
      <c r="BH59" s="141"/>
      <c r="BI59" s="141"/>
    </row>
    <row r="60" spans="1:61">
      <c r="A60" s="1">
        <f>RAW!A60</f>
        <v>42390</v>
      </c>
      <c r="B60">
        <f>RAW!B60</f>
        <v>11.07</v>
      </c>
      <c r="C60">
        <f>RAW!C60</f>
        <v>11.37</v>
      </c>
      <c r="D60">
        <f>RAW!D60</f>
        <v>10.98</v>
      </c>
      <c r="E60" s="5">
        <f>RAW!E60</f>
        <v>11.25</v>
      </c>
      <c r="F60" s="3">
        <f>RAW!N60</f>
        <v>34.909056765495201</v>
      </c>
      <c r="G60" s="5" t="str">
        <f t="shared" si="19"/>
        <v/>
      </c>
      <c r="H60" s="3">
        <f>RAW!O60</f>
        <v>36.681580892530398</v>
      </c>
      <c r="I60" s="5" t="str">
        <f t="shared" si="19"/>
        <v/>
      </c>
      <c r="J60" s="3">
        <f>RAW!P60</f>
        <v>38.962043256457598</v>
      </c>
      <c r="K60" s="5" t="str">
        <f t="shared" ref="K60" si="81">IF(SIGN(J59-50)&lt;&gt;SIGN(J60-50)," ","")</f>
        <v/>
      </c>
      <c r="L60">
        <v>70</v>
      </c>
      <c r="M60">
        <v>30</v>
      </c>
      <c r="AD60" s="28">
        <f t="shared" si="5"/>
        <v>0</v>
      </c>
      <c r="AE60" s="28" t="str">
        <f t="shared" si="0"/>
        <v/>
      </c>
      <c r="AF60" s="34">
        <f t="shared" si="6"/>
        <v>0</v>
      </c>
      <c r="AG60" s="34" t="str">
        <f t="shared" si="1"/>
        <v/>
      </c>
      <c r="AH60" s="28">
        <f t="shared" si="7"/>
        <v>0</v>
      </c>
      <c r="AI60" s="34" t="str">
        <f t="shared" si="2"/>
        <v/>
      </c>
      <c r="AJ60" s="28">
        <f t="shared" si="21"/>
        <v>0</v>
      </c>
      <c r="AK60" s="28" t="str">
        <f t="shared" si="8"/>
        <v/>
      </c>
      <c r="AL60" s="54"/>
      <c r="AM60" s="28"/>
      <c r="AO60" s="33">
        <f t="shared" si="9"/>
        <v>0</v>
      </c>
      <c r="AP60" s="33" t="str">
        <f t="shared" si="10"/>
        <v/>
      </c>
      <c r="AQ60" s="33">
        <f t="shared" si="22"/>
        <v>0</v>
      </c>
      <c r="AR60" s="33" t="str">
        <f t="shared" si="11"/>
        <v/>
      </c>
      <c r="AS60" s="33">
        <f t="shared" si="12"/>
        <v>0</v>
      </c>
      <c r="AT60" s="33" t="str">
        <f t="shared" si="3"/>
        <v/>
      </c>
      <c r="AU60" s="33">
        <f t="shared" si="23"/>
        <v>0</v>
      </c>
      <c r="AV60" s="33" t="str">
        <f t="shared" si="13"/>
        <v/>
      </c>
      <c r="AW60" s="33"/>
      <c r="AX60" s="33"/>
      <c r="AZ60" s="141">
        <f t="shared" si="14"/>
        <v>0</v>
      </c>
      <c r="BA60" s="141" t="str">
        <f t="shared" si="15"/>
        <v/>
      </c>
      <c r="BB60" s="141">
        <f t="shared" si="24"/>
        <v>0</v>
      </c>
      <c r="BC60" s="141" t="str">
        <f t="shared" si="16"/>
        <v/>
      </c>
      <c r="BD60" s="141">
        <f t="shared" si="17"/>
        <v>0</v>
      </c>
      <c r="BE60" s="141" t="str">
        <f t="shared" si="4"/>
        <v/>
      </c>
      <c r="BF60" s="141">
        <f t="shared" si="25"/>
        <v>0</v>
      </c>
      <c r="BG60" s="141" t="str">
        <f t="shared" si="18"/>
        <v/>
      </c>
      <c r="BH60" s="141"/>
      <c r="BI60" s="141"/>
    </row>
    <row r="61" spans="1:61">
      <c r="A61" s="1">
        <f>RAW!A61</f>
        <v>42391</v>
      </c>
      <c r="B61">
        <f>RAW!B61</f>
        <v>11.52</v>
      </c>
      <c r="C61">
        <f>RAW!C61</f>
        <v>11.65</v>
      </c>
      <c r="D61">
        <f>RAW!D61</f>
        <v>11.35</v>
      </c>
      <c r="E61" s="5">
        <f>RAW!E61</f>
        <v>11.47</v>
      </c>
      <c r="F61" s="3">
        <f>RAW!N61</f>
        <v>44.577885016754898</v>
      </c>
      <c r="G61" s="5" t="str">
        <f t="shared" si="19"/>
        <v/>
      </c>
      <c r="H61" s="3">
        <f>RAW!O61</f>
        <v>42.038033069848296</v>
      </c>
      <c r="I61" s="5" t="str">
        <f t="shared" si="19"/>
        <v/>
      </c>
      <c r="J61" s="3">
        <f>RAW!P61</f>
        <v>42.604207500556903</v>
      </c>
      <c r="K61" s="5" t="str">
        <f t="shared" ref="K61" si="82">IF(SIGN(J60-50)&lt;&gt;SIGN(J61-50)," ","")</f>
        <v/>
      </c>
      <c r="L61">
        <v>70</v>
      </c>
      <c r="M61">
        <v>30</v>
      </c>
      <c r="AD61" s="28">
        <f t="shared" si="5"/>
        <v>0</v>
      </c>
      <c r="AE61" s="28" t="str">
        <f t="shared" si="0"/>
        <v/>
      </c>
      <c r="AF61" s="34">
        <f t="shared" si="6"/>
        <v>0</v>
      </c>
      <c r="AG61" s="34" t="str">
        <f t="shared" si="1"/>
        <v/>
      </c>
      <c r="AH61" s="28">
        <f t="shared" si="7"/>
        <v>0</v>
      </c>
      <c r="AI61" s="34" t="str">
        <f t="shared" si="2"/>
        <v/>
      </c>
      <c r="AJ61" s="28">
        <f t="shared" si="21"/>
        <v>0</v>
      </c>
      <c r="AK61" s="28" t="str">
        <f t="shared" si="8"/>
        <v/>
      </c>
      <c r="AL61" s="54"/>
      <c r="AM61" s="28"/>
      <c r="AO61" s="33">
        <f t="shared" si="9"/>
        <v>0</v>
      </c>
      <c r="AP61" s="33" t="str">
        <f t="shared" si="10"/>
        <v/>
      </c>
      <c r="AQ61" s="33">
        <f t="shared" si="22"/>
        <v>0</v>
      </c>
      <c r="AR61" s="33" t="str">
        <f t="shared" si="11"/>
        <v/>
      </c>
      <c r="AS61" s="33">
        <f t="shared" si="12"/>
        <v>0</v>
      </c>
      <c r="AT61" s="33" t="str">
        <f t="shared" si="3"/>
        <v/>
      </c>
      <c r="AU61" s="33">
        <f t="shared" si="23"/>
        <v>0</v>
      </c>
      <c r="AV61" s="33" t="str">
        <f t="shared" si="13"/>
        <v/>
      </c>
      <c r="AW61" s="33"/>
      <c r="AX61" s="33"/>
      <c r="AZ61" s="141">
        <f t="shared" si="14"/>
        <v>0</v>
      </c>
      <c r="BA61" s="141" t="str">
        <f t="shared" si="15"/>
        <v/>
      </c>
      <c r="BB61" s="141">
        <f t="shared" si="24"/>
        <v>0</v>
      </c>
      <c r="BC61" s="141" t="str">
        <f t="shared" si="16"/>
        <v/>
      </c>
      <c r="BD61" s="141">
        <f t="shared" si="17"/>
        <v>0</v>
      </c>
      <c r="BE61" s="141" t="str">
        <f t="shared" si="4"/>
        <v/>
      </c>
      <c r="BF61" s="141">
        <f t="shared" si="25"/>
        <v>0</v>
      </c>
      <c r="BG61" s="141" t="str">
        <f t="shared" si="18"/>
        <v/>
      </c>
      <c r="BH61" s="141"/>
      <c r="BI61" s="141"/>
    </row>
    <row r="62" spans="1:61">
      <c r="A62" s="1">
        <f>RAW!A62</f>
        <v>42394</v>
      </c>
      <c r="B62">
        <f>RAW!B62</f>
        <v>11.81</v>
      </c>
      <c r="C62">
        <f>RAW!C62</f>
        <v>11.81</v>
      </c>
      <c r="D62">
        <f>RAW!D62</f>
        <v>11.46</v>
      </c>
      <c r="E62" s="5">
        <f>RAW!E62</f>
        <v>11.64</v>
      </c>
      <c r="F62" s="3">
        <f>RAW!N62</f>
        <v>51.123180389248603</v>
      </c>
      <c r="G62" s="5" t="str">
        <f t="shared" si="19"/>
        <v xml:space="preserve"> </v>
      </c>
      <c r="H62" s="3">
        <f>RAW!O62</f>
        <v>45.850060921133498</v>
      </c>
      <c r="I62" s="5" t="str">
        <f t="shared" si="19"/>
        <v/>
      </c>
      <c r="J62" s="3">
        <f>RAW!P62</f>
        <v>45.254672870413003</v>
      </c>
      <c r="K62" s="5" t="str">
        <f t="shared" ref="K62" si="83">IF(SIGN(J61-50)&lt;&gt;SIGN(J62-50)," ","")</f>
        <v/>
      </c>
      <c r="L62">
        <v>70</v>
      </c>
      <c r="M62">
        <v>30</v>
      </c>
      <c r="AD62" s="28">
        <f t="shared" si="5"/>
        <v>0</v>
      </c>
      <c r="AE62" s="28" t="str">
        <f t="shared" si="0"/>
        <v/>
      </c>
      <c r="AF62" s="34">
        <f t="shared" si="6"/>
        <v>0</v>
      </c>
      <c r="AG62" s="34" t="str">
        <f t="shared" si="1"/>
        <v/>
      </c>
      <c r="AH62" s="28">
        <f t="shared" si="7"/>
        <v>0</v>
      </c>
      <c r="AI62" s="34" t="str">
        <f t="shared" si="2"/>
        <v/>
      </c>
      <c r="AJ62" s="28">
        <f t="shared" si="21"/>
        <v>0</v>
      </c>
      <c r="AK62" s="28" t="str">
        <f t="shared" si="8"/>
        <v/>
      </c>
      <c r="AL62" s="54"/>
      <c r="AM62" s="28"/>
      <c r="AO62" s="33">
        <f t="shared" si="9"/>
        <v>0</v>
      </c>
      <c r="AP62" s="33" t="str">
        <f t="shared" si="10"/>
        <v/>
      </c>
      <c r="AQ62" s="33">
        <f t="shared" si="22"/>
        <v>0</v>
      </c>
      <c r="AR62" s="33" t="str">
        <f t="shared" si="11"/>
        <v/>
      </c>
      <c r="AS62" s="33">
        <f t="shared" si="12"/>
        <v>0</v>
      </c>
      <c r="AT62" s="33" t="str">
        <f t="shared" si="3"/>
        <v/>
      </c>
      <c r="AU62" s="33">
        <f t="shared" si="23"/>
        <v>0</v>
      </c>
      <c r="AV62" s="33" t="str">
        <f t="shared" si="13"/>
        <v/>
      </c>
      <c r="AW62" s="33"/>
      <c r="AX62" s="33"/>
      <c r="AZ62" s="141">
        <f t="shared" si="14"/>
        <v>0</v>
      </c>
      <c r="BA62" s="141" t="str">
        <f t="shared" si="15"/>
        <v/>
      </c>
      <c r="BB62" s="141">
        <f t="shared" si="24"/>
        <v>0</v>
      </c>
      <c r="BC62" s="141" t="str">
        <f t="shared" si="16"/>
        <v/>
      </c>
      <c r="BD62" s="141">
        <f t="shared" si="17"/>
        <v>0</v>
      </c>
      <c r="BE62" s="141" t="str">
        <f t="shared" si="4"/>
        <v/>
      </c>
      <c r="BF62" s="141">
        <f t="shared" si="25"/>
        <v>0</v>
      </c>
      <c r="BG62" s="141" t="str">
        <f t="shared" si="18"/>
        <v/>
      </c>
      <c r="BH62" s="141"/>
      <c r="BI62" s="141"/>
    </row>
    <row r="63" spans="1:61">
      <c r="A63" s="1">
        <f>RAW!A63</f>
        <v>42395</v>
      </c>
      <c r="B63">
        <f>RAW!B63</f>
        <v>11.56</v>
      </c>
      <c r="C63">
        <f>RAW!C63</f>
        <v>11.67</v>
      </c>
      <c r="D63">
        <f>RAW!D63</f>
        <v>11.35</v>
      </c>
      <c r="E63" s="5">
        <f>RAW!E63</f>
        <v>11.67</v>
      </c>
      <c r="F63" s="3">
        <f>RAW!N63</f>
        <v>52.2833858299038</v>
      </c>
      <c r="G63" s="5" t="str">
        <f t="shared" si="19"/>
        <v/>
      </c>
      <c r="H63" s="3">
        <f>RAW!O63</f>
        <v>46.518517807652998</v>
      </c>
      <c r="I63" s="5" t="str">
        <f t="shared" si="19"/>
        <v/>
      </c>
      <c r="J63" s="3">
        <f>RAW!P63</f>
        <v>45.719135170202698</v>
      </c>
      <c r="K63" s="5" t="str">
        <f t="shared" ref="K63" si="84">IF(SIGN(J62-50)&lt;&gt;SIGN(J63-50)," ","")</f>
        <v/>
      </c>
      <c r="L63">
        <v>70</v>
      </c>
      <c r="M63">
        <v>30</v>
      </c>
      <c r="AD63" s="28">
        <f t="shared" si="5"/>
        <v>0</v>
      </c>
      <c r="AE63" s="28" t="str">
        <f t="shared" si="0"/>
        <v/>
      </c>
      <c r="AF63" s="34">
        <f t="shared" si="6"/>
        <v>0</v>
      </c>
      <c r="AG63" s="34" t="str">
        <f t="shared" si="1"/>
        <v/>
      </c>
      <c r="AH63" s="28">
        <f t="shared" si="7"/>
        <v>0</v>
      </c>
      <c r="AI63" s="34" t="str">
        <f t="shared" si="2"/>
        <v/>
      </c>
      <c r="AJ63" s="28">
        <f t="shared" si="21"/>
        <v>0</v>
      </c>
      <c r="AK63" s="28" t="str">
        <f t="shared" si="8"/>
        <v/>
      </c>
      <c r="AL63" s="54"/>
      <c r="AM63" s="28"/>
      <c r="AO63" s="33">
        <f t="shared" si="9"/>
        <v>0</v>
      </c>
      <c r="AP63" s="33" t="str">
        <f t="shared" si="10"/>
        <v/>
      </c>
      <c r="AQ63" s="33">
        <f t="shared" si="22"/>
        <v>0</v>
      </c>
      <c r="AR63" s="33" t="str">
        <f t="shared" si="11"/>
        <v/>
      </c>
      <c r="AS63" s="33">
        <f t="shared" si="12"/>
        <v>0</v>
      </c>
      <c r="AT63" s="33" t="str">
        <f t="shared" si="3"/>
        <v/>
      </c>
      <c r="AU63" s="33">
        <f t="shared" si="23"/>
        <v>0</v>
      </c>
      <c r="AV63" s="33" t="str">
        <f t="shared" si="13"/>
        <v/>
      </c>
      <c r="AW63" s="33"/>
      <c r="AX63" s="33"/>
      <c r="AZ63" s="141">
        <f t="shared" si="14"/>
        <v>0</v>
      </c>
      <c r="BA63" s="141" t="str">
        <f t="shared" si="15"/>
        <v/>
      </c>
      <c r="BB63" s="141">
        <f t="shared" si="24"/>
        <v>0</v>
      </c>
      <c r="BC63" s="141" t="str">
        <f t="shared" si="16"/>
        <v/>
      </c>
      <c r="BD63" s="141">
        <f t="shared" si="17"/>
        <v>0</v>
      </c>
      <c r="BE63" s="141" t="str">
        <f t="shared" si="4"/>
        <v/>
      </c>
      <c r="BF63" s="141">
        <f t="shared" si="25"/>
        <v>0</v>
      </c>
      <c r="BG63" s="141" t="str">
        <f t="shared" si="18"/>
        <v/>
      </c>
      <c r="BH63" s="141"/>
      <c r="BI63" s="141"/>
    </row>
    <row r="64" spans="1:61">
      <c r="A64" s="1">
        <f>RAW!A64</f>
        <v>42396</v>
      </c>
      <c r="B64">
        <f>RAW!B64</f>
        <v>11.5</v>
      </c>
      <c r="C64">
        <f>RAW!C64</f>
        <v>11.63</v>
      </c>
      <c r="D64">
        <f>RAW!D64</f>
        <v>11.41</v>
      </c>
      <c r="E64" s="5">
        <f>RAW!E64</f>
        <v>11.53</v>
      </c>
      <c r="F64" s="3">
        <f>RAW!N64</f>
        <v>46.299761939760401</v>
      </c>
      <c r="G64" s="5" t="str">
        <f t="shared" si="19"/>
        <v xml:space="preserve"> </v>
      </c>
      <c r="H64" s="3">
        <f>RAW!O64</f>
        <v>43.801126547300299</v>
      </c>
      <c r="I64" s="5" t="str">
        <f t="shared" si="19"/>
        <v/>
      </c>
      <c r="J64" s="3">
        <f>RAW!P64</f>
        <v>43.894364633418498</v>
      </c>
      <c r="K64" s="5" t="str">
        <f t="shared" ref="K64" si="85">IF(SIGN(J63-50)&lt;&gt;SIGN(J64-50)," ","")</f>
        <v/>
      </c>
      <c r="L64">
        <v>70</v>
      </c>
      <c r="M64">
        <v>30</v>
      </c>
      <c r="AD64" s="28">
        <f t="shared" si="5"/>
        <v>0</v>
      </c>
      <c r="AE64" s="28" t="str">
        <f t="shared" si="0"/>
        <v/>
      </c>
      <c r="AF64" s="34">
        <f t="shared" si="6"/>
        <v>0</v>
      </c>
      <c r="AG64" s="34" t="str">
        <f t="shared" si="1"/>
        <v/>
      </c>
      <c r="AH64" s="28">
        <f t="shared" si="7"/>
        <v>0</v>
      </c>
      <c r="AI64" s="34" t="str">
        <f t="shared" si="2"/>
        <v/>
      </c>
      <c r="AJ64" s="28">
        <f t="shared" si="21"/>
        <v>0</v>
      </c>
      <c r="AK64" s="28" t="str">
        <f t="shared" si="8"/>
        <v/>
      </c>
      <c r="AL64" s="54"/>
      <c r="AM64" s="28"/>
      <c r="AO64" s="33">
        <f t="shared" si="9"/>
        <v>0</v>
      </c>
      <c r="AP64" s="33" t="str">
        <f t="shared" si="10"/>
        <v/>
      </c>
      <c r="AQ64" s="33">
        <f t="shared" si="22"/>
        <v>0</v>
      </c>
      <c r="AR64" s="33" t="str">
        <f t="shared" si="11"/>
        <v/>
      </c>
      <c r="AS64" s="33">
        <f t="shared" si="12"/>
        <v>0</v>
      </c>
      <c r="AT64" s="33" t="str">
        <f t="shared" si="3"/>
        <v/>
      </c>
      <c r="AU64" s="33">
        <f t="shared" si="23"/>
        <v>0</v>
      </c>
      <c r="AV64" s="33" t="str">
        <f t="shared" si="13"/>
        <v/>
      </c>
      <c r="AW64" s="33"/>
      <c r="AX64" s="33"/>
      <c r="AZ64" s="141">
        <f t="shared" si="14"/>
        <v>0</v>
      </c>
      <c r="BA64" s="141" t="str">
        <f t="shared" si="15"/>
        <v/>
      </c>
      <c r="BB64" s="141">
        <f t="shared" si="24"/>
        <v>0</v>
      </c>
      <c r="BC64" s="141" t="str">
        <f t="shared" si="16"/>
        <v/>
      </c>
      <c r="BD64" s="141">
        <f t="shared" si="17"/>
        <v>0</v>
      </c>
      <c r="BE64" s="141" t="str">
        <f t="shared" si="4"/>
        <v/>
      </c>
      <c r="BF64" s="141">
        <f t="shared" si="25"/>
        <v>0</v>
      </c>
      <c r="BG64" s="141" t="str">
        <f t="shared" si="18"/>
        <v/>
      </c>
      <c r="BH64" s="141"/>
      <c r="BI64" s="141"/>
    </row>
    <row r="65" spans="1:61">
      <c r="A65" s="1">
        <f>RAW!A65</f>
        <v>42397</v>
      </c>
      <c r="B65">
        <f>RAW!B65</f>
        <v>11.51</v>
      </c>
      <c r="C65">
        <f>RAW!C65</f>
        <v>11.81</v>
      </c>
      <c r="D65">
        <f>RAW!D65</f>
        <v>11.35</v>
      </c>
      <c r="E65" s="5">
        <f>RAW!E65</f>
        <v>11.52</v>
      </c>
      <c r="F65" s="3">
        <f>RAW!N65</f>
        <v>45.862364956859203</v>
      </c>
      <c r="G65" s="5" t="str">
        <f t="shared" si="19"/>
        <v/>
      </c>
      <c r="H65" s="3">
        <f>RAW!O65</f>
        <v>43.605187446292902</v>
      </c>
      <c r="I65" s="5" t="str">
        <f t="shared" si="19"/>
        <v/>
      </c>
      <c r="J65" s="3">
        <f>RAW!P65</f>
        <v>43.763361347681702</v>
      </c>
      <c r="K65" s="5" t="str">
        <f t="shared" ref="K65" si="86">IF(SIGN(J64-50)&lt;&gt;SIGN(J65-50)," ","")</f>
        <v/>
      </c>
      <c r="L65">
        <v>70</v>
      </c>
      <c r="M65">
        <v>30</v>
      </c>
      <c r="AD65" s="28">
        <f t="shared" si="5"/>
        <v>0</v>
      </c>
      <c r="AE65" s="28" t="str">
        <f t="shared" si="0"/>
        <v/>
      </c>
      <c r="AF65" s="34">
        <f t="shared" si="6"/>
        <v>0</v>
      </c>
      <c r="AG65" s="34" t="str">
        <f t="shared" si="1"/>
        <v/>
      </c>
      <c r="AH65" s="28">
        <f t="shared" si="7"/>
        <v>0</v>
      </c>
      <c r="AI65" s="34" t="str">
        <f t="shared" si="2"/>
        <v/>
      </c>
      <c r="AJ65" s="28">
        <f t="shared" si="21"/>
        <v>0</v>
      </c>
      <c r="AK65" s="28" t="str">
        <f t="shared" si="8"/>
        <v/>
      </c>
      <c r="AL65" s="54"/>
      <c r="AM65" s="28"/>
      <c r="AO65" s="33">
        <f t="shared" si="9"/>
        <v>0</v>
      </c>
      <c r="AP65" s="33" t="str">
        <f t="shared" si="10"/>
        <v/>
      </c>
      <c r="AQ65" s="33">
        <f t="shared" si="22"/>
        <v>0</v>
      </c>
      <c r="AR65" s="33" t="str">
        <f t="shared" si="11"/>
        <v/>
      </c>
      <c r="AS65" s="33">
        <f t="shared" si="12"/>
        <v>0</v>
      </c>
      <c r="AT65" s="33" t="str">
        <f t="shared" si="3"/>
        <v/>
      </c>
      <c r="AU65" s="33">
        <f t="shared" si="23"/>
        <v>0</v>
      </c>
      <c r="AV65" s="33" t="str">
        <f t="shared" si="13"/>
        <v/>
      </c>
      <c r="AW65" s="33"/>
      <c r="AX65" s="33"/>
      <c r="AZ65" s="141">
        <f t="shared" si="14"/>
        <v>0</v>
      </c>
      <c r="BA65" s="141" t="str">
        <f t="shared" si="15"/>
        <v/>
      </c>
      <c r="BB65" s="141">
        <f t="shared" si="24"/>
        <v>0</v>
      </c>
      <c r="BC65" s="141" t="str">
        <f t="shared" si="16"/>
        <v/>
      </c>
      <c r="BD65" s="141">
        <f t="shared" si="17"/>
        <v>0</v>
      </c>
      <c r="BE65" s="141" t="str">
        <f t="shared" si="4"/>
        <v/>
      </c>
      <c r="BF65" s="141">
        <f t="shared" si="25"/>
        <v>0</v>
      </c>
      <c r="BG65" s="141" t="str">
        <f t="shared" si="18"/>
        <v/>
      </c>
      <c r="BH65" s="141"/>
      <c r="BI65" s="141"/>
    </row>
    <row r="66" spans="1:61">
      <c r="A66" s="1">
        <f>RAW!A66</f>
        <v>42398</v>
      </c>
      <c r="B66">
        <f>RAW!B66</f>
        <v>11.52</v>
      </c>
      <c r="C66">
        <f>RAW!C66</f>
        <v>11.72</v>
      </c>
      <c r="D66">
        <f>RAW!D66</f>
        <v>11.45</v>
      </c>
      <c r="E66" s="5">
        <f>RAW!E66</f>
        <v>11.5</v>
      </c>
      <c r="F66" s="3">
        <f>RAW!N66</f>
        <v>44.873217540114503</v>
      </c>
      <c r="G66" s="5" t="str">
        <f t="shared" si="19"/>
        <v/>
      </c>
      <c r="H66" s="3">
        <f>RAW!O66</f>
        <v>43.189061992761097</v>
      </c>
      <c r="I66" s="5" t="str">
        <f t="shared" si="19"/>
        <v/>
      </c>
      <c r="J66" s="3">
        <f>RAW!P66</f>
        <v>43.490783880530302</v>
      </c>
      <c r="K66" s="5" t="str">
        <f t="shared" ref="K66" si="87">IF(SIGN(J65-50)&lt;&gt;SIGN(J66-50)," ","")</f>
        <v/>
      </c>
      <c r="L66">
        <v>70</v>
      </c>
      <c r="M66">
        <v>30</v>
      </c>
      <c r="AD66" s="28">
        <f t="shared" si="5"/>
        <v>0</v>
      </c>
      <c r="AE66" s="28" t="str">
        <f t="shared" ref="AE66:AE129" si="88">IF(AND(AD66=1,AD67=0),"GROUP","")</f>
        <v/>
      </c>
      <c r="AF66" s="34">
        <f t="shared" si="6"/>
        <v>0</v>
      </c>
      <c r="AG66" s="34" t="str">
        <f t="shared" ref="AG66:AG129" si="89">IF(AE66="GROUP",AF66,"")</f>
        <v/>
      </c>
      <c r="AH66" s="28">
        <f t="shared" si="7"/>
        <v>0</v>
      </c>
      <c r="AI66" s="34" t="str">
        <f t="shared" ref="AI66:AI129" si="90">IF(AND(AH66=1,AH67=0),"GROUP","")</f>
        <v/>
      </c>
      <c r="AJ66" s="28">
        <f t="shared" si="21"/>
        <v>0</v>
      </c>
      <c r="AK66" s="28" t="str">
        <f t="shared" si="8"/>
        <v/>
      </c>
      <c r="AL66" s="54"/>
      <c r="AM66" s="28"/>
      <c r="AO66" s="33">
        <f t="shared" si="9"/>
        <v>0</v>
      </c>
      <c r="AP66" s="33" t="str">
        <f t="shared" si="10"/>
        <v/>
      </c>
      <c r="AQ66" s="33">
        <f t="shared" si="22"/>
        <v>0</v>
      </c>
      <c r="AR66" s="33" t="str">
        <f t="shared" si="11"/>
        <v/>
      </c>
      <c r="AS66" s="33">
        <f t="shared" si="12"/>
        <v>0</v>
      </c>
      <c r="AT66" s="33" t="str">
        <f t="shared" ref="AT66:AT129" si="91">IF(AND(AS66=1,AS67=0),"GROUP","")</f>
        <v/>
      </c>
      <c r="AU66" s="33">
        <f t="shared" si="23"/>
        <v>0</v>
      </c>
      <c r="AV66" s="33" t="str">
        <f t="shared" si="13"/>
        <v/>
      </c>
      <c r="AW66" s="33"/>
      <c r="AX66" s="33"/>
      <c r="AZ66" s="141">
        <f t="shared" si="14"/>
        <v>0</v>
      </c>
      <c r="BA66" s="141" t="str">
        <f t="shared" si="15"/>
        <v/>
      </c>
      <c r="BB66" s="141">
        <f t="shared" si="24"/>
        <v>0</v>
      </c>
      <c r="BC66" s="141" t="str">
        <f t="shared" si="16"/>
        <v/>
      </c>
      <c r="BD66" s="141">
        <f t="shared" si="17"/>
        <v>0</v>
      </c>
      <c r="BE66" s="141" t="str">
        <f t="shared" ref="BE66:BE129" si="92">IF(AND(BD66=1,BD67=0),"GROUP","")</f>
        <v/>
      </c>
      <c r="BF66" s="141">
        <f t="shared" si="25"/>
        <v>0</v>
      </c>
      <c r="BG66" s="141" t="str">
        <f t="shared" si="18"/>
        <v/>
      </c>
      <c r="BH66" s="141"/>
      <c r="BI66" s="141"/>
    </row>
    <row r="67" spans="1:61">
      <c r="A67" s="1">
        <f>RAW!A67</f>
        <v>42401</v>
      </c>
      <c r="B67">
        <f>RAW!B67</f>
        <v>11.5</v>
      </c>
      <c r="C67">
        <f>RAW!C67</f>
        <v>11.61</v>
      </c>
      <c r="D67">
        <f>RAW!D67</f>
        <v>11.34</v>
      </c>
      <c r="E67" s="5">
        <f>RAW!E67</f>
        <v>11.53</v>
      </c>
      <c r="F67" s="3">
        <f>RAW!N67</f>
        <v>46.878221481301097</v>
      </c>
      <c r="G67" s="5" t="str">
        <f t="shared" si="19"/>
        <v/>
      </c>
      <c r="H67" s="3">
        <f>RAW!O67</f>
        <v>44.051544250942896</v>
      </c>
      <c r="I67" s="5" t="str">
        <f t="shared" si="19"/>
        <v/>
      </c>
      <c r="J67" s="3">
        <f>RAW!P67</f>
        <v>44.0397424171978</v>
      </c>
      <c r="K67" s="5" t="str">
        <f t="shared" ref="K67" si="93">IF(SIGN(J66-50)&lt;&gt;SIGN(J67-50)," ","")</f>
        <v/>
      </c>
      <c r="L67">
        <v>70</v>
      </c>
      <c r="M67">
        <v>30</v>
      </c>
      <c r="AD67" s="28">
        <f t="shared" ref="AD67:AD130" si="94">IF(F67&lt;30, 1,0)</f>
        <v>0</v>
      </c>
      <c r="AE67" s="28" t="str">
        <f t="shared" si="88"/>
        <v/>
      </c>
      <c r="AF67" s="34">
        <f t="shared" ref="AF67:AF130" si="95">IF(AND(AE66="GROUP",AD67=0),0,AD67+AF66)</f>
        <v>0</v>
      </c>
      <c r="AG67" s="34" t="str">
        <f t="shared" si="89"/>
        <v/>
      </c>
      <c r="AH67" s="28">
        <f t="shared" ref="AH67:AH130" si="96">IF(F67&gt;70, 1,0)</f>
        <v>0</v>
      </c>
      <c r="AI67" s="34" t="str">
        <f t="shared" si="90"/>
        <v/>
      </c>
      <c r="AJ67" s="28">
        <f t="shared" si="21"/>
        <v>0</v>
      </c>
      <c r="AK67" s="28" t="str">
        <f t="shared" ref="AK67:AK130" si="97">IF(AI67="GROUP",AJ67,"")</f>
        <v/>
      </c>
      <c r="AL67" s="54"/>
      <c r="AM67" s="28"/>
      <c r="AO67" s="33">
        <f t="shared" ref="AO67:AO130" si="98">IF(H67&lt;30, 1,0)</f>
        <v>0</v>
      </c>
      <c r="AP67" s="33" t="str">
        <f t="shared" ref="AP67:AP130" si="99">IF(AND(AO67=1,AO68=0),"GROUP","")</f>
        <v/>
      </c>
      <c r="AQ67" s="33">
        <f t="shared" si="22"/>
        <v>0</v>
      </c>
      <c r="AR67" s="33" t="str">
        <f t="shared" ref="AR67:AR130" si="100">IF(AP67="GROUP",AQ67,"")</f>
        <v/>
      </c>
      <c r="AS67" s="33">
        <f t="shared" ref="AS67:AS130" si="101">IF(H67&gt;70, 1,0)</f>
        <v>0</v>
      </c>
      <c r="AT67" s="33" t="str">
        <f t="shared" si="91"/>
        <v/>
      </c>
      <c r="AU67" s="33">
        <f t="shared" si="23"/>
        <v>0</v>
      </c>
      <c r="AV67" s="33" t="str">
        <f t="shared" ref="AV67:AV130" si="102">IF(AT67="GROUP",AU67,"")</f>
        <v/>
      </c>
      <c r="AW67" s="33"/>
      <c r="AX67" s="33"/>
      <c r="AZ67" s="141">
        <f t="shared" ref="AZ67:AZ130" si="103">IF(J67&lt;30, 1,0)</f>
        <v>0</v>
      </c>
      <c r="BA67" s="141" t="str">
        <f t="shared" ref="BA67:BA130" si="104">IF(AND(AZ67=1,AZ68=0),"GROUP","")</f>
        <v/>
      </c>
      <c r="BB67" s="141">
        <f t="shared" si="24"/>
        <v>0</v>
      </c>
      <c r="BC67" s="141" t="str">
        <f t="shared" ref="BC67:BC130" si="105">IF(BA67="GROUP",BB67,"")</f>
        <v/>
      </c>
      <c r="BD67" s="141">
        <f t="shared" ref="BD67:BD130" si="106">IF(J67&gt;70, 1,0)</f>
        <v>0</v>
      </c>
      <c r="BE67" s="141" t="str">
        <f t="shared" si="92"/>
        <v/>
      </c>
      <c r="BF67" s="141">
        <f t="shared" si="25"/>
        <v>0</v>
      </c>
      <c r="BG67" s="141" t="str">
        <f t="shared" ref="BG67:BG130" si="107">IF(BE67="GROUP",BF67,"")</f>
        <v/>
      </c>
      <c r="BH67" s="141"/>
      <c r="BI67" s="141"/>
    </row>
    <row r="68" spans="1:61">
      <c r="A68" s="1">
        <f>RAW!A68</f>
        <v>42402</v>
      </c>
      <c r="B68">
        <f>RAW!B68</f>
        <v>11.64</v>
      </c>
      <c r="C68">
        <f>RAW!C68</f>
        <v>11.64</v>
      </c>
      <c r="D68">
        <f>RAW!D68</f>
        <v>11.19</v>
      </c>
      <c r="E68" s="5">
        <f>RAW!E68</f>
        <v>11.4</v>
      </c>
      <c r="F68" s="3">
        <f>RAW!N68</f>
        <v>39.597290099862498</v>
      </c>
      <c r="G68" s="5" t="str">
        <f t="shared" ref="G68:I131" si="108">IF(SIGN(F67-50)&lt;&gt;SIGN(F68-50)," ","")</f>
        <v/>
      </c>
      <c r="H68" s="3">
        <f>RAW!O68</f>
        <v>41.137081756125703</v>
      </c>
      <c r="I68" s="5" t="str">
        <f t="shared" si="108"/>
        <v/>
      </c>
      <c r="J68" s="3">
        <f>RAW!P68</f>
        <v>42.175543116593502</v>
      </c>
      <c r="K68" s="5" t="str">
        <f t="shared" ref="K68" si="109">IF(SIGN(J67-50)&lt;&gt;SIGN(J68-50)," ","")</f>
        <v/>
      </c>
      <c r="L68">
        <v>70</v>
      </c>
      <c r="M68">
        <v>30</v>
      </c>
      <c r="AD68" s="28">
        <f t="shared" si="94"/>
        <v>0</v>
      </c>
      <c r="AE68" s="28" t="str">
        <f t="shared" si="88"/>
        <v/>
      </c>
      <c r="AF68" s="34">
        <f t="shared" si="95"/>
        <v>0</v>
      </c>
      <c r="AG68" s="34" t="str">
        <f t="shared" si="89"/>
        <v/>
      </c>
      <c r="AH68" s="28">
        <f t="shared" si="96"/>
        <v>0</v>
      </c>
      <c r="AI68" s="34" t="str">
        <f t="shared" si="90"/>
        <v/>
      </c>
      <c r="AJ68" s="28">
        <f t="shared" ref="AJ68:AJ131" si="110">IF(AND(AI67="GROUP",AH68=0),0,AH68+AJ67)</f>
        <v>0</v>
      </c>
      <c r="AK68" s="28" t="str">
        <f t="shared" si="97"/>
        <v/>
      </c>
      <c r="AL68" s="54"/>
      <c r="AM68" s="28"/>
      <c r="AO68" s="33">
        <f t="shared" si="98"/>
        <v>0</v>
      </c>
      <c r="AP68" s="33" t="str">
        <f t="shared" si="99"/>
        <v/>
      </c>
      <c r="AQ68" s="33">
        <f t="shared" ref="AQ68:AQ131" si="111">IF(AND(AP67="GROUP",AO68=0),0,AO68+AQ67)</f>
        <v>0</v>
      </c>
      <c r="AR68" s="33" t="str">
        <f t="shared" si="100"/>
        <v/>
      </c>
      <c r="AS68" s="33">
        <f t="shared" si="101"/>
        <v>0</v>
      </c>
      <c r="AT68" s="33" t="str">
        <f t="shared" si="91"/>
        <v/>
      </c>
      <c r="AU68" s="33">
        <f t="shared" ref="AU68:AU131" si="112">IF(AND(AT67="GROUP",AS68=0),0,AS68+AU67)</f>
        <v>0</v>
      </c>
      <c r="AV68" s="33" t="str">
        <f t="shared" si="102"/>
        <v/>
      </c>
      <c r="AW68" s="33"/>
      <c r="AX68" s="33"/>
      <c r="AZ68" s="141">
        <f t="shared" si="103"/>
        <v>0</v>
      </c>
      <c r="BA68" s="141" t="str">
        <f t="shared" si="104"/>
        <v/>
      </c>
      <c r="BB68" s="141">
        <f t="shared" ref="BB68:BB131" si="113">IF(AND(BA67="GROUP",AZ68=0),0,AZ68+BB67)</f>
        <v>0</v>
      </c>
      <c r="BC68" s="141" t="str">
        <f t="shared" si="105"/>
        <v/>
      </c>
      <c r="BD68" s="141">
        <f t="shared" si="106"/>
        <v>0</v>
      </c>
      <c r="BE68" s="141" t="str">
        <f t="shared" si="92"/>
        <v/>
      </c>
      <c r="BF68" s="141">
        <f t="shared" ref="BF68:BF131" si="114">IF(AND(BE67="GROUP",BD68=0),0,BD68+BF67)</f>
        <v>0</v>
      </c>
      <c r="BG68" s="141" t="str">
        <f t="shared" si="107"/>
        <v/>
      </c>
      <c r="BH68" s="141"/>
      <c r="BI68" s="141"/>
    </row>
    <row r="69" spans="1:61">
      <c r="A69" s="1">
        <f>RAW!A69</f>
        <v>42403</v>
      </c>
      <c r="B69">
        <f>RAW!B69</f>
        <v>11.3</v>
      </c>
      <c r="C69">
        <f>RAW!C69</f>
        <v>11.43</v>
      </c>
      <c r="D69">
        <f>RAW!D69</f>
        <v>11.16</v>
      </c>
      <c r="E69" s="5">
        <f>RAW!E69</f>
        <v>11.29</v>
      </c>
      <c r="F69" s="3">
        <f>RAW!N69</f>
        <v>34.333169486428503</v>
      </c>
      <c r="G69" s="5" t="str">
        <f t="shared" si="108"/>
        <v/>
      </c>
      <c r="H69" s="3">
        <f>RAW!O69</f>
        <v>38.798023941689799</v>
      </c>
      <c r="I69" s="5" t="str">
        <f t="shared" si="108"/>
        <v/>
      </c>
      <c r="J69" s="3">
        <f>RAW!P69</f>
        <v>40.646874468166303</v>
      </c>
      <c r="K69" s="5" t="str">
        <f t="shared" ref="K69" si="115">IF(SIGN(J68-50)&lt;&gt;SIGN(J69-50)," ","")</f>
        <v/>
      </c>
      <c r="L69">
        <v>70</v>
      </c>
      <c r="M69">
        <v>30</v>
      </c>
      <c r="AD69" s="28">
        <f t="shared" si="94"/>
        <v>0</v>
      </c>
      <c r="AE69" s="28" t="str">
        <f t="shared" si="88"/>
        <v/>
      </c>
      <c r="AF69" s="34">
        <f t="shared" si="95"/>
        <v>0</v>
      </c>
      <c r="AG69" s="34" t="str">
        <f t="shared" si="89"/>
        <v/>
      </c>
      <c r="AH69" s="28">
        <f t="shared" si="96"/>
        <v>0</v>
      </c>
      <c r="AI69" s="34" t="str">
        <f t="shared" si="90"/>
        <v/>
      </c>
      <c r="AJ69" s="28">
        <f t="shared" si="110"/>
        <v>0</v>
      </c>
      <c r="AK69" s="28" t="str">
        <f t="shared" si="97"/>
        <v/>
      </c>
      <c r="AL69" s="54"/>
      <c r="AM69" s="28"/>
      <c r="AO69" s="33">
        <f t="shared" si="98"/>
        <v>0</v>
      </c>
      <c r="AP69" s="33" t="str">
        <f t="shared" si="99"/>
        <v/>
      </c>
      <c r="AQ69" s="33">
        <f t="shared" si="111"/>
        <v>0</v>
      </c>
      <c r="AR69" s="33" t="str">
        <f t="shared" si="100"/>
        <v/>
      </c>
      <c r="AS69" s="33">
        <f t="shared" si="101"/>
        <v>0</v>
      </c>
      <c r="AT69" s="33" t="str">
        <f t="shared" si="91"/>
        <v/>
      </c>
      <c r="AU69" s="33">
        <f t="shared" si="112"/>
        <v>0</v>
      </c>
      <c r="AV69" s="33" t="str">
        <f t="shared" si="102"/>
        <v/>
      </c>
      <c r="AW69" s="33"/>
      <c r="AX69" s="33"/>
      <c r="AZ69" s="141">
        <f t="shared" si="103"/>
        <v>0</v>
      </c>
      <c r="BA69" s="141" t="str">
        <f t="shared" si="104"/>
        <v/>
      </c>
      <c r="BB69" s="141">
        <f t="shared" si="113"/>
        <v>0</v>
      </c>
      <c r="BC69" s="141" t="str">
        <f t="shared" si="105"/>
        <v/>
      </c>
      <c r="BD69" s="141">
        <f t="shared" si="106"/>
        <v>0</v>
      </c>
      <c r="BE69" s="141" t="str">
        <f t="shared" si="92"/>
        <v/>
      </c>
      <c r="BF69" s="141">
        <f t="shared" si="114"/>
        <v>0</v>
      </c>
      <c r="BG69" s="141" t="str">
        <f t="shared" si="107"/>
        <v/>
      </c>
      <c r="BH69" s="141"/>
      <c r="BI69" s="141"/>
    </row>
    <row r="70" spans="1:61">
      <c r="A70" s="1">
        <f>RAW!A70</f>
        <v>42404</v>
      </c>
      <c r="B70">
        <f>RAW!B70</f>
        <v>11.36</v>
      </c>
      <c r="C70">
        <f>RAW!C70</f>
        <v>11.63</v>
      </c>
      <c r="D70">
        <f>RAW!D70</f>
        <v>11.2</v>
      </c>
      <c r="E70" s="5">
        <f>RAW!E70</f>
        <v>11.25</v>
      </c>
      <c r="F70" s="3">
        <f>RAW!N70</f>
        <v>32.500178984328898</v>
      </c>
      <c r="G70" s="5" t="str">
        <f t="shared" si="108"/>
        <v/>
      </c>
      <c r="H70" s="3">
        <f>RAW!O70</f>
        <v>37.9529304050481</v>
      </c>
      <c r="I70" s="5" t="str">
        <f t="shared" si="108"/>
        <v/>
      </c>
      <c r="J70" s="3">
        <f>RAW!P70</f>
        <v>40.092034957098001</v>
      </c>
      <c r="K70" s="5" t="str">
        <f t="shared" ref="K70" si="116">IF(SIGN(J69-50)&lt;&gt;SIGN(J70-50)," ","")</f>
        <v/>
      </c>
      <c r="L70">
        <v>70</v>
      </c>
      <c r="M70">
        <v>30</v>
      </c>
      <c r="AD70" s="28">
        <f t="shared" si="94"/>
        <v>0</v>
      </c>
      <c r="AE70" s="28" t="str">
        <f t="shared" si="88"/>
        <v/>
      </c>
      <c r="AF70" s="34">
        <f t="shared" si="95"/>
        <v>0</v>
      </c>
      <c r="AG70" s="34" t="str">
        <f t="shared" si="89"/>
        <v/>
      </c>
      <c r="AH70" s="28">
        <f t="shared" si="96"/>
        <v>0</v>
      </c>
      <c r="AI70" s="34" t="str">
        <f t="shared" si="90"/>
        <v/>
      </c>
      <c r="AJ70" s="28">
        <f t="shared" si="110"/>
        <v>0</v>
      </c>
      <c r="AK70" s="28" t="str">
        <f t="shared" si="97"/>
        <v/>
      </c>
      <c r="AL70" s="54"/>
      <c r="AM70" s="28"/>
      <c r="AO70" s="33">
        <f t="shared" si="98"/>
        <v>0</v>
      </c>
      <c r="AP70" s="33" t="str">
        <f t="shared" si="99"/>
        <v/>
      </c>
      <c r="AQ70" s="33">
        <f t="shared" si="111"/>
        <v>0</v>
      </c>
      <c r="AR70" s="33" t="str">
        <f t="shared" si="100"/>
        <v/>
      </c>
      <c r="AS70" s="33">
        <f t="shared" si="101"/>
        <v>0</v>
      </c>
      <c r="AT70" s="33" t="str">
        <f t="shared" si="91"/>
        <v/>
      </c>
      <c r="AU70" s="33">
        <f t="shared" si="112"/>
        <v>0</v>
      </c>
      <c r="AV70" s="33" t="str">
        <f t="shared" si="102"/>
        <v/>
      </c>
      <c r="AW70" s="33"/>
      <c r="AX70" s="33"/>
      <c r="AZ70" s="141">
        <f t="shared" si="103"/>
        <v>0</v>
      </c>
      <c r="BA70" s="141" t="str">
        <f t="shared" si="104"/>
        <v/>
      </c>
      <c r="BB70" s="141">
        <f t="shared" si="113"/>
        <v>0</v>
      </c>
      <c r="BC70" s="141" t="str">
        <f t="shared" si="105"/>
        <v/>
      </c>
      <c r="BD70" s="141">
        <f t="shared" si="106"/>
        <v>0</v>
      </c>
      <c r="BE70" s="141" t="str">
        <f t="shared" si="92"/>
        <v/>
      </c>
      <c r="BF70" s="141">
        <f t="shared" si="114"/>
        <v>0</v>
      </c>
      <c r="BG70" s="141" t="str">
        <f t="shared" si="107"/>
        <v/>
      </c>
      <c r="BH70" s="141"/>
      <c r="BI70" s="141"/>
    </row>
    <row r="71" spans="1:61">
      <c r="A71" s="1">
        <f>RAW!A71</f>
        <v>42405</v>
      </c>
      <c r="B71">
        <f>RAW!B71</f>
        <v>11.26</v>
      </c>
      <c r="C71">
        <f>RAW!C71</f>
        <v>11.49</v>
      </c>
      <c r="D71">
        <f>RAW!D71</f>
        <v>11.25</v>
      </c>
      <c r="E71" s="5">
        <f>RAW!E71</f>
        <v>11.4</v>
      </c>
      <c r="F71" s="3">
        <f>RAW!N71</f>
        <v>45.2810900244897</v>
      </c>
      <c r="G71" s="5" t="str">
        <f t="shared" si="108"/>
        <v/>
      </c>
      <c r="H71" s="3">
        <f>RAW!O71</f>
        <v>42.9696216969147</v>
      </c>
      <c r="I71" s="5" t="str">
        <f t="shared" si="108"/>
        <v/>
      </c>
      <c r="J71" s="3">
        <f>RAW!P71</f>
        <v>43.1477205929692</v>
      </c>
      <c r="K71" s="5" t="str">
        <f t="shared" ref="K71" si="117">IF(SIGN(J70-50)&lt;&gt;SIGN(J71-50)," ","")</f>
        <v/>
      </c>
      <c r="L71">
        <v>70</v>
      </c>
      <c r="M71">
        <v>30</v>
      </c>
      <c r="AD71" s="28">
        <f t="shared" si="94"/>
        <v>0</v>
      </c>
      <c r="AE71" s="28" t="str">
        <f t="shared" si="88"/>
        <v/>
      </c>
      <c r="AF71" s="34">
        <f t="shared" si="95"/>
        <v>0</v>
      </c>
      <c r="AG71" s="34" t="str">
        <f t="shared" si="89"/>
        <v/>
      </c>
      <c r="AH71" s="28">
        <f t="shared" si="96"/>
        <v>0</v>
      </c>
      <c r="AI71" s="34" t="str">
        <f t="shared" si="90"/>
        <v/>
      </c>
      <c r="AJ71" s="28">
        <f t="shared" si="110"/>
        <v>0</v>
      </c>
      <c r="AK71" s="28" t="str">
        <f t="shared" si="97"/>
        <v/>
      </c>
      <c r="AL71" s="54"/>
      <c r="AM71" s="28"/>
      <c r="AO71" s="33">
        <f t="shared" si="98"/>
        <v>0</v>
      </c>
      <c r="AP71" s="33" t="str">
        <f t="shared" si="99"/>
        <v/>
      </c>
      <c r="AQ71" s="33">
        <f t="shared" si="111"/>
        <v>0</v>
      </c>
      <c r="AR71" s="33" t="str">
        <f t="shared" si="100"/>
        <v/>
      </c>
      <c r="AS71" s="33">
        <f t="shared" si="101"/>
        <v>0</v>
      </c>
      <c r="AT71" s="33" t="str">
        <f t="shared" si="91"/>
        <v/>
      </c>
      <c r="AU71" s="33">
        <f t="shared" si="112"/>
        <v>0</v>
      </c>
      <c r="AV71" s="33" t="str">
        <f t="shared" si="102"/>
        <v/>
      </c>
      <c r="AW71" s="33"/>
      <c r="AX71" s="33"/>
      <c r="AZ71" s="141">
        <f t="shared" si="103"/>
        <v>0</v>
      </c>
      <c r="BA71" s="141" t="str">
        <f t="shared" si="104"/>
        <v/>
      </c>
      <c r="BB71" s="141">
        <f t="shared" si="113"/>
        <v>0</v>
      </c>
      <c r="BC71" s="141" t="str">
        <f t="shared" si="105"/>
        <v/>
      </c>
      <c r="BD71" s="141">
        <f t="shared" si="106"/>
        <v>0</v>
      </c>
      <c r="BE71" s="141" t="str">
        <f t="shared" si="92"/>
        <v/>
      </c>
      <c r="BF71" s="141">
        <f t="shared" si="114"/>
        <v>0</v>
      </c>
      <c r="BG71" s="141" t="str">
        <f t="shared" si="107"/>
        <v/>
      </c>
      <c r="BH71" s="141"/>
      <c r="BI71" s="141"/>
    </row>
    <row r="72" spans="1:61">
      <c r="A72" s="1">
        <f>RAW!A72</f>
        <v>42408</v>
      </c>
      <c r="B72">
        <f>RAW!B72</f>
        <v>11.34</v>
      </c>
      <c r="C72">
        <f>RAW!C72</f>
        <v>11.43</v>
      </c>
      <c r="D72">
        <f>RAW!D72</f>
        <v>10.71</v>
      </c>
      <c r="E72" s="5">
        <f>RAW!E72</f>
        <v>10.75</v>
      </c>
      <c r="F72" s="3">
        <f>RAW!N72</f>
        <v>23.134986431002801</v>
      </c>
      <c r="G72" s="5" t="str">
        <f t="shared" si="108"/>
        <v/>
      </c>
      <c r="H72" s="3">
        <f>RAW!O72</f>
        <v>31.198131070133201</v>
      </c>
      <c r="I72" s="5" t="str">
        <f t="shared" si="108"/>
        <v/>
      </c>
      <c r="J72" s="3">
        <f>RAW!P72</f>
        <v>35.0202600719361</v>
      </c>
      <c r="K72" s="5" t="str">
        <f t="shared" ref="K72" si="118">IF(SIGN(J71-50)&lt;&gt;SIGN(J72-50)," ","")</f>
        <v/>
      </c>
      <c r="L72">
        <v>70</v>
      </c>
      <c r="M72">
        <v>30</v>
      </c>
      <c r="AD72" s="28">
        <f t="shared" si="94"/>
        <v>1</v>
      </c>
      <c r="AE72" s="28" t="str">
        <f t="shared" si="88"/>
        <v/>
      </c>
      <c r="AF72" s="34">
        <f t="shared" si="95"/>
        <v>1</v>
      </c>
      <c r="AG72" s="34" t="str">
        <f t="shared" si="89"/>
        <v/>
      </c>
      <c r="AH72" s="28">
        <f t="shared" si="96"/>
        <v>0</v>
      </c>
      <c r="AI72" s="34" t="str">
        <f t="shared" si="90"/>
        <v/>
      </c>
      <c r="AJ72" s="28">
        <f t="shared" si="110"/>
        <v>0</v>
      </c>
      <c r="AK72" s="28" t="str">
        <f t="shared" si="97"/>
        <v/>
      </c>
      <c r="AL72" s="54"/>
      <c r="AM72" s="28"/>
      <c r="AO72" s="33">
        <f t="shared" si="98"/>
        <v>0</v>
      </c>
      <c r="AP72" s="33" t="str">
        <f t="shared" si="99"/>
        <v/>
      </c>
      <c r="AQ72" s="33">
        <f t="shared" si="111"/>
        <v>0</v>
      </c>
      <c r="AR72" s="33" t="str">
        <f t="shared" si="100"/>
        <v/>
      </c>
      <c r="AS72" s="33">
        <f t="shared" si="101"/>
        <v>0</v>
      </c>
      <c r="AT72" s="33" t="str">
        <f t="shared" si="91"/>
        <v/>
      </c>
      <c r="AU72" s="33">
        <f t="shared" si="112"/>
        <v>0</v>
      </c>
      <c r="AV72" s="33" t="str">
        <f t="shared" si="102"/>
        <v/>
      </c>
      <c r="AW72" s="33"/>
      <c r="AX72" s="33"/>
      <c r="AZ72" s="141">
        <f t="shared" si="103"/>
        <v>0</v>
      </c>
      <c r="BA72" s="141" t="str">
        <f t="shared" si="104"/>
        <v/>
      </c>
      <c r="BB72" s="141">
        <f t="shared" si="113"/>
        <v>0</v>
      </c>
      <c r="BC72" s="141" t="str">
        <f t="shared" si="105"/>
        <v/>
      </c>
      <c r="BD72" s="141">
        <f t="shared" si="106"/>
        <v>0</v>
      </c>
      <c r="BE72" s="141" t="str">
        <f t="shared" si="92"/>
        <v/>
      </c>
      <c r="BF72" s="141">
        <f t="shared" si="114"/>
        <v>0</v>
      </c>
      <c r="BG72" s="141" t="str">
        <f t="shared" si="107"/>
        <v/>
      </c>
      <c r="BH72" s="141"/>
      <c r="BI72" s="141"/>
    </row>
    <row r="73" spans="1:61">
      <c r="A73" s="1">
        <f>RAW!A73</f>
        <v>42409</v>
      </c>
      <c r="B73">
        <f>RAW!B73</f>
        <v>10.69</v>
      </c>
      <c r="C73">
        <f>RAW!C73</f>
        <v>10.9</v>
      </c>
      <c r="D73">
        <f>RAW!D73</f>
        <v>10.55</v>
      </c>
      <c r="E73" s="5">
        <f>RAW!E73</f>
        <v>10.66</v>
      </c>
      <c r="F73" s="3">
        <f>RAW!N73</f>
        <v>21.441030704124099</v>
      </c>
      <c r="G73" s="5" t="str">
        <f t="shared" si="108"/>
        <v/>
      </c>
      <c r="H73" s="3">
        <f>RAW!O73</f>
        <v>29.973727677234798</v>
      </c>
      <c r="I73" s="5" t="str">
        <f t="shared" si="108"/>
        <v/>
      </c>
      <c r="J73" s="3">
        <f>RAW!P73</f>
        <v>34.086787553919102</v>
      </c>
      <c r="K73" s="5" t="str">
        <f t="shared" ref="K73" si="119">IF(SIGN(J72-50)&lt;&gt;SIGN(J73-50)," ","")</f>
        <v/>
      </c>
      <c r="L73">
        <v>70</v>
      </c>
      <c r="M73">
        <v>30</v>
      </c>
      <c r="AD73" s="28">
        <f t="shared" si="94"/>
        <v>1</v>
      </c>
      <c r="AE73" s="28" t="str">
        <f t="shared" si="88"/>
        <v>GROUP</v>
      </c>
      <c r="AF73" s="34">
        <f t="shared" si="95"/>
        <v>2</v>
      </c>
      <c r="AG73" s="34">
        <f t="shared" si="89"/>
        <v>2</v>
      </c>
      <c r="AH73" s="28">
        <f t="shared" si="96"/>
        <v>0</v>
      </c>
      <c r="AI73" s="34" t="str">
        <f t="shared" si="90"/>
        <v/>
      </c>
      <c r="AJ73" s="28">
        <f t="shared" si="110"/>
        <v>0</v>
      </c>
      <c r="AK73" s="28" t="str">
        <f t="shared" si="97"/>
        <v/>
      </c>
      <c r="AL73" s="54"/>
      <c r="AM73" s="28"/>
      <c r="AO73" s="33">
        <f t="shared" si="98"/>
        <v>1</v>
      </c>
      <c r="AP73" s="33" t="str">
        <f t="shared" si="99"/>
        <v>GROUP</v>
      </c>
      <c r="AQ73" s="33">
        <f t="shared" si="111"/>
        <v>1</v>
      </c>
      <c r="AR73" s="33">
        <f t="shared" si="100"/>
        <v>1</v>
      </c>
      <c r="AS73" s="33">
        <f t="shared" si="101"/>
        <v>0</v>
      </c>
      <c r="AT73" s="33" t="str">
        <f t="shared" si="91"/>
        <v/>
      </c>
      <c r="AU73" s="33">
        <f t="shared" si="112"/>
        <v>0</v>
      </c>
      <c r="AV73" s="33" t="str">
        <f t="shared" si="102"/>
        <v/>
      </c>
      <c r="AW73" s="33"/>
      <c r="AX73" s="33"/>
      <c r="AZ73" s="141">
        <f t="shared" si="103"/>
        <v>0</v>
      </c>
      <c r="BA73" s="141" t="str">
        <f t="shared" si="104"/>
        <v/>
      </c>
      <c r="BB73" s="141">
        <f t="shared" si="113"/>
        <v>0</v>
      </c>
      <c r="BC73" s="141" t="str">
        <f t="shared" si="105"/>
        <v/>
      </c>
      <c r="BD73" s="141">
        <f t="shared" si="106"/>
        <v>0</v>
      </c>
      <c r="BE73" s="141" t="str">
        <f t="shared" si="92"/>
        <v/>
      </c>
      <c r="BF73" s="141">
        <f t="shared" si="114"/>
        <v>0</v>
      </c>
      <c r="BG73" s="141" t="str">
        <f t="shared" si="107"/>
        <v/>
      </c>
      <c r="BH73" s="141"/>
      <c r="BI73" s="141"/>
    </row>
    <row r="74" spans="1:61">
      <c r="A74" s="1">
        <f>RAW!A74</f>
        <v>42410</v>
      </c>
      <c r="B74">
        <f>RAW!B74</f>
        <v>10.67</v>
      </c>
      <c r="C74">
        <f>RAW!C74</f>
        <v>11.07</v>
      </c>
      <c r="D74">
        <f>RAW!D74</f>
        <v>10.65</v>
      </c>
      <c r="E74" s="5">
        <f>RAW!E74</f>
        <v>10.88</v>
      </c>
      <c r="F74" s="3">
        <f>RAW!N74</f>
        <v>35.011536544014298</v>
      </c>
      <c r="G74" s="5" t="str">
        <f t="shared" si="108"/>
        <v/>
      </c>
      <c r="H74" s="3">
        <f>RAW!O74</f>
        <v>36.530989549392402</v>
      </c>
      <c r="I74" s="5" t="str">
        <f t="shared" si="108"/>
        <v/>
      </c>
      <c r="J74" s="3">
        <f>RAW!P74</f>
        <v>38.307484034488198</v>
      </c>
      <c r="K74" s="5" t="str">
        <f t="shared" ref="K74" si="120">IF(SIGN(J73-50)&lt;&gt;SIGN(J74-50)," ","")</f>
        <v/>
      </c>
      <c r="L74">
        <v>70</v>
      </c>
      <c r="M74">
        <v>30</v>
      </c>
      <c r="AD74" s="28">
        <f t="shared" si="94"/>
        <v>0</v>
      </c>
      <c r="AE74" s="28" t="str">
        <f t="shared" si="88"/>
        <v/>
      </c>
      <c r="AF74" s="34">
        <f t="shared" si="95"/>
        <v>0</v>
      </c>
      <c r="AG74" s="34" t="str">
        <f t="shared" si="89"/>
        <v/>
      </c>
      <c r="AH74" s="28">
        <f t="shared" si="96"/>
        <v>0</v>
      </c>
      <c r="AI74" s="34" t="str">
        <f t="shared" si="90"/>
        <v/>
      </c>
      <c r="AJ74" s="28">
        <f t="shared" si="110"/>
        <v>0</v>
      </c>
      <c r="AK74" s="28" t="str">
        <f t="shared" si="97"/>
        <v/>
      </c>
      <c r="AL74" s="54"/>
      <c r="AM74" s="28"/>
      <c r="AO74" s="33">
        <f t="shared" si="98"/>
        <v>0</v>
      </c>
      <c r="AP74" s="33" t="str">
        <f t="shared" si="99"/>
        <v/>
      </c>
      <c r="AQ74" s="33">
        <f t="shared" si="111"/>
        <v>0</v>
      </c>
      <c r="AR74" s="33" t="str">
        <f t="shared" si="100"/>
        <v/>
      </c>
      <c r="AS74" s="33">
        <f t="shared" si="101"/>
        <v>0</v>
      </c>
      <c r="AT74" s="33" t="str">
        <f t="shared" si="91"/>
        <v/>
      </c>
      <c r="AU74" s="33">
        <f t="shared" si="112"/>
        <v>0</v>
      </c>
      <c r="AV74" s="33" t="str">
        <f t="shared" si="102"/>
        <v/>
      </c>
      <c r="AW74" s="33"/>
      <c r="AX74" s="33"/>
      <c r="AZ74" s="141">
        <f t="shared" si="103"/>
        <v>0</v>
      </c>
      <c r="BA74" s="141" t="str">
        <f t="shared" si="104"/>
        <v/>
      </c>
      <c r="BB74" s="141">
        <f t="shared" si="113"/>
        <v>0</v>
      </c>
      <c r="BC74" s="141" t="str">
        <f t="shared" si="105"/>
        <v/>
      </c>
      <c r="BD74" s="141">
        <f t="shared" si="106"/>
        <v>0</v>
      </c>
      <c r="BE74" s="141" t="str">
        <f t="shared" si="92"/>
        <v/>
      </c>
      <c r="BF74" s="141">
        <f t="shared" si="114"/>
        <v>0</v>
      </c>
      <c r="BG74" s="141" t="str">
        <f t="shared" si="107"/>
        <v/>
      </c>
      <c r="BH74" s="141"/>
      <c r="BI74" s="141"/>
    </row>
    <row r="75" spans="1:61">
      <c r="A75" s="1">
        <f>RAW!A75</f>
        <v>42411</v>
      </c>
      <c r="B75">
        <f>RAW!B75</f>
        <v>10.83</v>
      </c>
      <c r="C75">
        <f>RAW!C75</f>
        <v>11.11</v>
      </c>
      <c r="D75">
        <f>RAW!D75</f>
        <v>10.58</v>
      </c>
      <c r="E75" s="5">
        <f>RAW!E75</f>
        <v>10.78</v>
      </c>
      <c r="F75" s="3">
        <f>RAW!N75</f>
        <v>32.073416151285301</v>
      </c>
      <c r="G75" s="5" t="str">
        <f t="shared" si="108"/>
        <v/>
      </c>
      <c r="H75" s="3">
        <f>RAW!O75</f>
        <v>34.929881522307298</v>
      </c>
      <c r="I75" s="5" t="str">
        <f t="shared" si="108"/>
        <v/>
      </c>
      <c r="J75" s="3">
        <f>RAW!P75</f>
        <v>37.171459082207598</v>
      </c>
      <c r="K75" s="5" t="str">
        <f t="shared" ref="K75" si="121">IF(SIGN(J74-50)&lt;&gt;SIGN(J75-50)," ","")</f>
        <v/>
      </c>
      <c r="L75">
        <v>70</v>
      </c>
      <c r="M75">
        <v>30</v>
      </c>
      <c r="AD75" s="28">
        <f t="shared" si="94"/>
        <v>0</v>
      </c>
      <c r="AE75" s="28" t="str">
        <f t="shared" si="88"/>
        <v/>
      </c>
      <c r="AF75" s="34">
        <f t="shared" si="95"/>
        <v>0</v>
      </c>
      <c r="AG75" s="34" t="str">
        <f t="shared" si="89"/>
        <v/>
      </c>
      <c r="AH75" s="28">
        <f t="shared" si="96"/>
        <v>0</v>
      </c>
      <c r="AI75" s="34" t="str">
        <f t="shared" si="90"/>
        <v/>
      </c>
      <c r="AJ75" s="28">
        <f t="shared" si="110"/>
        <v>0</v>
      </c>
      <c r="AK75" s="28" t="str">
        <f t="shared" si="97"/>
        <v/>
      </c>
      <c r="AL75" s="54"/>
      <c r="AM75" s="28"/>
      <c r="AO75" s="33">
        <f t="shared" si="98"/>
        <v>0</v>
      </c>
      <c r="AP75" s="33" t="str">
        <f t="shared" si="99"/>
        <v/>
      </c>
      <c r="AQ75" s="33">
        <f t="shared" si="111"/>
        <v>0</v>
      </c>
      <c r="AR75" s="33" t="str">
        <f t="shared" si="100"/>
        <v/>
      </c>
      <c r="AS75" s="33">
        <f t="shared" si="101"/>
        <v>0</v>
      </c>
      <c r="AT75" s="33" t="str">
        <f t="shared" si="91"/>
        <v/>
      </c>
      <c r="AU75" s="33">
        <f t="shared" si="112"/>
        <v>0</v>
      </c>
      <c r="AV75" s="33" t="str">
        <f t="shared" si="102"/>
        <v/>
      </c>
      <c r="AW75" s="33"/>
      <c r="AX75" s="33"/>
      <c r="AZ75" s="141">
        <f t="shared" si="103"/>
        <v>0</v>
      </c>
      <c r="BA75" s="141" t="str">
        <f t="shared" si="104"/>
        <v/>
      </c>
      <c r="BB75" s="141">
        <f t="shared" si="113"/>
        <v>0</v>
      </c>
      <c r="BC75" s="141" t="str">
        <f t="shared" si="105"/>
        <v/>
      </c>
      <c r="BD75" s="141">
        <f t="shared" si="106"/>
        <v>0</v>
      </c>
      <c r="BE75" s="141" t="str">
        <f t="shared" si="92"/>
        <v/>
      </c>
      <c r="BF75" s="141">
        <f t="shared" si="114"/>
        <v>0</v>
      </c>
      <c r="BG75" s="141" t="str">
        <f t="shared" si="107"/>
        <v/>
      </c>
      <c r="BH75" s="141"/>
      <c r="BI75" s="141"/>
    </row>
    <row r="76" spans="1:61">
      <c r="A76" s="1">
        <f>RAW!A76</f>
        <v>42412</v>
      </c>
      <c r="B76">
        <f>RAW!B76</f>
        <v>11.1</v>
      </c>
      <c r="C76">
        <f>RAW!C76</f>
        <v>11.28</v>
      </c>
      <c r="D76">
        <f>RAW!D76</f>
        <v>10.74</v>
      </c>
      <c r="E76" s="5">
        <f>RAW!E76</f>
        <v>11.15</v>
      </c>
      <c r="F76" s="3">
        <f>RAW!N76</f>
        <v>50.136432567420798</v>
      </c>
      <c r="G76" s="5" t="str">
        <f t="shared" si="108"/>
        <v xml:space="preserve"> </v>
      </c>
      <c r="H76" s="3">
        <f>RAW!O76</f>
        <v>44.604239145158203</v>
      </c>
      <c r="I76" s="5" t="str">
        <f t="shared" si="108"/>
        <v/>
      </c>
      <c r="J76" s="3">
        <f>RAW!P76</f>
        <v>43.662211710698003</v>
      </c>
      <c r="K76" s="5" t="str">
        <f t="shared" ref="K76" si="122">IF(SIGN(J75-50)&lt;&gt;SIGN(J76-50)," ","")</f>
        <v/>
      </c>
      <c r="L76">
        <v>70</v>
      </c>
      <c r="M76">
        <v>30</v>
      </c>
      <c r="AD76" s="28">
        <f t="shared" si="94"/>
        <v>0</v>
      </c>
      <c r="AE76" s="28" t="str">
        <f t="shared" si="88"/>
        <v/>
      </c>
      <c r="AF76" s="34">
        <f t="shared" si="95"/>
        <v>0</v>
      </c>
      <c r="AG76" s="34" t="str">
        <f t="shared" si="89"/>
        <v/>
      </c>
      <c r="AH76" s="28">
        <f t="shared" si="96"/>
        <v>0</v>
      </c>
      <c r="AI76" s="34" t="str">
        <f t="shared" si="90"/>
        <v/>
      </c>
      <c r="AJ76" s="28">
        <f t="shared" si="110"/>
        <v>0</v>
      </c>
      <c r="AK76" s="28" t="str">
        <f t="shared" si="97"/>
        <v/>
      </c>
      <c r="AL76" s="54"/>
      <c r="AM76" s="28"/>
      <c r="AO76" s="33">
        <f t="shared" si="98"/>
        <v>0</v>
      </c>
      <c r="AP76" s="33" t="str">
        <f t="shared" si="99"/>
        <v/>
      </c>
      <c r="AQ76" s="33">
        <f t="shared" si="111"/>
        <v>0</v>
      </c>
      <c r="AR76" s="33" t="str">
        <f t="shared" si="100"/>
        <v/>
      </c>
      <c r="AS76" s="33">
        <f t="shared" si="101"/>
        <v>0</v>
      </c>
      <c r="AT76" s="33" t="str">
        <f t="shared" si="91"/>
        <v/>
      </c>
      <c r="AU76" s="33">
        <f t="shared" si="112"/>
        <v>0</v>
      </c>
      <c r="AV76" s="33" t="str">
        <f t="shared" si="102"/>
        <v/>
      </c>
      <c r="AW76" s="33"/>
      <c r="AX76" s="33"/>
      <c r="AZ76" s="141">
        <f t="shared" si="103"/>
        <v>0</v>
      </c>
      <c r="BA76" s="141" t="str">
        <f t="shared" si="104"/>
        <v/>
      </c>
      <c r="BB76" s="141">
        <f t="shared" si="113"/>
        <v>0</v>
      </c>
      <c r="BC76" s="141" t="str">
        <f t="shared" si="105"/>
        <v/>
      </c>
      <c r="BD76" s="141">
        <f t="shared" si="106"/>
        <v>0</v>
      </c>
      <c r="BE76" s="141" t="str">
        <f t="shared" si="92"/>
        <v/>
      </c>
      <c r="BF76" s="141">
        <f t="shared" si="114"/>
        <v>0</v>
      </c>
      <c r="BG76" s="141" t="str">
        <f t="shared" si="107"/>
        <v/>
      </c>
      <c r="BH76" s="141"/>
      <c r="BI76" s="141"/>
    </row>
    <row r="77" spans="1:61">
      <c r="A77" s="1">
        <f>RAW!A77</f>
        <v>42415</v>
      </c>
      <c r="B77">
        <f>RAW!B77</f>
        <v>11.35</v>
      </c>
      <c r="C77">
        <f>RAW!C77</f>
        <v>11.5</v>
      </c>
      <c r="D77">
        <f>RAW!D77</f>
        <v>11.28</v>
      </c>
      <c r="E77" s="5">
        <f>RAW!E77</f>
        <v>11.42</v>
      </c>
      <c r="F77" s="3">
        <f>RAW!N77</f>
        <v>59.341218480340103</v>
      </c>
      <c r="G77" s="5" t="str">
        <f t="shared" si="108"/>
        <v/>
      </c>
      <c r="H77" s="3">
        <f>RAW!O77</f>
        <v>50.399503928817097</v>
      </c>
      <c r="I77" s="5" t="str">
        <f t="shared" si="108"/>
        <v xml:space="preserve"> </v>
      </c>
      <c r="J77" s="3">
        <f>RAW!P77</f>
        <v>47.794632875166897</v>
      </c>
      <c r="K77" s="5" t="str">
        <f t="shared" ref="K77" si="123">IF(SIGN(J76-50)&lt;&gt;SIGN(J77-50)," ","")</f>
        <v/>
      </c>
      <c r="L77">
        <v>70</v>
      </c>
      <c r="M77">
        <v>30</v>
      </c>
      <c r="AD77" s="28">
        <f t="shared" si="94"/>
        <v>0</v>
      </c>
      <c r="AE77" s="28" t="str">
        <f t="shared" si="88"/>
        <v/>
      </c>
      <c r="AF77" s="34">
        <f t="shared" si="95"/>
        <v>0</v>
      </c>
      <c r="AG77" s="34" t="str">
        <f t="shared" si="89"/>
        <v/>
      </c>
      <c r="AH77" s="28">
        <f t="shared" si="96"/>
        <v>0</v>
      </c>
      <c r="AI77" s="34" t="str">
        <f t="shared" si="90"/>
        <v/>
      </c>
      <c r="AJ77" s="28">
        <f t="shared" si="110"/>
        <v>0</v>
      </c>
      <c r="AK77" s="28" t="str">
        <f t="shared" si="97"/>
        <v/>
      </c>
      <c r="AL77" s="54"/>
      <c r="AM77" s="28"/>
      <c r="AO77" s="33">
        <f t="shared" si="98"/>
        <v>0</v>
      </c>
      <c r="AP77" s="33" t="str">
        <f t="shared" si="99"/>
        <v/>
      </c>
      <c r="AQ77" s="33">
        <f t="shared" si="111"/>
        <v>0</v>
      </c>
      <c r="AR77" s="33" t="str">
        <f t="shared" si="100"/>
        <v/>
      </c>
      <c r="AS77" s="33">
        <f t="shared" si="101"/>
        <v>0</v>
      </c>
      <c r="AT77" s="33" t="str">
        <f t="shared" si="91"/>
        <v/>
      </c>
      <c r="AU77" s="33">
        <f t="shared" si="112"/>
        <v>0</v>
      </c>
      <c r="AV77" s="33" t="str">
        <f t="shared" si="102"/>
        <v/>
      </c>
      <c r="AW77" s="33"/>
      <c r="AX77" s="33"/>
      <c r="AZ77" s="141">
        <f t="shared" si="103"/>
        <v>0</v>
      </c>
      <c r="BA77" s="141" t="str">
        <f t="shared" si="104"/>
        <v/>
      </c>
      <c r="BB77" s="141">
        <f t="shared" si="113"/>
        <v>0</v>
      </c>
      <c r="BC77" s="141" t="str">
        <f t="shared" si="105"/>
        <v/>
      </c>
      <c r="BD77" s="141">
        <f t="shared" si="106"/>
        <v>0</v>
      </c>
      <c r="BE77" s="141" t="str">
        <f t="shared" si="92"/>
        <v/>
      </c>
      <c r="BF77" s="141">
        <f t="shared" si="114"/>
        <v>0</v>
      </c>
      <c r="BG77" s="141" t="str">
        <f t="shared" si="107"/>
        <v/>
      </c>
      <c r="BH77" s="141"/>
      <c r="BI77" s="141"/>
    </row>
    <row r="78" spans="1:61">
      <c r="A78" s="1">
        <f>RAW!A78</f>
        <v>42416</v>
      </c>
      <c r="B78">
        <f>RAW!B78</f>
        <v>11.48</v>
      </c>
      <c r="C78">
        <f>RAW!C78</f>
        <v>11.53</v>
      </c>
      <c r="D78">
        <f>RAW!D78</f>
        <v>11.15</v>
      </c>
      <c r="E78" s="5">
        <f>RAW!E78</f>
        <v>11.31</v>
      </c>
      <c r="F78" s="3">
        <f>RAW!N78</f>
        <v>54.554512667811601</v>
      </c>
      <c r="G78" s="5" t="str">
        <f t="shared" si="108"/>
        <v/>
      </c>
      <c r="H78" s="3">
        <f>RAW!O78</f>
        <v>48.187700346197303</v>
      </c>
      <c r="I78" s="5" t="str">
        <f t="shared" si="108"/>
        <v xml:space="preserve"> </v>
      </c>
      <c r="J78" s="3">
        <f>RAW!P78</f>
        <v>46.340566140461</v>
      </c>
      <c r="K78" s="5" t="str">
        <f t="shared" ref="K78" si="124">IF(SIGN(J77-50)&lt;&gt;SIGN(J78-50)," ","")</f>
        <v/>
      </c>
      <c r="L78">
        <v>70</v>
      </c>
      <c r="M78">
        <v>30</v>
      </c>
      <c r="AD78" s="28">
        <f t="shared" si="94"/>
        <v>0</v>
      </c>
      <c r="AE78" s="28" t="str">
        <f t="shared" si="88"/>
        <v/>
      </c>
      <c r="AF78" s="34">
        <f t="shared" si="95"/>
        <v>0</v>
      </c>
      <c r="AG78" s="34" t="str">
        <f t="shared" si="89"/>
        <v/>
      </c>
      <c r="AH78" s="28">
        <f t="shared" si="96"/>
        <v>0</v>
      </c>
      <c r="AI78" s="34" t="str">
        <f t="shared" si="90"/>
        <v/>
      </c>
      <c r="AJ78" s="28">
        <f t="shared" si="110"/>
        <v>0</v>
      </c>
      <c r="AK78" s="28" t="str">
        <f t="shared" si="97"/>
        <v/>
      </c>
      <c r="AL78" s="54"/>
      <c r="AM78" s="28"/>
      <c r="AO78" s="33">
        <f t="shared" si="98"/>
        <v>0</v>
      </c>
      <c r="AP78" s="33" t="str">
        <f t="shared" si="99"/>
        <v/>
      </c>
      <c r="AQ78" s="33">
        <f t="shared" si="111"/>
        <v>0</v>
      </c>
      <c r="AR78" s="33" t="str">
        <f t="shared" si="100"/>
        <v/>
      </c>
      <c r="AS78" s="33">
        <f t="shared" si="101"/>
        <v>0</v>
      </c>
      <c r="AT78" s="33" t="str">
        <f t="shared" si="91"/>
        <v/>
      </c>
      <c r="AU78" s="33">
        <f t="shared" si="112"/>
        <v>0</v>
      </c>
      <c r="AV78" s="33" t="str">
        <f t="shared" si="102"/>
        <v/>
      </c>
      <c r="AW78" s="33"/>
      <c r="AX78" s="33"/>
      <c r="AZ78" s="141">
        <f t="shared" si="103"/>
        <v>0</v>
      </c>
      <c r="BA78" s="141" t="str">
        <f t="shared" si="104"/>
        <v/>
      </c>
      <c r="BB78" s="141">
        <f t="shared" si="113"/>
        <v>0</v>
      </c>
      <c r="BC78" s="141" t="str">
        <f t="shared" si="105"/>
        <v/>
      </c>
      <c r="BD78" s="141">
        <f t="shared" si="106"/>
        <v>0</v>
      </c>
      <c r="BE78" s="141" t="str">
        <f t="shared" si="92"/>
        <v/>
      </c>
      <c r="BF78" s="141">
        <f t="shared" si="114"/>
        <v>0</v>
      </c>
      <c r="BG78" s="141" t="str">
        <f t="shared" si="107"/>
        <v/>
      </c>
      <c r="BH78" s="141"/>
      <c r="BI78" s="141"/>
    </row>
    <row r="79" spans="1:61">
      <c r="A79" s="1">
        <f>RAW!A79</f>
        <v>42417</v>
      </c>
      <c r="B79">
        <f>RAW!B79</f>
        <v>11.31</v>
      </c>
      <c r="C79">
        <f>RAW!C79</f>
        <v>11.49</v>
      </c>
      <c r="D79">
        <f>RAW!D79</f>
        <v>11.28</v>
      </c>
      <c r="E79" s="5">
        <f>RAW!E79</f>
        <v>11.42</v>
      </c>
      <c r="F79" s="3">
        <f>RAW!N79</f>
        <v>58.463439967224303</v>
      </c>
      <c r="G79" s="5" t="str">
        <f t="shared" si="108"/>
        <v/>
      </c>
      <c r="H79" s="3">
        <f>RAW!O79</f>
        <v>50.525906628902803</v>
      </c>
      <c r="I79" s="5" t="str">
        <f t="shared" si="108"/>
        <v xml:space="preserve"> </v>
      </c>
      <c r="J79" s="3">
        <f>RAW!P79</f>
        <v>48.001622249426703</v>
      </c>
      <c r="K79" s="5" t="str">
        <f t="shared" ref="K79" si="125">IF(SIGN(J78-50)&lt;&gt;SIGN(J79-50)," ","")</f>
        <v/>
      </c>
      <c r="L79">
        <v>70</v>
      </c>
      <c r="M79">
        <v>30</v>
      </c>
      <c r="AD79" s="28">
        <f t="shared" si="94"/>
        <v>0</v>
      </c>
      <c r="AE79" s="28" t="str">
        <f t="shared" si="88"/>
        <v/>
      </c>
      <c r="AF79" s="34">
        <f t="shared" si="95"/>
        <v>0</v>
      </c>
      <c r="AG79" s="34" t="str">
        <f t="shared" si="89"/>
        <v/>
      </c>
      <c r="AH79" s="28">
        <f t="shared" si="96"/>
        <v>0</v>
      </c>
      <c r="AI79" s="34" t="str">
        <f t="shared" si="90"/>
        <v/>
      </c>
      <c r="AJ79" s="28">
        <f t="shared" si="110"/>
        <v>0</v>
      </c>
      <c r="AK79" s="28" t="str">
        <f t="shared" si="97"/>
        <v/>
      </c>
      <c r="AL79" s="54"/>
      <c r="AM79" s="28"/>
      <c r="AO79" s="33">
        <f t="shared" si="98"/>
        <v>0</v>
      </c>
      <c r="AP79" s="33" t="str">
        <f t="shared" si="99"/>
        <v/>
      </c>
      <c r="AQ79" s="33">
        <f t="shared" si="111"/>
        <v>0</v>
      </c>
      <c r="AR79" s="33" t="str">
        <f t="shared" si="100"/>
        <v/>
      </c>
      <c r="AS79" s="33">
        <f t="shared" si="101"/>
        <v>0</v>
      </c>
      <c r="AT79" s="33" t="str">
        <f t="shared" si="91"/>
        <v/>
      </c>
      <c r="AU79" s="33">
        <f t="shared" si="112"/>
        <v>0</v>
      </c>
      <c r="AV79" s="33" t="str">
        <f t="shared" si="102"/>
        <v/>
      </c>
      <c r="AW79" s="33"/>
      <c r="AX79" s="33"/>
      <c r="AZ79" s="141">
        <f t="shared" si="103"/>
        <v>0</v>
      </c>
      <c r="BA79" s="141" t="str">
        <f t="shared" si="104"/>
        <v/>
      </c>
      <c r="BB79" s="141">
        <f t="shared" si="113"/>
        <v>0</v>
      </c>
      <c r="BC79" s="141" t="str">
        <f t="shared" si="105"/>
        <v/>
      </c>
      <c r="BD79" s="141">
        <f t="shared" si="106"/>
        <v>0</v>
      </c>
      <c r="BE79" s="141" t="str">
        <f t="shared" si="92"/>
        <v/>
      </c>
      <c r="BF79" s="141">
        <f t="shared" si="114"/>
        <v>0</v>
      </c>
      <c r="BG79" s="141" t="str">
        <f t="shared" si="107"/>
        <v/>
      </c>
      <c r="BH79" s="141"/>
      <c r="BI79" s="141"/>
    </row>
    <row r="80" spans="1:61">
      <c r="A80" s="1">
        <f>RAW!A80</f>
        <v>42418</v>
      </c>
      <c r="B80">
        <f>RAW!B80</f>
        <v>11.65</v>
      </c>
      <c r="C80">
        <f>RAW!C80</f>
        <v>11.65</v>
      </c>
      <c r="D80">
        <f>RAW!D80</f>
        <v>11.23</v>
      </c>
      <c r="E80" s="5">
        <f>RAW!E80</f>
        <v>11.29</v>
      </c>
      <c r="F80" s="3">
        <f>RAW!N80</f>
        <v>52.265091349489701</v>
      </c>
      <c r="G80" s="5" t="str">
        <f t="shared" si="108"/>
        <v/>
      </c>
      <c r="H80" s="3">
        <f>RAW!O80</f>
        <v>47.781520170161997</v>
      </c>
      <c r="I80" s="5" t="str">
        <f t="shared" si="108"/>
        <v xml:space="preserve"> </v>
      </c>
      <c r="J80" s="3">
        <f>RAW!P80</f>
        <v>46.225945194744597</v>
      </c>
      <c r="K80" s="5" t="str">
        <f t="shared" ref="K80" si="126">IF(SIGN(J79-50)&lt;&gt;SIGN(J80-50)," ","")</f>
        <v/>
      </c>
      <c r="L80">
        <v>70</v>
      </c>
      <c r="M80">
        <v>30</v>
      </c>
      <c r="AD80" s="28">
        <f t="shared" si="94"/>
        <v>0</v>
      </c>
      <c r="AE80" s="28" t="str">
        <f t="shared" si="88"/>
        <v/>
      </c>
      <c r="AF80" s="34">
        <f t="shared" si="95"/>
        <v>0</v>
      </c>
      <c r="AG80" s="34" t="str">
        <f t="shared" si="89"/>
        <v/>
      </c>
      <c r="AH80" s="28">
        <f t="shared" si="96"/>
        <v>0</v>
      </c>
      <c r="AI80" s="34" t="str">
        <f t="shared" si="90"/>
        <v/>
      </c>
      <c r="AJ80" s="28">
        <f t="shared" si="110"/>
        <v>0</v>
      </c>
      <c r="AK80" s="28" t="str">
        <f t="shared" si="97"/>
        <v/>
      </c>
      <c r="AL80" s="54"/>
      <c r="AM80" s="28"/>
      <c r="AO80" s="33">
        <f t="shared" si="98"/>
        <v>0</v>
      </c>
      <c r="AP80" s="33" t="str">
        <f t="shared" si="99"/>
        <v/>
      </c>
      <c r="AQ80" s="33">
        <f t="shared" si="111"/>
        <v>0</v>
      </c>
      <c r="AR80" s="33" t="str">
        <f t="shared" si="100"/>
        <v/>
      </c>
      <c r="AS80" s="33">
        <f t="shared" si="101"/>
        <v>0</v>
      </c>
      <c r="AT80" s="33" t="str">
        <f t="shared" si="91"/>
        <v/>
      </c>
      <c r="AU80" s="33">
        <f t="shared" si="112"/>
        <v>0</v>
      </c>
      <c r="AV80" s="33" t="str">
        <f t="shared" si="102"/>
        <v/>
      </c>
      <c r="AW80" s="33"/>
      <c r="AX80" s="33"/>
      <c r="AZ80" s="141">
        <f t="shared" si="103"/>
        <v>0</v>
      </c>
      <c r="BA80" s="141" t="str">
        <f t="shared" si="104"/>
        <v/>
      </c>
      <c r="BB80" s="141">
        <f t="shared" si="113"/>
        <v>0</v>
      </c>
      <c r="BC80" s="141" t="str">
        <f t="shared" si="105"/>
        <v/>
      </c>
      <c r="BD80" s="141">
        <f t="shared" si="106"/>
        <v>0</v>
      </c>
      <c r="BE80" s="141" t="str">
        <f t="shared" si="92"/>
        <v/>
      </c>
      <c r="BF80" s="141">
        <f t="shared" si="114"/>
        <v>0</v>
      </c>
      <c r="BG80" s="141" t="str">
        <f t="shared" si="107"/>
        <v/>
      </c>
      <c r="BH80" s="141"/>
      <c r="BI80" s="141"/>
    </row>
    <row r="81" spans="1:61">
      <c r="A81" s="1">
        <f>RAW!A81</f>
        <v>42419</v>
      </c>
      <c r="B81">
        <f>RAW!B81</f>
        <v>11.15</v>
      </c>
      <c r="C81">
        <f>RAW!C81</f>
        <v>11.18</v>
      </c>
      <c r="D81">
        <f>RAW!D81</f>
        <v>10.85</v>
      </c>
      <c r="E81" s="5">
        <f>RAW!E81</f>
        <v>10.91</v>
      </c>
      <c r="F81" s="3">
        <f>RAW!N81</f>
        <v>38.386223162277602</v>
      </c>
      <c r="G81" s="5" t="str">
        <f t="shared" si="108"/>
        <v xml:space="preserve"> </v>
      </c>
      <c r="H81" s="3">
        <f>RAW!O81</f>
        <v>40.804580088220803</v>
      </c>
      <c r="I81" s="5" t="str">
        <f t="shared" si="108"/>
        <v/>
      </c>
      <c r="J81" s="3">
        <f>RAW!P81</f>
        <v>41.512714046446</v>
      </c>
      <c r="K81" s="5" t="str">
        <f t="shared" ref="K81" si="127">IF(SIGN(J80-50)&lt;&gt;SIGN(J81-50)," ","")</f>
        <v/>
      </c>
      <c r="L81">
        <v>70</v>
      </c>
      <c r="M81">
        <v>30</v>
      </c>
      <c r="AD81" s="28">
        <f t="shared" si="94"/>
        <v>0</v>
      </c>
      <c r="AE81" s="28" t="str">
        <f t="shared" si="88"/>
        <v/>
      </c>
      <c r="AF81" s="34">
        <f t="shared" si="95"/>
        <v>0</v>
      </c>
      <c r="AG81" s="34" t="str">
        <f t="shared" si="89"/>
        <v/>
      </c>
      <c r="AH81" s="28">
        <f t="shared" si="96"/>
        <v>0</v>
      </c>
      <c r="AI81" s="34" t="str">
        <f t="shared" si="90"/>
        <v/>
      </c>
      <c r="AJ81" s="28">
        <f t="shared" si="110"/>
        <v>0</v>
      </c>
      <c r="AK81" s="28" t="str">
        <f t="shared" si="97"/>
        <v/>
      </c>
      <c r="AL81" s="54"/>
      <c r="AM81" s="28"/>
      <c r="AO81" s="33">
        <f t="shared" si="98"/>
        <v>0</v>
      </c>
      <c r="AP81" s="33" t="str">
        <f t="shared" si="99"/>
        <v/>
      </c>
      <c r="AQ81" s="33">
        <f t="shared" si="111"/>
        <v>0</v>
      </c>
      <c r="AR81" s="33" t="str">
        <f t="shared" si="100"/>
        <v/>
      </c>
      <c r="AS81" s="33">
        <f t="shared" si="101"/>
        <v>0</v>
      </c>
      <c r="AT81" s="33" t="str">
        <f t="shared" si="91"/>
        <v/>
      </c>
      <c r="AU81" s="33">
        <f t="shared" si="112"/>
        <v>0</v>
      </c>
      <c r="AV81" s="33" t="str">
        <f t="shared" si="102"/>
        <v/>
      </c>
      <c r="AW81" s="33"/>
      <c r="AX81" s="33"/>
      <c r="AZ81" s="141">
        <f t="shared" si="103"/>
        <v>0</v>
      </c>
      <c r="BA81" s="141" t="str">
        <f t="shared" si="104"/>
        <v/>
      </c>
      <c r="BB81" s="141">
        <f t="shared" si="113"/>
        <v>0</v>
      </c>
      <c r="BC81" s="141" t="str">
        <f t="shared" si="105"/>
        <v/>
      </c>
      <c r="BD81" s="141">
        <f t="shared" si="106"/>
        <v>0</v>
      </c>
      <c r="BE81" s="141" t="str">
        <f t="shared" si="92"/>
        <v/>
      </c>
      <c r="BF81" s="141">
        <f t="shared" si="114"/>
        <v>0</v>
      </c>
      <c r="BG81" s="141" t="str">
        <f t="shared" si="107"/>
        <v/>
      </c>
      <c r="BH81" s="141"/>
      <c r="BI81" s="141"/>
    </row>
    <row r="82" spans="1:61">
      <c r="A82" s="1">
        <f>RAW!A82</f>
        <v>42422</v>
      </c>
      <c r="B82">
        <f>RAW!B82</f>
        <v>11</v>
      </c>
      <c r="C82">
        <f>RAW!C82</f>
        <v>11.2</v>
      </c>
      <c r="D82">
        <f>RAW!D82</f>
        <v>10.9</v>
      </c>
      <c r="E82" s="5">
        <f>RAW!E82</f>
        <v>11.17</v>
      </c>
      <c r="F82" s="3">
        <f>RAW!N82</f>
        <v>49.162383794037602</v>
      </c>
      <c r="G82" s="5" t="str">
        <f t="shared" si="108"/>
        <v/>
      </c>
      <c r="H82" s="3">
        <f>RAW!O82</f>
        <v>46.554844442100702</v>
      </c>
      <c r="I82" s="5" t="str">
        <f t="shared" si="108"/>
        <v/>
      </c>
      <c r="J82" s="3">
        <f>RAW!P82</f>
        <v>45.504546122228597</v>
      </c>
      <c r="K82" s="5" t="str">
        <f t="shared" ref="K82" si="128">IF(SIGN(J81-50)&lt;&gt;SIGN(J82-50)," ","")</f>
        <v/>
      </c>
      <c r="L82">
        <v>70</v>
      </c>
      <c r="M82">
        <v>30</v>
      </c>
      <c r="AD82" s="28">
        <f t="shared" si="94"/>
        <v>0</v>
      </c>
      <c r="AE82" s="28" t="str">
        <f t="shared" si="88"/>
        <v/>
      </c>
      <c r="AF82" s="34">
        <f t="shared" si="95"/>
        <v>0</v>
      </c>
      <c r="AG82" s="34" t="str">
        <f t="shared" si="89"/>
        <v/>
      </c>
      <c r="AH82" s="28">
        <f t="shared" si="96"/>
        <v>0</v>
      </c>
      <c r="AI82" s="34" t="str">
        <f t="shared" si="90"/>
        <v/>
      </c>
      <c r="AJ82" s="28">
        <f t="shared" si="110"/>
        <v>0</v>
      </c>
      <c r="AK82" s="28" t="str">
        <f t="shared" si="97"/>
        <v/>
      </c>
      <c r="AL82" s="54"/>
      <c r="AM82" s="28"/>
      <c r="AO82" s="33">
        <f t="shared" si="98"/>
        <v>0</v>
      </c>
      <c r="AP82" s="33" t="str">
        <f t="shared" si="99"/>
        <v/>
      </c>
      <c r="AQ82" s="33">
        <f t="shared" si="111"/>
        <v>0</v>
      </c>
      <c r="AR82" s="33" t="str">
        <f t="shared" si="100"/>
        <v/>
      </c>
      <c r="AS82" s="33">
        <f t="shared" si="101"/>
        <v>0</v>
      </c>
      <c r="AT82" s="33" t="str">
        <f t="shared" si="91"/>
        <v/>
      </c>
      <c r="AU82" s="33">
        <f t="shared" si="112"/>
        <v>0</v>
      </c>
      <c r="AV82" s="33" t="str">
        <f t="shared" si="102"/>
        <v/>
      </c>
      <c r="AW82" s="33"/>
      <c r="AX82" s="33"/>
      <c r="AZ82" s="141">
        <f t="shared" si="103"/>
        <v>0</v>
      </c>
      <c r="BA82" s="141" t="str">
        <f t="shared" si="104"/>
        <v/>
      </c>
      <c r="BB82" s="141">
        <f t="shared" si="113"/>
        <v>0</v>
      </c>
      <c r="BC82" s="141" t="str">
        <f t="shared" si="105"/>
        <v/>
      </c>
      <c r="BD82" s="141">
        <f t="shared" si="106"/>
        <v>0</v>
      </c>
      <c r="BE82" s="141" t="str">
        <f t="shared" si="92"/>
        <v/>
      </c>
      <c r="BF82" s="141">
        <f t="shared" si="114"/>
        <v>0</v>
      </c>
      <c r="BG82" s="141" t="str">
        <f t="shared" si="107"/>
        <v/>
      </c>
      <c r="BH82" s="141"/>
      <c r="BI82" s="141"/>
    </row>
    <row r="83" spans="1:61">
      <c r="A83" s="1">
        <f>RAW!A83</f>
        <v>42423</v>
      </c>
      <c r="B83">
        <f>RAW!B83</f>
        <v>11.06</v>
      </c>
      <c r="C83">
        <f>RAW!C83</f>
        <v>11.12</v>
      </c>
      <c r="D83">
        <f>RAW!D83</f>
        <v>10.83</v>
      </c>
      <c r="E83" s="5">
        <f>RAW!E83</f>
        <v>10.83</v>
      </c>
      <c r="F83" s="3">
        <f>RAW!N83</f>
        <v>38.807330221880598</v>
      </c>
      <c r="G83" s="5" t="str">
        <f t="shared" si="108"/>
        <v/>
      </c>
      <c r="H83" s="3">
        <f>RAW!O83</f>
        <v>40.952493531597497</v>
      </c>
      <c r="I83" s="5" t="str">
        <f t="shared" si="108"/>
        <v/>
      </c>
      <c r="J83" s="3">
        <f>RAW!P83</f>
        <v>41.605516122331601</v>
      </c>
      <c r="K83" s="5" t="str">
        <f t="shared" ref="K83" si="129">IF(SIGN(J82-50)&lt;&gt;SIGN(J83-50)," ","")</f>
        <v/>
      </c>
      <c r="L83">
        <v>70</v>
      </c>
      <c r="M83">
        <v>30</v>
      </c>
      <c r="AD83" s="28">
        <f t="shared" si="94"/>
        <v>0</v>
      </c>
      <c r="AE83" s="28" t="str">
        <f t="shared" si="88"/>
        <v/>
      </c>
      <c r="AF83" s="34">
        <f t="shared" si="95"/>
        <v>0</v>
      </c>
      <c r="AG83" s="34" t="str">
        <f t="shared" si="89"/>
        <v/>
      </c>
      <c r="AH83" s="28">
        <f t="shared" si="96"/>
        <v>0</v>
      </c>
      <c r="AI83" s="34" t="str">
        <f t="shared" si="90"/>
        <v/>
      </c>
      <c r="AJ83" s="28">
        <f t="shared" si="110"/>
        <v>0</v>
      </c>
      <c r="AK83" s="28" t="str">
        <f t="shared" si="97"/>
        <v/>
      </c>
      <c r="AL83" s="54"/>
      <c r="AM83" s="28"/>
      <c r="AO83" s="33">
        <f t="shared" si="98"/>
        <v>0</v>
      </c>
      <c r="AP83" s="33" t="str">
        <f t="shared" si="99"/>
        <v/>
      </c>
      <c r="AQ83" s="33">
        <f t="shared" si="111"/>
        <v>0</v>
      </c>
      <c r="AR83" s="33" t="str">
        <f t="shared" si="100"/>
        <v/>
      </c>
      <c r="AS83" s="33">
        <f t="shared" si="101"/>
        <v>0</v>
      </c>
      <c r="AT83" s="33" t="str">
        <f t="shared" si="91"/>
        <v/>
      </c>
      <c r="AU83" s="33">
        <f t="shared" si="112"/>
        <v>0</v>
      </c>
      <c r="AV83" s="33" t="str">
        <f t="shared" si="102"/>
        <v/>
      </c>
      <c r="AW83" s="33"/>
      <c r="AX83" s="33"/>
      <c r="AZ83" s="141">
        <f t="shared" si="103"/>
        <v>0</v>
      </c>
      <c r="BA83" s="141" t="str">
        <f t="shared" si="104"/>
        <v/>
      </c>
      <c r="BB83" s="141">
        <f t="shared" si="113"/>
        <v>0</v>
      </c>
      <c r="BC83" s="141" t="str">
        <f t="shared" si="105"/>
        <v/>
      </c>
      <c r="BD83" s="141">
        <f t="shared" si="106"/>
        <v>0</v>
      </c>
      <c r="BE83" s="141" t="str">
        <f t="shared" si="92"/>
        <v/>
      </c>
      <c r="BF83" s="141">
        <f t="shared" si="114"/>
        <v>0</v>
      </c>
      <c r="BG83" s="141" t="str">
        <f t="shared" si="107"/>
        <v/>
      </c>
      <c r="BH83" s="141"/>
      <c r="BI83" s="141"/>
    </row>
    <row r="84" spans="1:61">
      <c r="A84" s="1">
        <f>RAW!A84</f>
        <v>42424</v>
      </c>
      <c r="B84">
        <f>RAW!B84</f>
        <v>10.97</v>
      </c>
      <c r="C84">
        <f>RAW!C84</f>
        <v>11.07</v>
      </c>
      <c r="D84">
        <f>RAW!D84</f>
        <v>10.82</v>
      </c>
      <c r="E84" s="5">
        <f>RAW!E84</f>
        <v>11.03</v>
      </c>
      <c r="F84" s="3">
        <f>RAW!N84</f>
        <v>46.535595472511801</v>
      </c>
      <c r="G84" s="5" t="str">
        <f t="shared" si="108"/>
        <v/>
      </c>
      <c r="H84" s="3">
        <f>RAW!O84</f>
        <v>45.134999573505603</v>
      </c>
      <c r="I84" s="5" t="str">
        <f t="shared" si="108"/>
        <v/>
      </c>
      <c r="J84" s="3">
        <f>RAW!P84</f>
        <v>44.540579572342303</v>
      </c>
      <c r="K84" s="5" t="str">
        <f t="shared" ref="K84" si="130">IF(SIGN(J83-50)&lt;&gt;SIGN(J84-50)," ","")</f>
        <v/>
      </c>
      <c r="L84">
        <v>70</v>
      </c>
      <c r="M84">
        <v>30</v>
      </c>
      <c r="AD84" s="28">
        <f t="shared" si="94"/>
        <v>0</v>
      </c>
      <c r="AE84" s="28" t="str">
        <f t="shared" si="88"/>
        <v/>
      </c>
      <c r="AF84" s="34">
        <f t="shared" si="95"/>
        <v>0</v>
      </c>
      <c r="AG84" s="34" t="str">
        <f t="shared" si="89"/>
        <v/>
      </c>
      <c r="AH84" s="28">
        <f t="shared" si="96"/>
        <v>0</v>
      </c>
      <c r="AI84" s="34" t="str">
        <f t="shared" si="90"/>
        <v/>
      </c>
      <c r="AJ84" s="28">
        <f t="shared" si="110"/>
        <v>0</v>
      </c>
      <c r="AK84" s="28" t="str">
        <f t="shared" si="97"/>
        <v/>
      </c>
      <c r="AL84" s="54"/>
      <c r="AM84" s="28"/>
      <c r="AO84" s="33">
        <f t="shared" si="98"/>
        <v>0</v>
      </c>
      <c r="AP84" s="33" t="str">
        <f t="shared" si="99"/>
        <v/>
      </c>
      <c r="AQ84" s="33">
        <f t="shared" si="111"/>
        <v>0</v>
      </c>
      <c r="AR84" s="33" t="str">
        <f t="shared" si="100"/>
        <v/>
      </c>
      <c r="AS84" s="33">
        <f t="shared" si="101"/>
        <v>0</v>
      </c>
      <c r="AT84" s="33" t="str">
        <f t="shared" si="91"/>
        <v/>
      </c>
      <c r="AU84" s="33">
        <f t="shared" si="112"/>
        <v>0</v>
      </c>
      <c r="AV84" s="33" t="str">
        <f t="shared" si="102"/>
        <v/>
      </c>
      <c r="AW84" s="33"/>
      <c r="AX84" s="33"/>
      <c r="AZ84" s="141">
        <f t="shared" si="103"/>
        <v>0</v>
      </c>
      <c r="BA84" s="141" t="str">
        <f t="shared" si="104"/>
        <v/>
      </c>
      <c r="BB84" s="141">
        <f t="shared" si="113"/>
        <v>0</v>
      </c>
      <c r="BC84" s="141" t="str">
        <f t="shared" si="105"/>
        <v/>
      </c>
      <c r="BD84" s="141">
        <f t="shared" si="106"/>
        <v>0</v>
      </c>
      <c r="BE84" s="141" t="str">
        <f t="shared" si="92"/>
        <v/>
      </c>
      <c r="BF84" s="141">
        <f t="shared" si="114"/>
        <v>0</v>
      </c>
      <c r="BG84" s="141" t="str">
        <f t="shared" si="107"/>
        <v/>
      </c>
      <c r="BH84" s="141"/>
      <c r="BI84" s="141"/>
    </row>
    <row r="85" spans="1:61">
      <c r="A85" s="1">
        <f>RAW!A85</f>
        <v>42425</v>
      </c>
      <c r="B85">
        <f>RAW!B85</f>
        <v>11.05</v>
      </c>
      <c r="C85">
        <f>RAW!C85</f>
        <v>11.2</v>
      </c>
      <c r="D85">
        <f>RAW!D85</f>
        <v>10.94</v>
      </c>
      <c r="E85" s="5">
        <f>RAW!E85</f>
        <v>11.05</v>
      </c>
      <c r="F85" s="3">
        <f>RAW!N85</f>
        <v>47.311917309852703</v>
      </c>
      <c r="G85" s="5" t="str">
        <f t="shared" si="108"/>
        <v/>
      </c>
      <c r="H85" s="3">
        <f>RAW!O85</f>
        <v>45.550350123094901</v>
      </c>
      <c r="I85" s="5" t="str">
        <f t="shared" si="108"/>
        <v/>
      </c>
      <c r="J85" s="3">
        <f>RAW!P85</f>
        <v>44.831734602828199</v>
      </c>
      <c r="K85" s="5" t="str">
        <f t="shared" ref="K85" si="131">IF(SIGN(J84-50)&lt;&gt;SIGN(J85-50)," ","")</f>
        <v/>
      </c>
      <c r="L85">
        <v>70</v>
      </c>
      <c r="M85">
        <v>30</v>
      </c>
      <c r="AD85" s="28">
        <f t="shared" si="94"/>
        <v>0</v>
      </c>
      <c r="AE85" s="28" t="str">
        <f t="shared" si="88"/>
        <v/>
      </c>
      <c r="AF85" s="34">
        <f t="shared" si="95"/>
        <v>0</v>
      </c>
      <c r="AG85" s="34" t="str">
        <f t="shared" si="89"/>
        <v/>
      </c>
      <c r="AH85" s="28">
        <f t="shared" si="96"/>
        <v>0</v>
      </c>
      <c r="AI85" s="34" t="str">
        <f t="shared" si="90"/>
        <v/>
      </c>
      <c r="AJ85" s="28">
        <f t="shared" si="110"/>
        <v>0</v>
      </c>
      <c r="AK85" s="28" t="str">
        <f t="shared" si="97"/>
        <v/>
      </c>
      <c r="AL85" s="54"/>
      <c r="AM85" s="28"/>
      <c r="AO85" s="33">
        <f t="shared" si="98"/>
        <v>0</v>
      </c>
      <c r="AP85" s="33" t="str">
        <f t="shared" si="99"/>
        <v/>
      </c>
      <c r="AQ85" s="33">
        <f t="shared" si="111"/>
        <v>0</v>
      </c>
      <c r="AR85" s="33" t="str">
        <f t="shared" si="100"/>
        <v/>
      </c>
      <c r="AS85" s="33">
        <f t="shared" si="101"/>
        <v>0</v>
      </c>
      <c r="AT85" s="33" t="str">
        <f t="shared" si="91"/>
        <v/>
      </c>
      <c r="AU85" s="33">
        <f t="shared" si="112"/>
        <v>0</v>
      </c>
      <c r="AV85" s="33" t="str">
        <f t="shared" si="102"/>
        <v/>
      </c>
      <c r="AW85" s="33"/>
      <c r="AX85" s="33"/>
      <c r="AZ85" s="141">
        <f t="shared" si="103"/>
        <v>0</v>
      </c>
      <c r="BA85" s="141" t="str">
        <f t="shared" si="104"/>
        <v/>
      </c>
      <c r="BB85" s="141">
        <f t="shared" si="113"/>
        <v>0</v>
      </c>
      <c r="BC85" s="141" t="str">
        <f t="shared" si="105"/>
        <v/>
      </c>
      <c r="BD85" s="141">
        <f t="shared" si="106"/>
        <v>0</v>
      </c>
      <c r="BE85" s="141" t="str">
        <f t="shared" si="92"/>
        <v/>
      </c>
      <c r="BF85" s="141">
        <f t="shared" si="114"/>
        <v>0</v>
      </c>
      <c r="BG85" s="141" t="str">
        <f t="shared" si="107"/>
        <v/>
      </c>
      <c r="BH85" s="141"/>
      <c r="BI85" s="141"/>
    </row>
    <row r="86" spans="1:61">
      <c r="A86" s="1">
        <f>RAW!A86</f>
        <v>42426</v>
      </c>
      <c r="B86">
        <f>RAW!B86</f>
        <v>11.05</v>
      </c>
      <c r="C86">
        <f>RAW!C86</f>
        <v>11.2</v>
      </c>
      <c r="D86">
        <f>RAW!D86</f>
        <v>11.03</v>
      </c>
      <c r="E86" s="5">
        <f>RAW!E86</f>
        <v>11.15</v>
      </c>
      <c r="F86" s="3">
        <f>RAW!N86</f>
        <v>51.426215845814703</v>
      </c>
      <c r="G86" s="5" t="str">
        <f t="shared" si="108"/>
        <v xml:space="preserve"> </v>
      </c>
      <c r="H86" s="3">
        <f>RAW!O86</f>
        <v>47.682987547038302</v>
      </c>
      <c r="I86" s="5" t="str">
        <f t="shared" si="108"/>
        <v/>
      </c>
      <c r="J86" s="3">
        <f>RAW!P86</f>
        <v>46.311488983444796</v>
      </c>
      <c r="K86" s="5" t="str">
        <f t="shared" ref="K86" si="132">IF(SIGN(J85-50)&lt;&gt;SIGN(J86-50)," ","")</f>
        <v/>
      </c>
      <c r="L86">
        <v>70</v>
      </c>
      <c r="M86">
        <v>30</v>
      </c>
      <c r="AD86" s="28">
        <f t="shared" si="94"/>
        <v>0</v>
      </c>
      <c r="AE86" s="28" t="str">
        <f t="shared" si="88"/>
        <v/>
      </c>
      <c r="AF86" s="34">
        <f t="shared" si="95"/>
        <v>0</v>
      </c>
      <c r="AG86" s="34" t="str">
        <f t="shared" si="89"/>
        <v/>
      </c>
      <c r="AH86" s="28">
        <f t="shared" si="96"/>
        <v>0</v>
      </c>
      <c r="AI86" s="34" t="str">
        <f t="shared" si="90"/>
        <v/>
      </c>
      <c r="AJ86" s="28">
        <f t="shared" si="110"/>
        <v>0</v>
      </c>
      <c r="AK86" s="28" t="str">
        <f t="shared" si="97"/>
        <v/>
      </c>
      <c r="AL86" s="54"/>
      <c r="AM86" s="28"/>
      <c r="AO86" s="33">
        <f t="shared" si="98"/>
        <v>0</v>
      </c>
      <c r="AP86" s="33" t="str">
        <f t="shared" si="99"/>
        <v/>
      </c>
      <c r="AQ86" s="33">
        <f t="shared" si="111"/>
        <v>0</v>
      </c>
      <c r="AR86" s="33" t="str">
        <f t="shared" si="100"/>
        <v/>
      </c>
      <c r="AS86" s="33">
        <f t="shared" si="101"/>
        <v>0</v>
      </c>
      <c r="AT86" s="33" t="str">
        <f t="shared" si="91"/>
        <v/>
      </c>
      <c r="AU86" s="33">
        <f t="shared" si="112"/>
        <v>0</v>
      </c>
      <c r="AV86" s="33" t="str">
        <f t="shared" si="102"/>
        <v/>
      </c>
      <c r="AW86" s="33"/>
      <c r="AX86" s="33"/>
      <c r="AZ86" s="141">
        <f t="shared" si="103"/>
        <v>0</v>
      </c>
      <c r="BA86" s="141" t="str">
        <f t="shared" si="104"/>
        <v/>
      </c>
      <c r="BB86" s="141">
        <f t="shared" si="113"/>
        <v>0</v>
      </c>
      <c r="BC86" s="141" t="str">
        <f t="shared" si="105"/>
        <v/>
      </c>
      <c r="BD86" s="141">
        <f t="shared" si="106"/>
        <v>0</v>
      </c>
      <c r="BE86" s="141" t="str">
        <f t="shared" si="92"/>
        <v/>
      </c>
      <c r="BF86" s="141">
        <f t="shared" si="114"/>
        <v>0</v>
      </c>
      <c r="BG86" s="141" t="str">
        <f t="shared" si="107"/>
        <v/>
      </c>
      <c r="BH86" s="141"/>
      <c r="BI86" s="141"/>
    </row>
    <row r="87" spans="1:61">
      <c r="A87" s="1">
        <f>RAW!A87</f>
        <v>42429</v>
      </c>
      <c r="B87">
        <f>RAW!B87</f>
        <v>11.05</v>
      </c>
      <c r="C87">
        <f>RAW!C87</f>
        <v>11.34</v>
      </c>
      <c r="D87">
        <f>RAW!D87</f>
        <v>11.05</v>
      </c>
      <c r="E87" s="5">
        <f>RAW!E87</f>
        <v>11.25</v>
      </c>
      <c r="F87" s="3">
        <f>RAW!N87</f>
        <v>55.481923028220898</v>
      </c>
      <c r="G87" s="5" t="str">
        <f t="shared" si="108"/>
        <v/>
      </c>
      <c r="H87" s="3">
        <f>RAW!O87</f>
        <v>49.800406603698299</v>
      </c>
      <c r="I87" s="5" t="str">
        <f t="shared" si="108"/>
        <v/>
      </c>
      <c r="J87" s="3">
        <f>RAW!P87</f>
        <v>47.782136859200698</v>
      </c>
      <c r="K87" s="5" t="str">
        <f t="shared" ref="K87" si="133">IF(SIGN(J86-50)&lt;&gt;SIGN(J87-50)," ","")</f>
        <v/>
      </c>
      <c r="L87">
        <v>70</v>
      </c>
      <c r="M87">
        <v>30</v>
      </c>
      <c r="AD87" s="28">
        <f t="shared" si="94"/>
        <v>0</v>
      </c>
      <c r="AE87" s="28" t="str">
        <f t="shared" si="88"/>
        <v/>
      </c>
      <c r="AF87" s="34">
        <f t="shared" si="95"/>
        <v>0</v>
      </c>
      <c r="AG87" s="34" t="str">
        <f t="shared" si="89"/>
        <v/>
      </c>
      <c r="AH87" s="28">
        <f t="shared" si="96"/>
        <v>0</v>
      </c>
      <c r="AI87" s="34" t="str">
        <f t="shared" si="90"/>
        <v/>
      </c>
      <c r="AJ87" s="28">
        <f t="shared" si="110"/>
        <v>0</v>
      </c>
      <c r="AK87" s="28" t="str">
        <f t="shared" si="97"/>
        <v/>
      </c>
      <c r="AL87" s="54"/>
      <c r="AM87" s="28"/>
      <c r="AO87" s="33">
        <f t="shared" si="98"/>
        <v>0</v>
      </c>
      <c r="AP87" s="33" t="str">
        <f t="shared" si="99"/>
        <v/>
      </c>
      <c r="AQ87" s="33">
        <f t="shared" si="111"/>
        <v>0</v>
      </c>
      <c r="AR87" s="33" t="str">
        <f t="shared" si="100"/>
        <v/>
      </c>
      <c r="AS87" s="33">
        <f t="shared" si="101"/>
        <v>0</v>
      </c>
      <c r="AT87" s="33" t="str">
        <f t="shared" si="91"/>
        <v/>
      </c>
      <c r="AU87" s="33">
        <f t="shared" si="112"/>
        <v>0</v>
      </c>
      <c r="AV87" s="33" t="str">
        <f t="shared" si="102"/>
        <v/>
      </c>
      <c r="AW87" s="33"/>
      <c r="AX87" s="33"/>
      <c r="AZ87" s="141">
        <f t="shared" si="103"/>
        <v>0</v>
      </c>
      <c r="BA87" s="141" t="str">
        <f t="shared" si="104"/>
        <v/>
      </c>
      <c r="BB87" s="141">
        <f t="shared" si="113"/>
        <v>0</v>
      </c>
      <c r="BC87" s="141" t="str">
        <f t="shared" si="105"/>
        <v/>
      </c>
      <c r="BD87" s="141">
        <f t="shared" si="106"/>
        <v>0</v>
      </c>
      <c r="BE87" s="141" t="str">
        <f t="shared" si="92"/>
        <v/>
      </c>
      <c r="BF87" s="141">
        <f t="shared" si="114"/>
        <v>0</v>
      </c>
      <c r="BG87" s="141" t="str">
        <f t="shared" si="107"/>
        <v/>
      </c>
      <c r="BH87" s="141"/>
      <c r="BI87" s="141"/>
    </row>
    <row r="88" spans="1:61">
      <c r="A88" s="1">
        <f>RAW!A88</f>
        <v>42430</v>
      </c>
      <c r="B88">
        <f>RAW!B88</f>
        <v>11.24</v>
      </c>
      <c r="C88">
        <f>RAW!C88</f>
        <v>11.43</v>
      </c>
      <c r="D88">
        <f>RAW!D88</f>
        <v>11.2</v>
      </c>
      <c r="E88" s="5">
        <f>RAW!E88</f>
        <v>11.2</v>
      </c>
      <c r="F88" s="3">
        <f>RAW!N88</f>
        <v>52.905131718151601</v>
      </c>
      <c r="G88" s="5" t="str">
        <f t="shared" si="108"/>
        <v/>
      </c>
      <c r="H88" s="3">
        <f>RAW!O88</f>
        <v>48.738250126696698</v>
      </c>
      <c r="I88" s="5" t="str">
        <f t="shared" si="108"/>
        <v/>
      </c>
      <c r="J88" s="3">
        <f>RAW!P88</f>
        <v>47.104727581532302</v>
      </c>
      <c r="K88" s="5" t="str">
        <f t="shared" ref="K88" si="134">IF(SIGN(J87-50)&lt;&gt;SIGN(J88-50)," ","")</f>
        <v/>
      </c>
      <c r="L88">
        <v>70</v>
      </c>
      <c r="M88">
        <v>30</v>
      </c>
      <c r="AD88" s="28">
        <f t="shared" si="94"/>
        <v>0</v>
      </c>
      <c r="AE88" s="28" t="str">
        <f t="shared" si="88"/>
        <v/>
      </c>
      <c r="AF88" s="34">
        <f t="shared" si="95"/>
        <v>0</v>
      </c>
      <c r="AG88" s="34" t="str">
        <f t="shared" si="89"/>
        <v/>
      </c>
      <c r="AH88" s="28">
        <f t="shared" si="96"/>
        <v>0</v>
      </c>
      <c r="AI88" s="34" t="str">
        <f t="shared" si="90"/>
        <v/>
      </c>
      <c r="AJ88" s="28">
        <f t="shared" si="110"/>
        <v>0</v>
      </c>
      <c r="AK88" s="28" t="str">
        <f t="shared" si="97"/>
        <v/>
      </c>
      <c r="AL88" s="54"/>
      <c r="AM88" s="28"/>
      <c r="AO88" s="33">
        <f t="shared" si="98"/>
        <v>0</v>
      </c>
      <c r="AP88" s="33" t="str">
        <f t="shared" si="99"/>
        <v/>
      </c>
      <c r="AQ88" s="33">
        <f t="shared" si="111"/>
        <v>0</v>
      </c>
      <c r="AR88" s="33" t="str">
        <f t="shared" si="100"/>
        <v/>
      </c>
      <c r="AS88" s="33">
        <f t="shared" si="101"/>
        <v>0</v>
      </c>
      <c r="AT88" s="33" t="str">
        <f t="shared" si="91"/>
        <v/>
      </c>
      <c r="AU88" s="33">
        <f t="shared" si="112"/>
        <v>0</v>
      </c>
      <c r="AV88" s="33" t="str">
        <f t="shared" si="102"/>
        <v/>
      </c>
      <c r="AW88" s="33"/>
      <c r="AX88" s="33"/>
      <c r="AZ88" s="141">
        <f t="shared" si="103"/>
        <v>0</v>
      </c>
      <c r="BA88" s="141" t="str">
        <f t="shared" si="104"/>
        <v/>
      </c>
      <c r="BB88" s="141">
        <f t="shared" si="113"/>
        <v>0</v>
      </c>
      <c r="BC88" s="141" t="str">
        <f t="shared" si="105"/>
        <v/>
      </c>
      <c r="BD88" s="141">
        <f t="shared" si="106"/>
        <v>0</v>
      </c>
      <c r="BE88" s="141" t="str">
        <f t="shared" si="92"/>
        <v/>
      </c>
      <c r="BF88" s="141">
        <f t="shared" si="114"/>
        <v>0</v>
      </c>
      <c r="BG88" s="141" t="str">
        <f t="shared" si="107"/>
        <v/>
      </c>
      <c r="BH88" s="141"/>
      <c r="BI88" s="141"/>
    </row>
    <row r="89" spans="1:61">
      <c r="A89" s="1">
        <f>RAW!A89</f>
        <v>42431</v>
      </c>
      <c r="B89">
        <f>RAW!B89</f>
        <v>11.25</v>
      </c>
      <c r="C89">
        <f>RAW!C89</f>
        <v>11.31</v>
      </c>
      <c r="D89">
        <f>RAW!D89</f>
        <v>11.04</v>
      </c>
      <c r="E89" s="5">
        <f>RAW!E89</f>
        <v>11.15</v>
      </c>
      <c r="F89" s="3">
        <f>RAW!N89</f>
        <v>50.1858404216891</v>
      </c>
      <c r="G89" s="5" t="str">
        <f t="shared" si="108"/>
        <v/>
      </c>
      <c r="H89" s="3">
        <f>RAW!O89</f>
        <v>47.643921409440402</v>
      </c>
      <c r="I89" s="5" t="str">
        <f t="shared" si="108"/>
        <v/>
      </c>
      <c r="J89" s="3">
        <f>RAW!P89</f>
        <v>46.413816509295302</v>
      </c>
      <c r="K89" s="5" t="str">
        <f t="shared" ref="K89" si="135">IF(SIGN(J88-50)&lt;&gt;SIGN(J89-50)," ","")</f>
        <v/>
      </c>
      <c r="L89">
        <v>70</v>
      </c>
      <c r="M89">
        <v>30</v>
      </c>
      <c r="AD89" s="28">
        <f t="shared" si="94"/>
        <v>0</v>
      </c>
      <c r="AE89" s="28" t="str">
        <f t="shared" si="88"/>
        <v/>
      </c>
      <c r="AF89" s="34">
        <f t="shared" si="95"/>
        <v>0</v>
      </c>
      <c r="AG89" s="34" t="str">
        <f t="shared" si="89"/>
        <v/>
      </c>
      <c r="AH89" s="28">
        <f t="shared" si="96"/>
        <v>0</v>
      </c>
      <c r="AI89" s="34" t="str">
        <f t="shared" si="90"/>
        <v/>
      </c>
      <c r="AJ89" s="28">
        <f t="shared" si="110"/>
        <v>0</v>
      </c>
      <c r="AK89" s="28" t="str">
        <f t="shared" si="97"/>
        <v/>
      </c>
      <c r="AL89" s="54"/>
      <c r="AM89" s="28"/>
      <c r="AO89" s="33">
        <f t="shared" si="98"/>
        <v>0</v>
      </c>
      <c r="AP89" s="33" t="str">
        <f t="shared" si="99"/>
        <v/>
      </c>
      <c r="AQ89" s="33">
        <f t="shared" si="111"/>
        <v>0</v>
      </c>
      <c r="AR89" s="33" t="str">
        <f t="shared" si="100"/>
        <v/>
      </c>
      <c r="AS89" s="33">
        <f t="shared" si="101"/>
        <v>0</v>
      </c>
      <c r="AT89" s="33" t="str">
        <f t="shared" si="91"/>
        <v/>
      </c>
      <c r="AU89" s="33">
        <f t="shared" si="112"/>
        <v>0</v>
      </c>
      <c r="AV89" s="33" t="str">
        <f t="shared" si="102"/>
        <v/>
      </c>
      <c r="AW89" s="33"/>
      <c r="AX89" s="33"/>
      <c r="AZ89" s="141">
        <f t="shared" si="103"/>
        <v>0</v>
      </c>
      <c r="BA89" s="141" t="str">
        <f t="shared" si="104"/>
        <v/>
      </c>
      <c r="BB89" s="141">
        <f t="shared" si="113"/>
        <v>0</v>
      </c>
      <c r="BC89" s="141" t="str">
        <f t="shared" si="105"/>
        <v/>
      </c>
      <c r="BD89" s="141">
        <f t="shared" si="106"/>
        <v>0</v>
      </c>
      <c r="BE89" s="141" t="str">
        <f t="shared" si="92"/>
        <v/>
      </c>
      <c r="BF89" s="141">
        <f t="shared" si="114"/>
        <v>0</v>
      </c>
      <c r="BG89" s="141" t="str">
        <f t="shared" si="107"/>
        <v/>
      </c>
      <c r="BH89" s="141"/>
      <c r="BI89" s="141"/>
    </row>
    <row r="90" spans="1:61">
      <c r="A90" s="1">
        <f>RAW!A90</f>
        <v>42432</v>
      </c>
      <c r="B90">
        <f>RAW!B90</f>
        <v>11.15</v>
      </c>
      <c r="C90">
        <f>RAW!C90</f>
        <v>11.47</v>
      </c>
      <c r="D90">
        <f>RAW!D90</f>
        <v>11.15</v>
      </c>
      <c r="E90" s="5">
        <f>RAW!E90</f>
        <v>11.38</v>
      </c>
      <c r="F90" s="3">
        <f>RAW!N90</f>
        <v>60.955897369101599</v>
      </c>
      <c r="G90" s="5" t="str">
        <f t="shared" si="108"/>
        <v/>
      </c>
      <c r="H90" s="3">
        <f>RAW!O90</f>
        <v>52.8845536951277</v>
      </c>
      <c r="I90" s="5" t="str">
        <f t="shared" si="108"/>
        <v xml:space="preserve"> </v>
      </c>
      <c r="J90" s="3">
        <f>RAW!P90</f>
        <v>49.9589393857947</v>
      </c>
      <c r="K90" s="5" t="str">
        <f t="shared" ref="K90" si="136">IF(SIGN(J89-50)&lt;&gt;SIGN(J90-50)," ","")</f>
        <v/>
      </c>
      <c r="L90">
        <v>70</v>
      </c>
      <c r="M90">
        <v>30</v>
      </c>
      <c r="AD90" s="28">
        <f t="shared" si="94"/>
        <v>0</v>
      </c>
      <c r="AE90" s="28" t="str">
        <f t="shared" si="88"/>
        <v/>
      </c>
      <c r="AF90" s="34">
        <f t="shared" si="95"/>
        <v>0</v>
      </c>
      <c r="AG90" s="34" t="str">
        <f t="shared" si="89"/>
        <v/>
      </c>
      <c r="AH90" s="28">
        <f t="shared" si="96"/>
        <v>0</v>
      </c>
      <c r="AI90" s="34" t="str">
        <f t="shared" si="90"/>
        <v/>
      </c>
      <c r="AJ90" s="28">
        <f t="shared" si="110"/>
        <v>0</v>
      </c>
      <c r="AK90" s="28" t="str">
        <f t="shared" si="97"/>
        <v/>
      </c>
      <c r="AL90" s="54"/>
      <c r="AM90" s="28"/>
      <c r="AO90" s="33">
        <f t="shared" si="98"/>
        <v>0</v>
      </c>
      <c r="AP90" s="33" t="str">
        <f t="shared" si="99"/>
        <v/>
      </c>
      <c r="AQ90" s="33">
        <f t="shared" si="111"/>
        <v>0</v>
      </c>
      <c r="AR90" s="33" t="str">
        <f t="shared" si="100"/>
        <v/>
      </c>
      <c r="AS90" s="33">
        <f t="shared" si="101"/>
        <v>0</v>
      </c>
      <c r="AT90" s="33" t="str">
        <f t="shared" si="91"/>
        <v/>
      </c>
      <c r="AU90" s="33">
        <f t="shared" si="112"/>
        <v>0</v>
      </c>
      <c r="AV90" s="33" t="str">
        <f t="shared" si="102"/>
        <v/>
      </c>
      <c r="AW90" s="33"/>
      <c r="AX90" s="33"/>
      <c r="AZ90" s="141">
        <f t="shared" si="103"/>
        <v>0</v>
      </c>
      <c r="BA90" s="141" t="str">
        <f t="shared" si="104"/>
        <v/>
      </c>
      <c r="BB90" s="141">
        <f t="shared" si="113"/>
        <v>0</v>
      </c>
      <c r="BC90" s="141" t="str">
        <f t="shared" si="105"/>
        <v/>
      </c>
      <c r="BD90" s="141">
        <f t="shared" si="106"/>
        <v>0</v>
      </c>
      <c r="BE90" s="141" t="str">
        <f t="shared" si="92"/>
        <v/>
      </c>
      <c r="BF90" s="141">
        <f t="shared" si="114"/>
        <v>0</v>
      </c>
      <c r="BG90" s="141" t="str">
        <f t="shared" si="107"/>
        <v/>
      </c>
      <c r="BH90" s="141"/>
      <c r="BI90" s="141"/>
    </row>
    <row r="91" spans="1:61">
      <c r="A91" s="1">
        <f>RAW!A91</f>
        <v>42433</v>
      </c>
      <c r="B91">
        <f>RAW!B91</f>
        <v>11.38</v>
      </c>
      <c r="C91">
        <f>RAW!C91</f>
        <v>11.45</v>
      </c>
      <c r="D91">
        <f>RAW!D91</f>
        <v>11.23</v>
      </c>
      <c r="E91" s="5">
        <f>RAW!E91</f>
        <v>11.26</v>
      </c>
      <c r="F91" s="3">
        <f>RAW!N91</f>
        <v>53.866863081054902</v>
      </c>
      <c r="G91" s="5" t="str">
        <f t="shared" si="108"/>
        <v/>
      </c>
      <c r="H91" s="3">
        <f>RAW!O91</f>
        <v>50.0686330911795</v>
      </c>
      <c r="I91" s="5" t="str">
        <f t="shared" si="108"/>
        <v/>
      </c>
      <c r="J91" s="3">
        <f>RAW!P91</f>
        <v>48.211617652796399</v>
      </c>
      <c r="K91" s="5" t="str">
        <f t="shared" ref="K91" si="137">IF(SIGN(J90-50)&lt;&gt;SIGN(J91-50)," ","")</f>
        <v/>
      </c>
      <c r="L91">
        <v>70</v>
      </c>
      <c r="M91">
        <v>30</v>
      </c>
      <c r="AD91" s="28">
        <f t="shared" si="94"/>
        <v>0</v>
      </c>
      <c r="AE91" s="28" t="str">
        <f t="shared" si="88"/>
        <v/>
      </c>
      <c r="AF91" s="34">
        <f t="shared" si="95"/>
        <v>0</v>
      </c>
      <c r="AG91" s="34" t="str">
        <f t="shared" si="89"/>
        <v/>
      </c>
      <c r="AH91" s="28">
        <f t="shared" si="96"/>
        <v>0</v>
      </c>
      <c r="AI91" s="34" t="str">
        <f t="shared" si="90"/>
        <v/>
      </c>
      <c r="AJ91" s="28">
        <f t="shared" si="110"/>
        <v>0</v>
      </c>
      <c r="AK91" s="28" t="str">
        <f t="shared" si="97"/>
        <v/>
      </c>
      <c r="AL91" s="54"/>
      <c r="AM91" s="28"/>
      <c r="AO91" s="33">
        <f t="shared" si="98"/>
        <v>0</v>
      </c>
      <c r="AP91" s="33" t="str">
        <f t="shared" si="99"/>
        <v/>
      </c>
      <c r="AQ91" s="33">
        <f t="shared" si="111"/>
        <v>0</v>
      </c>
      <c r="AR91" s="33" t="str">
        <f t="shared" si="100"/>
        <v/>
      </c>
      <c r="AS91" s="33">
        <f t="shared" si="101"/>
        <v>0</v>
      </c>
      <c r="AT91" s="33" t="str">
        <f t="shared" si="91"/>
        <v/>
      </c>
      <c r="AU91" s="33">
        <f t="shared" si="112"/>
        <v>0</v>
      </c>
      <c r="AV91" s="33" t="str">
        <f t="shared" si="102"/>
        <v/>
      </c>
      <c r="AW91" s="33"/>
      <c r="AX91" s="33"/>
      <c r="AZ91" s="141">
        <f t="shared" si="103"/>
        <v>0</v>
      </c>
      <c r="BA91" s="141" t="str">
        <f t="shared" si="104"/>
        <v/>
      </c>
      <c r="BB91" s="141">
        <f t="shared" si="113"/>
        <v>0</v>
      </c>
      <c r="BC91" s="141" t="str">
        <f t="shared" si="105"/>
        <v/>
      </c>
      <c r="BD91" s="141">
        <f t="shared" si="106"/>
        <v>0</v>
      </c>
      <c r="BE91" s="141" t="str">
        <f t="shared" si="92"/>
        <v/>
      </c>
      <c r="BF91" s="141">
        <f t="shared" si="114"/>
        <v>0</v>
      </c>
      <c r="BG91" s="141" t="str">
        <f t="shared" si="107"/>
        <v/>
      </c>
      <c r="BH91" s="141"/>
      <c r="BI91" s="141"/>
    </row>
    <row r="92" spans="1:61">
      <c r="A92" s="1">
        <f>RAW!A92</f>
        <v>42436</v>
      </c>
      <c r="B92">
        <f>RAW!B92</f>
        <v>11.35</v>
      </c>
      <c r="C92">
        <f>RAW!C92</f>
        <v>11.42</v>
      </c>
      <c r="D92">
        <f>RAW!D92</f>
        <v>11.2</v>
      </c>
      <c r="E92" s="5">
        <f>RAW!E92</f>
        <v>11.24</v>
      </c>
      <c r="F92" s="3">
        <f>RAW!N92</f>
        <v>52.675683965736702</v>
      </c>
      <c r="G92" s="5" t="str">
        <f t="shared" si="108"/>
        <v/>
      </c>
      <c r="H92" s="3">
        <f>RAW!O92</f>
        <v>49.594653269480702</v>
      </c>
      <c r="I92" s="5" t="str">
        <f t="shared" si="108"/>
        <v xml:space="preserve"> </v>
      </c>
      <c r="J92" s="3">
        <f>RAW!P92</f>
        <v>47.918326233352403</v>
      </c>
      <c r="K92" s="5" t="str">
        <f t="shared" ref="K92" si="138">IF(SIGN(J91-50)&lt;&gt;SIGN(J92-50)," ","")</f>
        <v/>
      </c>
      <c r="L92">
        <v>70</v>
      </c>
      <c r="M92">
        <v>30</v>
      </c>
      <c r="AD92" s="28">
        <f t="shared" si="94"/>
        <v>0</v>
      </c>
      <c r="AE92" s="28" t="str">
        <f t="shared" si="88"/>
        <v/>
      </c>
      <c r="AF92" s="34">
        <f t="shared" si="95"/>
        <v>0</v>
      </c>
      <c r="AG92" s="34" t="str">
        <f t="shared" si="89"/>
        <v/>
      </c>
      <c r="AH92" s="28">
        <f t="shared" si="96"/>
        <v>0</v>
      </c>
      <c r="AI92" s="34" t="str">
        <f t="shared" si="90"/>
        <v/>
      </c>
      <c r="AJ92" s="28">
        <f t="shared" si="110"/>
        <v>0</v>
      </c>
      <c r="AK92" s="28" t="str">
        <f t="shared" si="97"/>
        <v/>
      </c>
      <c r="AL92" s="54"/>
      <c r="AM92" s="28"/>
      <c r="AO92" s="33">
        <f t="shared" si="98"/>
        <v>0</v>
      </c>
      <c r="AP92" s="33" t="str">
        <f t="shared" si="99"/>
        <v/>
      </c>
      <c r="AQ92" s="33">
        <f t="shared" si="111"/>
        <v>0</v>
      </c>
      <c r="AR92" s="33" t="str">
        <f t="shared" si="100"/>
        <v/>
      </c>
      <c r="AS92" s="33">
        <f t="shared" si="101"/>
        <v>0</v>
      </c>
      <c r="AT92" s="33" t="str">
        <f t="shared" si="91"/>
        <v/>
      </c>
      <c r="AU92" s="33">
        <f t="shared" si="112"/>
        <v>0</v>
      </c>
      <c r="AV92" s="33" t="str">
        <f t="shared" si="102"/>
        <v/>
      </c>
      <c r="AW92" s="33"/>
      <c r="AX92" s="33"/>
      <c r="AZ92" s="141">
        <f t="shared" si="103"/>
        <v>0</v>
      </c>
      <c r="BA92" s="141" t="str">
        <f t="shared" si="104"/>
        <v/>
      </c>
      <c r="BB92" s="141">
        <f t="shared" si="113"/>
        <v>0</v>
      </c>
      <c r="BC92" s="141" t="str">
        <f t="shared" si="105"/>
        <v/>
      </c>
      <c r="BD92" s="141">
        <f t="shared" si="106"/>
        <v>0</v>
      </c>
      <c r="BE92" s="141" t="str">
        <f t="shared" si="92"/>
        <v/>
      </c>
      <c r="BF92" s="141">
        <f t="shared" si="114"/>
        <v>0</v>
      </c>
      <c r="BG92" s="141" t="str">
        <f t="shared" si="107"/>
        <v/>
      </c>
      <c r="BH92" s="141"/>
      <c r="BI92" s="141"/>
    </row>
    <row r="93" spans="1:61">
      <c r="A93" s="1">
        <f>RAW!A93</f>
        <v>42437</v>
      </c>
      <c r="B93">
        <f>RAW!B93</f>
        <v>11.37</v>
      </c>
      <c r="C93">
        <f>RAW!C93</f>
        <v>11.39</v>
      </c>
      <c r="D93">
        <f>RAW!D93</f>
        <v>11.2</v>
      </c>
      <c r="E93" s="5">
        <f>RAW!E93</f>
        <v>11.32</v>
      </c>
      <c r="F93" s="3">
        <f>RAW!N93</f>
        <v>57.102524713118598</v>
      </c>
      <c r="G93" s="5" t="str">
        <f t="shared" si="108"/>
        <v/>
      </c>
      <c r="H93" s="3">
        <f>RAW!O93</f>
        <v>51.569606391838697</v>
      </c>
      <c r="I93" s="5" t="str">
        <f t="shared" si="108"/>
        <v xml:space="preserve"> </v>
      </c>
      <c r="J93" s="3">
        <f>RAW!P93</f>
        <v>49.215878580327399</v>
      </c>
      <c r="K93" s="5" t="str">
        <f t="shared" ref="K93" si="139">IF(SIGN(J92-50)&lt;&gt;SIGN(J93-50)," ","")</f>
        <v/>
      </c>
      <c r="L93">
        <v>70</v>
      </c>
      <c r="M93">
        <v>30</v>
      </c>
      <c r="AD93" s="28">
        <f t="shared" si="94"/>
        <v>0</v>
      </c>
      <c r="AE93" s="28" t="str">
        <f t="shared" si="88"/>
        <v/>
      </c>
      <c r="AF93" s="34">
        <f t="shared" si="95"/>
        <v>0</v>
      </c>
      <c r="AG93" s="34" t="str">
        <f t="shared" si="89"/>
        <v/>
      </c>
      <c r="AH93" s="28">
        <f t="shared" si="96"/>
        <v>0</v>
      </c>
      <c r="AI93" s="34" t="str">
        <f t="shared" si="90"/>
        <v/>
      </c>
      <c r="AJ93" s="28">
        <f t="shared" si="110"/>
        <v>0</v>
      </c>
      <c r="AK93" s="28" t="str">
        <f t="shared" si="97"/>
        <v/>
      </c>
      <c r="AL93" s="54"/>
      <c r="AM93" s="28"/>
      <c r="AO93" s="33">
        <f t="shared" si="98"/>
        <v>0</v>
      </c>
      <c r="AP93" s="33" t="str">
        <f t="shared" si="99"/>
        <v/>
      </c>
      <c r="AQ93" s="33">
        <f t="shared" si="111"/>
        <v>0</v>
      </c>
      <c r="AR93" s="33" t="str">
        <f t="shared" si="100"/>
        <v/>
      </c>
      <c r="AS93" s="33">
        <f t="shared" si="101"/>
        <v>0</v>
      </c>
      <c r="AT93" s="33" t="str">
        <f t="shared" si="91"/>
        <v/>
      </c>
      <c r="AU93" s="33">
        <f t="shared" si="112"/>
        <v>0</v>
      </c>
      <c r="AV93" s="33" t="str">
        <f t="shared" si="102"/>
        <v/>
      </c>
      <c r="AW93" s="33"/>
      <c r="AX93" s="33"/>
      <c r="AZ93" s="141">
        <f t="shared" si="103"/>
        <v>0</v>
      </c>
      <c r="BA93" s="141" t="str">
        <f t="shared" si="104"/>
        <v/>
      </c>
      <c r="BB93" s="141">
        <f t="shared" si="113"/>
        <v>0</v>
      </c>
      <c r="BC93" s="141" t="str">
        <f t="shared" si="105"/>
        <v/>
      </c>
      <c r="BD93" s="141">
        <f t="shared" si="106"/>
        <v>0</v>
      </c>
      <c r="BE93" s="141" t="str">
        <f t="shared" si="92"/>
        <v/>
      </c>
      <c r="BF93" s="141">
        <f t="shared" si="114"/>
        <v>0</v>
      </c>
      <c r="BG93" s="141" t="str">
        <f t="shared" si="107"/>
        <v/>
      </c>
      <c r="BH93" s="141"/>
      <c r="BI93" s="141"/>
    </row>
    <row r="94" spans="1:61">
      <c r="A94" s="1">
        <f>RAW!A94</f>
        <v>42438</v>
      </c>
      <c r="B94">
        <f>RAW!B94</f>
        <v>11.21</v>
      </c>
      <c r="C94">
        <f>RAW!C94</f>
        <v>11.28</v>
      </c>
      <c r="D94">
        <f>RAW!D94</f>
        <v>10.96</v>
      </c>
      <c r="E94" s="5">
        <f>RAW!E94</f>
        <v>11.15</v>
      </c>
      <c r="F94" s="3">
        <f>RAW!N94</f>
        <v>46.352922410717298</v>
      </c>
      <c r="G94" s="5" t="str">
        <f t="shared" si="108"/>
        <v xml:space="preserve"> </v>
      </c>
      <c r="H94" s="3">
        <f>RAW!O94</f>
        <v>47.326103055581598</v>
      </c>
      <c r="I94" s="5" t="str">
        <f t="shared" si="108"/>
        <v xml:space="preserve"> </v>
      </c>
      <c r="J94" s="3">
        <f>RAW!P94</f>
        <v>46.624095740647903</v>
      </c>
      <c r="K94" s="5" t="str">
        <f t="shared" ref="K94" si="140">IF(SIGN(J93-50)&lt;&gt;SIGN(J94-50)," ","")</f>
        <v/>
      </c>
      <c r="L94">
        <v>70</v>
      </c>
      <c r="M94">
        <v>30</v>
      </c>
      <c r="AD94" s="28">
        <f t="shared" si="94"/>
        <v>0</v>
      </c>
      <c r="AE94" s="28" t="str">
        <f t="shared" si="88"/>
        <v/>
      </c>
      <c r="AF94" s="34">
        <f t="shared" si="95"/>
        <v>0</v>
      </c>
      <c r="AG94" s="34" t="str">
        <f t="shared" si="89"/>
        <v/>
      </c>
      <c r="AH94" s="28">
        <f t="shared" si="96"/>
        <v>0</v>
      </c>
      <c r="AI94" s="34" t="str">
        <f t="shared" si="90"/>
        <v/>
      </c>
      <c r="AJ94" s="28">
        <f t="shared" si="110"/>
        <v>0</v>
      </c>
      <c r="AK94" s="28" t="str">
        <f t="shared" si="97"/>
        <v/>
      </c>
      <c r="AL94" s="54"/>
      <c r="AM94" s="28"/>
      <c r="AO94" s="33">
        <f t="shared" si="98"/>
        <v>0</v>
      </c>
      <c r="AP94" s="33" t="str">
        <f t="shared" si="99"/>
        <v/>
      </c>
      <c r="AQ94" s="33">
        <f t="shared" si="111"/>
        <v>0</v>
      </c>
      <c r="AR94" s="33" t="str">
        <f t="shared" si="100"/>
        <v/>
      </c>
      <c r="AS94" s="33">
        <f t="shared" si="101"/>
        <v>0</v>
      </c>
      <c r="AT94" s="33" t="str">
        <f t="shared" si="91"/>
        <v/>
      </c>
      <c r="AU94" s="33">
        <f t="shared" si="112"/>
        <v>0</v>
      </c>
      <c r="AV94" s="33" t="str">
        <f t="shared" si="102"/>
        <v/>
      </c>
      <c r="AW94" s="33"/>
      <c r="AX94" s="33"/>
      <c r="AZ94" s="141">
        <f t="shared" si="103"/>
        <v>0</v>
      </c>
      <c r="BA94" s="141" t="str">
        <f t="shared" si="104"/>
        <v/>
      </c>
      <c r="BB94" s="141">
        <f t="shared" si="113"/>
        <v>0</v>
      </c>
      <c r="BC94" s="141" t="str">
        <f t="shared" si="105"/>
        <v/>
      </c>
      <c r="BD94" s="141">
        <f t="shared" si="106"/>
        <v>0</v>
      </c>
      <c r="BE94" s="141" t="str">
        <f t="shared" si="92"/>
        <v/>
      </c>
      <c r="BF94" s="141">
        <f t="shared" si="114"/>
        <v>0</v>
      </c>
      <c r="BG94" s="141" t="str">
        <f t="shared" si="107"/>
        <v/>
      </c>
      <c r="BH94" s="141"/>
      <c r="BI94" s="141"/>
    </row>
    <row r="95" spans="1:61">
      <c r="A95" s="1">
        <f>RAW!A95</f>
        <v>42439</v>
      </c>
      <c r="B95">
        <f>RAW!B95</f>
        <v>11.21</v>
      </c>
      <c r="C95">
        <f>RAW!C95</f>
        <v>11.24</v>
      </c>
      <c r="D95">
        <f>RAW!D95</f>
        <v>10.98</v>
      </c>
      <c r="E95" s="5">
        <f>RAW!E95</f>
        <v>11.04</v>
      </c>
      <c r="F95" s="3">
        <f>RAW!N95</f>
        <v>40.5853048832073</v>
      </c>
      <c r="G95" s="5" t="str">
        <f t="shared" si="108"/>
        <v/>
      </c>
      <c r="H95" s="3">
        <f>RAW!O95</f>
        <v>44.759579937465602</v>
      </c>
      <c r="I95" s="5" t="str">
        <f t="shared" si="108"/>
        <v/>
      </c>
      <c r="J95" s="3">
        <f>RAW!P95</f>
        <v>45.013562058687398</v>
      </c>
      <c r="K95" s="5" t="str">
        <f t="shared" ref="K95" si="141">IF(SIGN(J94-50)&lt;&gt;SIGN(J95-50)," ","")</f>
        <v/>
      </c>
      <c r="L95">
        <v>70</v>
      </c>
      <c r="M95">
        <v>30</v>
      </c>
      <c r="AD95" s="28">
        <f t="shared" si="94"/>
        <v>0</v>
      </c>
      <c r="AE95" s="28" t="str">
        <f t="shared" si="88"/>
        <v/>
      </c>
      <c r="AF95" s="34">
        <f t="shared" si="95"/>
        <v>0</v>
      </c>
      <c r="AG95" s="34" t="str">
        <f t="shared" si="89"/>
        <v/>
      </c>
      <c r="AH95" s="28">
        <f t="shared" si="96"/>
        <v>0</v>
      </c>
      <c r="AI95" s="34" t="str">
        <f t="shared" si="90"/>
        <v/>
      </c>
      <c r="AJ95" s="28">
        <f t="shared" si="110"/>
        <v>0</v>
      </c>
      <c r="AK95" s="28" t="str">
        <f t="shared" si="97"/>
        <v/>
      </c>
      <c r="AL95" s="54"/>
      <c r="AM95" s="28"/>
      <c r="AO95" s="33">
        <f t="shared" si="98"/>
        <v>0</v>
      </c>
      <c r="AP95" s="33" t="str">
        <f t="shared" si="99"/>
        <v/>
      </c>
      <c r="AQ95" s="33">
        <f t="shared" si="111"/>
        <v>0</v>
      </c>
      <c r="AR95" s="33" t="str">
        <f t="shared" si="100"/>
        <v/>
      </c>
      <c r="AS95" s="33">
        <f t="shared" si="101"/>
        <v>0</v>
      </c>
      <c r="AT95" s="33" t="str">
        <f t="shared" si="91"/>
        <v/>
      </c>
      <c r="AU95" s="33">
        <f t="shared" si="112"/>
        <v>0</v>
      </c>
      <c r="AV95" s="33" t="str">
        <f t="shared" si="102"/>
        <v/>
      </c>
      <c r="AW95" s="33"/>
      <c r="AX95" s="33"/>
      <c r="AZ95" s="141">
        <f t="shared" si="103"/>
        <v>0</v>
      </c>
      <c r="BA95" s="141" t="str">
        <f t="shared" si="104"/>
        <v/>
      </c>
      <c r="BB95" s="141">
        <f t="shared" si="113"/>
        <v>0</v>
      </c>
      <c r="BC95" s="141" t="str">
        <f t="shared" si="105"/>
        <v/>
      </c>
      <c r="BD95" s="141">
        <f t="shared" si="106"/>
        <v>0</v>
      </c>
      <c r="BE95" s="141" t="str">
        <f t="shared" si="92"/>
        <v/>
      </c>
      <c r="BF95" s="141">
        <f t="shared" si="114"/>
        <v>0</v>
      </c>
      <c r="BG95" s="141" t="str">
        <f t="shared" si="107"/>
        <v/>
      </c>
      <c r="BH95" s="141"/>
      <c r="BI95" s="141"/>
    </row>
    <row r="96" spans="1:61">
      <c r="A96" s="1">
        <f>RAW!A96</f>
        <v>42440</v>
      </c>
      <c r="B96">
        <f>RAW!B96</f>
        <v>11.07</v>
      </c>
      <c r="C96">
        <f>RAW!C96</f>
        <v>11.26</v>
      </c>
      <c r="D96">
        <f>RAW!D96</f>
        <v>11.07</v>
      </c>
      <c r="E96" s="5">
        <f>RAW!E96</f>
        <v>11.1</v>
      </c>
      <c r="F96" s="3">
        <f>RAW!N96</f>
        <v>44.944677561634002</v>
      </c>
      <c r="G96" s="5" t="str">
        <f t="shared" si="108"/>
        <v/>
      </c>
      <c r="H96" s="3">
        <f>RAW!O96</f>
        <v>46.464977635723898</v>
      </c>
      <c r="I96" s="5" t="str">
        <f t="shared" si="108"/>
        <v/>
      </c>
      <c r="J96" s="3">
        <f>RAW!P96</f>
        <v>46.080292724352397</v>
      </c>
      <c r="K96" s="5" t="str">
        <f t="shared" ref="K96" si="142">IF(SIGN(J95-50)&lt;&gt;SIGN(J96-50)," ","")</f>
        <v/>
      </c>
      <c r="L96">
        <v>70</v>
      </c>
      <c r="M96">
        <v>30</v>
      </c>
      <c r="AD96" s="28">
        <f t="shared" si="94"/>
        <v>0</v>
      </c>
      <c r="AE96" s="28" t="str">
        <f t="shared" si="88"/>
        <v/>
      </c>
      <c r="AF96" s="34">
        <f t="shared" si="95"/>
        <v>0</v>
      </c>
      <c r="AG96" s="34" t="str">
        <f t="shared" si="89"/>
        <v/>
      </c>
      <c r="AH96" s="28">
        <f t="shared" si="96"/>
        <v>0</v>
      </c>
      <c r="AI96" s="34" t="str">
        <f t="shared" si="90"/>
        <v/>
      </c>
      <c r="AJ96" s="28">
        <f t="shared" si="110"/>
        <v>0</v>
      </c>
      <c r="AK96" s="28" t="str">
        <f t="shared" si="97"/>
        <v/>
      </c>
      <c r="AL96" s="54"/>
      <c r="AM96" s="28"/>
      <c r="AO96" s="33">
        <f t="shared" si="98"/>
        <v>0</v>
      </c>
      <c r="AP96" s="33" t="str">
        <f t="shared" si="99"/>
        <v/>
      </c>
      <c r="AQ96" s="33">
        <f t="shared" si="111"/>
        <v>0</v>
      </c>
      <c r="AR96" s="33" t="str">
        <f t="shared" si="100"/>
        <v/>
      </c>
      <c r="AS96" s="33">
        <f t="shared" si="101"/>
        <v>0</v>
      </c>
      <c r="AT96" s="33" t="str">
        <f t="shared" si="91"/>
        <v/>
      </c>
      <c r="AU96" s="33">
        <f t="shared" si="112"/>
        <v>0</v>
      </c>
      <c r="AV96" s="33" t="str">
        <f t="shared" si="102"/>
        <v/>
      </c>
      <c r="AW96" s="33"/>
      <c r="AX96" s="33"/>
      <c r="AZ96" s="141">
        <f t="shared" si="103"/>
        <v>0</v>
      </c>
      <c r="BA96" s="141" t="str">
        <f t="shared" si="104"/>
        <v/>
      </c>
      <c r="BB96" s="141">
        <f t="shared" si="113"/>
        <v>0</v>
      </c>
      <c r="BC96" s="141" t="str">
        <f t="shared" si="105"/>
        <v/>
      </c>
      <c r="BD96" s="141">
        <f t="shared" si="106"/>
        <v>0</v>
      </c>
      <c r="BE96" s="141" t="str">
        <f t="shared" si="92"/>
        <v/>
      </c>
      <c r="BF96" s="141">
        <f t="shared" si="114"/>
        <v>0</v>
      </c>
      <c r="BG96" s="141" t="str">
        <f t="shared" si="107"/>
        <v/>
      </c>
      <c r="BH96" s="141"/>
      <c r="BI96" s="141"/>
    </row>
    <row r="97" spans="1:61">
      <c r="A97" s="1">
        <f>RAW!A97</f>
        <v>42443</v>
      </c>
      <c r="B97">
        <f>RAW!B97</f>
        <v>11.13</v>
      </c>
      <c r="C97">
        <f>RAW!C97</f>
        <v>11.36</v>
      </c>
      <c r="D97">
        <f>RAW!D97</f>
        <v>11.12</v>
      </c>
      <c r="E97" s="5">
        <f>RAW!E97</f>
        <v>11.28</v>
      </c>
      <c r="F97" s="3">
        <f>RAW!N97</f>
        <v>56.194111359377203</v>
      </c>
      <c r="G97" s="5" t="str">
        <f t="shared" si="108"/>
        <v xml:space="preserve"> </v>
      </c>
      <c r="H97" s="3">
        <f>RAW!O97</f>
        <v>51.320345355619502</v>
      </c>
      <c r="I97" s="5" t="str">
        <f t="shared" si="108"/>
        <v xml:space="preserve"> </v>
      </c>
      <c r="J97" s="3">
        <f>RAW!P97</f>
        <v>49.185545879001403</v>
      </c>
      <c r="K97" s="5" t="str">
        <f t="shared" ref="K97" si="143">IF(SIGN(J96-50)&lt;&gt;SIGN(J97-50)," ","")</f>
        <v/>
      </c>
      <c r="L97">
        <v>70</v>
      </c>
      <c r="M97">
        <v>30</v>
      </c>
      <c r="AD97" s="28">
        <f t="shared" si="94"/>
        <v>0</v>
      </c>
      <c r="AE97" s="28" t="str">
        <f t="shared" si="88"/>
        <v/>
      </c>
      <c r="AF97" s="34">
        <f t="shared" si="95"/>
        <v>0</v>
      </c>
      <c r="AG97" s="34" t="str">
        <f t="shared" si="89"/>
        <v/>
      </c>
      <c r="AH97" s="28">
        <f t="shared" si="96"/>
        <v>0</v>
      </c>
      <c r="AI97" s="34" t="str">
        <f t="shared" si="90"/>
        <v/>
      </c>
      <c r="AJ97" s="28">
        <f t="shared" si="110"/>
        <v>0</v>
      </c>
      <c r="AK97" s="28" t="str">
        <f t="shared" si="97"/>
        <v/>
      </c>
      <c r="AL97" s="54"/>
      <c r="AM97" s="28"/>
      <c r="AO97" s="33">
        <f t="shared" si="98"/>
        <v>0</v>
      </c>
      <c r="AP97" s="33" t="str">
        <f t="shared" si="99"/>
        <v/>
      </c>
      <c r="AQ97" s="33">
        <f t="shared" si="111"/>
        <v>0</v>
      </c>
      <c r="AR97" s="33" t="str">
        <f t="shared" si="100"/>
        <v/>
      </c>
      <c r="AS97" s="33">
        <f t="shared" si="101"/>
        <v>0</v>
      </c>
      <c r="AT97" s="33" t="str">
        <f t="shared" si="91"/>
        <v/>
      </c>
      <c r="AU97" s="33">
        <f t="shared" si="112"/>
        <v>0</v>
      </c>
      <c r="AV97" s="33" t="str">
        <f t="shared" si="102"/>
        <v/>
      </c>
      <c r="AW97" s="33"/>
      <c r="AX97" s="33"/>
      <c r="AZ97" s="141">
        <f t="shared" si="103"/>
        <v>0</v>
      </c>
      <c r="BA97" s="141" t="str">
        <f t="shared" si="104"/>
        <v/>
      </c>
      <c r="BB97" s="141">
        <f t="shared" si="113"/>
        <v>0</v>
      </c>
      <c r="BC97" s="141" t="str">
        <f t="shared" si="105"/>
        <v/>
      </c>
      <c r="BD97" s="141">
        <f t="shared" si="106"/>
        <v>0</v>
      </c>
      <c r="BE97" s="141" t="str">
        <f t="shared" si="92"/>
        <v/>
      </c>
      <c r="BF97" s="141">
        <f t="shared" si="114"/>
        <v>0</v>
      </c>
      <c r="BG97" s="141" t="str">
        <f t="shared" si="107"/>
        <v/>
      </c>
      <c r="BH97" s="141"/>
      <c r="BI97" s="141"/>
    </row>
    <row r="98" spans="1:61">
      <c r="A98" s="1">
        <f>RAW!A98</f>
        <v>42444</v>
      </c>
      <c r="B98">
        <f>RAW!B98</f>
        <v>11.2</v>
      </c>
      <c r="C98">
        <f>RAW!C98</f>
        <v>11.43</v>
      </c>
      <c r="D98">
        <f>RAW!D98</f>
        <v>11.18</v>
      </c>
      <c r="E98" s="5">
        <f>RAW!E98</f>
        <v>11.3</v>
      </c>
      <c r="F98" s="3">
        <f>RAW!N98</f>
        <v>57.324465686839702</v>
      </c>
      <c r="G98" s="5" t="str">
        <f t="shared" si="108"/>
        <v/>
      </c>
      <c r="H98" s="3">
        <f>RAW!O98</f>
        <v>51.842965383192002</v>
      </c>
      <c r="I98" s="5" t="str">
        <f t="shared" si="108"/>
        <v/>
      </c>
      <c r="J98" s="3">
        <f>RAW!P98</f>
        <v>49.5246830012251</v>
      </c>
      <c r="K98" s="5" t="str">
        <f t="shared" ref="K98" si="144">IF(SIGN(J97-50)&lt;&gt;SIGN(J98-50)," ","")</f>
        <v/>
      </c>
      <c r="L98">
        <v>70</v>
      </c>
      <c r="M98">
        <v>30</v>
      </c>
      <c r="AD98" s="28">
        <f t="shared" si="94"/>
        <v>0</v>
      </c>
      <c r="AE98" s="28" t="str">
        <f t="shared" si="88"/>
        <v/>
      </c>
      <c r="AF98" s="34">
        <f t="shared" si="95"/>
        <v>0</v>
      </c>
      <c r="AG98" s="34" t="str">
        <f t="shared" si="89"/>
        <v/>
      </c>
      <c r="AH98" s="28">
        <f t="shared" si="96"/>
        <v>0</v>
      </c>
      <c r="AI98" s="34" t="str">
        <f t="shared" si="90"/>
        <v/>
      </c>
      <c r="AJ98" s="28">
        <f t="shared" si="110"/>
        <v>0</v>
      </c>
      <c r="AK98" s="28" t="str">
        <f t="shared" si="97"/>
        <v/>
      </c>
      <c r="AL98" s="54"/>
      <c r="AM98" s="28"/>
      <c r="AO98" s="33">
        <f t="shared" si="98"/>
        <v>0</v>
      </c>
      <c r="AP98" s="33" t="str">
        <f t="shared" si="99"/>
        <v/>
      </c>
      <c r="AQ98" s="33">
        <f t="shared" si="111"/>
        <v>0</v>
      </c>
      <c r="AR98" s="33" t="str">
        <f t="shared" si="100"/>
        <v/>
      </c>
      <c r="AS98" s="33">
        <f t="shared" si="101"/>
        <v>0</v>
      </c>
      <c r="AT98" s="33" t="str">
        <f t="shared" si="91"/>
        <v/>
      </c>
      <c r="AU98" s="33">
        <f t="shared" si="112"/>
        <v>0</v>
      </c>
      <c r="AV98" s="33" t="str">
        <f t="shared" si="102"/>
        <v/>
      </c>
      <c r="AW98" s="33"/>
      <c r="AX98" s="33"/>
      <c r="AZ98" s="141">
        <f t="shared" si="103"/>
        <v>0</v>
      </c>
      <c r="BA98" s="141" t="str">
        <f t="shared" si="104"/>
        <v/>
      </c>
      <c r="BB98" s="141">
        <f t="shared" si="113"/>
        <v>0</v>
      </c>
      <c r="BC98" s="141" t="str">
        <f t="shared" si="105"/>
        <v/>
      </c>
      <c r="BD98" s="141">
        <f t="shared" si="106"/>
        <v>0</v>
      </c>
      <c r="BE98" s="141" t="str">
        <f t="shared" si="92"/>
        <v/>
      </c>
      <c r="BF98" s="141">
        <f t="shared" si="114"/>
        <v>0</v>
      </c>
      <c r="BG98" s="141" t="str">
        <f t="shared" si="107"/>
        <v/>
      </c>
      <c r="BH98" s="141"/>
      <c r="BI98" s="141"/>
    </row>
    <row r="99" spans="1:61">
      <c r="A99" s="1">
        <f>RAW!A99</f>
        <v>42445</v>
      </c>
      <c r="B99">
        <f>RAW!B99</f>
        <v>11.3</v>
      </c>
      <c r="C99">
        <f>RAW!C99</f>
        <v>11.53</v>
      </c>
      <c r="D99">
        <f>RAW!D99</f>
        <v>11.25</v>
      </c>
      <c r="E99" s="5">
        <f>RAW!E99</f>
        <v>11.44</v>
      </c>
      <c r="F99" s="3">
        <f>RAW!N99</f>
        <v>64.752236599735298</v>
      </c>
      <c r="G99" s="5" t="str">
        <f t="shared" si="108"/>
        <v/>
      </c>
      <c r="H99" s="3">
        <f>RAW!O99</f>
        <v>55.448607103091497</v>
      </c>
      <c r="I99" s="5" t="str">
        <f t="shared" si="108"/>
        <v/>
      </c>
      <c r="J99" s="3">
        <f>RAW!P99</f>
        <v>51.8849251981203</v>
      </c>
      <c r="K99" s="5" t="str">
        <f t="shared" ref="K99" si="145">IF(SIGN(J98-50)&lt;&gt;SIGN(J99-50)," ","")</f>
        <v xml:space="preserve"> </v>
      </c>
      <c r="L99">
        <v>70</v>
      </c>
      <c r="M99">
        <v>30</v>
      </c>
      <c r="AD99" s="28">
        <f t="shared" si="94"/>
        <v>0</v>
      </c>
      <c r="AE99" s="28" t="str">
        <f t="shared" si="88"/>
        <v/>
      </c>
      <c r="AF99" s="34">
        <f t="shared" si="95"/>
        <v>0</v>
      </c>
      <c r="AG99" s="34" t="str">
        <f t="shared" si="89"/>
        <v/>
      </c>
      <c r="AH99" s="28">
        <f t="shared" si="96"/>
        <v>0</v>
      </c>
      <c r="AI99" s="34" t="str">
        <f t="shared" si="90"/>
        <v/>
      </c>
      <c r="AJ99" s="28">
        <f t="shared" si="110"/>
        <v>0</v>
      </c>
      <c r="AK99" s="28" t="str">
        <f t="shared" si="97"/>
        <v/>
      </c>
      <c r="AL99" s="54"/>
      <c r="AM99" s="28"/>
      <c r="AO99" s="33">
        <f t="shared" si="98"/>
        <v>0</v>
      </c>
      <c r="AP99" s="33" t="str">
        <f t="shared" si="99"/>
        <v/>
      </c>
      <c r="AQ99" s="33">
        <f t="shared" si="111"/>
        <v>0</v>
      </c>
      <c r="AR99" s="33" t="str">
        <f t="shared" si="100"/>
        <v/>
      </c>
      <c r="AS99" s="33">
        <f t="shared" si="101"/>
        <v>0</v>
      </c>
      <c r="AT99" s="33" t="str">
        <f t="shared" si="91"/>
        <v/>
      </c>
      <c r="AU99" s="33">
        <f t="shared" si="112"/>
        <v>0</v>
      </c>
      <c r="AV99" s="33" t="str">
        <f t="shared" si="102"/>
        <v/>
      </c>
      <c r="AW99" s="33"/>
      <c r="AX99" s="33"/>
      <c r="AZ99" s="141">
        <f t="shared" si="103"/>
        <v>0</v>
      </c>
      <c r="BA99" s="141" t="str">
        <f t="shared" si="104"/>
        <v/>
      </c>
      <c r="BB99" s="141">
        <f t="shared" si="113"/>
        <v>0</v>
      </c>
      <c r="BC99" s="141" t="str">
        <f t="shared" si="105"/>
        <v/>
      </c>
      <c r="BD99" s="141">
        <f t="shared" si="106"/>
        <v>0</v>
      </c>
      <c r="BE99" s="141" t="str">
        <f t="shared" si="92"/>
        <v/>
      </c>
      <c r="BF99" s="141">
        <f t="shared" si="114"/>
        <v>0</v>
      </c>
      <c r="BG99" s="141" t="str">
        <f t="shared" si="107"/>
        <v/>
      </c>
      <c r="BH99" s="141"/>
      <c r="BI99" s="141"/>
    </row>
    <row r="100" spans="1:61">
      <c r="A100" s="1">
        <f>RAW!A100</f>
        <v>42446</v>
      </c>
      <c r="B100">
        <f>RAW!B100</f>
        <v>11.51</v>
      </c>
      <c r="C100">
        <f>RAW!C100</f>
        <v>11.7</v>
      </c>
      <c r="D100">
        <f>RAW!D100</f>
        <v>11.41</v>
      </c>
      <c r="E100" s="5">
        <f>RAW!E100</f>
        <v>11.6</v>
      </c>
      <c r="F100" s="3">
        <f>RAW!N100</f>
        <v>71.391418836707402</v>
      </c>
      <c r="G100" s="5" t="str">
        <f t="shared" si="108"/>
        <v/>
      </c>
      <c r="H100" s="3">
        <f>RAW!O100</f>
        <v>59.207657193379198</v>
      </c>
      <c r="I100" s="5" t="str">
        <f t="shared" si="108"/>
        <v/>
      </c>
      <c r="J100" s="3">
        <f>RAW!P100</f>
        <v>54.441330969656001</v>
      </c>
      <c r="K100" s="5" t="str">
        <f t="shared" ref="K100" si="146">IF(SIGN(J99-50)&lt;&gt;SIGN(J100-50)," ","")</f>
        <v/>
      </c>
      <c r="L100">
        <v>70</v>
      </c>
      <c r="M100">
        <v>30</v>
      </c>
      <c r="AD100" s="28">
        <f t="shared" si="94"/>
        <v>0</v>
      </c>
      <c r="AE100" s="28" t="str">
        <f t="shared" si="88"/>
        <v/>
      </c>
      <c r="AF100" s="34">
        <f t="shared" si="95"/>
        <v>0</v>
      </c>
      <c r="AG100" s="34" t="str">
        <f t="shared" si="89"/>
        <v/>
      </c>
      <c r="AH100" s="28">
        <f t="shared" si="96"/>
        <v>1</v>
      </c>
      <c r="AI100" s="34" t="str">
        <f t="shared" si="90"/>
        <v>GROUP</v>
      </c>
      <c r="AJ100" s="28">
        <f t="shared" si="110"/>
        <v>1</v>
      </c>
      <c r="AK100" s="28">
        <f t="shared" si="97"/>
        <v>1</v>
      </c>
      <c r="AL100" s="54"/>
      <c r="AM100" s="28"/>
      <c r="AO100" s="33">
        <f t="shared" si="98"/>
        <v>0</v>
      </c>
      <c r="AP100" s="33" t="str">
        <f t="shared" si="99"/>
        <v/>
      </c>
      <c r="AQ100" s="33">
        <f t="shared" si="111"/>
        <v>0</v>
      </c>
      <c r="AR100" s="33" t="str">
        <f t="shared" si="100"/>
        <v/>
      </c>
      <c r="AS100" s="33">
        <f t="shared" si="101"/>
        <v>0</v>
      </c>
      <c r="AT100" s="33" t="str">
        <f t="shared" si="91"/>
        <v/>
      </c>
      <c r="AU100" s="33">
        <f t="shared" si="112"/>
        <v>0</v>
      </c>
      <c r="AV100" s="33" t="str">
        <f t="shared" si="102"/>
        <v/>
      </c>
      <c r="AW100" s="33"/>
      <c r="AX100" s="33"/>
      <c r="AZ100" s="141">
        <f t="shared" si="103"/>
        <v>0</v>
      </c>
      <c r="BA100" s="141" t="str">
        <f t="shared" si="104"/>
        <v/>
      </c>
      <c r="BB100" s="141">
        <f t="shared" si="113"/>
        <v>0</v>
      </c>
      <c r="BC100" s="141" t="str">
        <f t="shared" si="105"/>
        <v/>
      </c>
      <c r="BD100" s="141">
        <f t="shared" si="106"/>
        <v>0</v>
      </c>
      <c r="BE100" s="141" t="str">
        <f t="shared" si="92"/>
        <v/>
      </c>
      <c r="BF100" s="141">
        <f t="shared" si="114"/>
        <v>0</v>
      </c>
      <c r="BG100" s="141" t="str">
        <f t="shared" si="107"/>
        <v/>
      </c>
      <c r="BH100" s="141"/>
      <c r="BI100" s="141"/>
    </row>
    <row r="101" spans="1:61">
      <c r="A101" s="1">
        <f>RAW!A101</f>
        <v>42447</v>
      </c>
      <c r="B101">
        <f>RAW!B101</f>
        <v>11.61</v>
      </c>
      <c r="C101">
        <f>RAW!C101</f>
        <v>11.67</v>
      </c>
      <c r="D101">
        <f>RAW!D101</f>
        <v>11.44</v>
      </c>
      <c r="E101" s="5">
        <f>RAW!E101</f>
        <v>11.44</v>
      </c>
      <c r="F101" s="3">
        <f>RAW!N101</f>
        <v>58.5295275817274</v>
      </c>
      <c r="G101" s="5" t="str">
        <f t="shared" si="108"/>
        <v/>
      </c>
      <c r="H101" s="3">
        <f>RAW!O101</f>
        <v>54.275828625546602</v>
      </c>
      <c r="I101" s="5" t="str">
        <f t="shared" si="108"/>
        <v/>
      </c>
      <c r="J101" s="3">
        <f>RAW!P101</f>
        <v>51.564660683721101</v>
      </c>
      <c r="K101" s="5" t="str">
        <f t="shared" ref="K101" si="147">IF(SIGN(J100-50)&lt;&gt;SIGN(J101-50)," ","")</f>
        <v/>
      </c>
      <c r="L101">
        <v>70</v>
      </c>
      <c r="M101">
        <v>30</v>
      </c>
      <c r="AD101" s="28">
        <f t="shared" si="94"/>
        <v>0</v>
      </c>
      <c r="AE101" s="28" t="str">
        <f t="shared" si="88"/>
        <v/>
      </c>
      <c r="AF101" s="34">
        <f t="shared" si="95"/>
        <v>0</v>
      </c>
      <c r="AG101" s="34" t="str">
        <f t="shared" si="89"/>
        <v/>
      </c>
      <c r="AH101" s="28">
        <f t="shared" si="96"/>
        <v>0</v>
      </c>
      <c r="AI101" s="34" t="str">
        <f t="shared" si="90"/>
        <v/>
      </c>
      <c r="AJ101" s="28">
        <f t="shared" si="110"/>
        <v>0</v>
      </c>
      <c r="AK101" s="28" t="str">
        <f t="shared" si="97"/>
        <v/>
      </c>
      <c r="AL101" s="54"/>
      <c r="AM101" s="28"/>
      <c r="AO101" s="33">
        <f t="shared" si="98"/>
        <v>0</v>
      </c>
      <c r="AP101" s="33" t="str">
        <f t="shared" si="99"/>
        <v/>
      </c>
      <c r="AQ101" s="33">
        <f t="shared" si="111"/>
        <v>0</v>
      </c>
      <c r="AR101" s="33" t="str">
        <f t="shared" si="100"/>
        <v/>
      </c>
      <c r="AS101" s="33">
        <f t="shared" si="101"/>
        <v>0</v>
      </c>
      <c r="AT101" s="33" t="str">
        <f t="shared" si="91"/>
        <v/>
      </c>
      <c r="AU101" s="33">
        <f t="shared" si="112"/>
        <v>0</v>
      </c>
      <c r="AV101" s="33" t="str">
        <f t="shared" si="102"/>
        <v/>
      </c>
      <c r="AW101" s="33"/>
      <c r="AX101" s="33"/>
      <c r="AZ101" s="141">
        <f t="shared" si="103"/>
        <v>0</v>
      </c>
      <c r="BA101" s="141" t="str">
        <f t="shared" si="104"/>
        <v/>
      </c>
      <c r="BB101" s="141">
        <f t="shared" si="113"/>
        <v>0</v>
      </c>
      <c r="BC101" s="141" t="str">
        <f t="shared" si="105"/>
        <v/>
      </c>
      <c r="BD101" s="141">
        <f t="shared" si="106"/>
        <v>0</v>
      </c>
      <c r="BE101" s="141" t="str">
        <f t="shared" si="92"/>
        <v/>
      </c>
      <c r="BF101" s="141">
        <f t="shared" si="114"/>
        <v>0</v>
      </c>
      <c r="BG101" s="141" t="str">
        <f t="shared" si="107"/>
        <v/>
      </c>
      <c r="BH101" s="141"/>
      <c r="BI101" s="141"/>
    </row>
    <row r="102" spans="1:61">
      <c r="A102" s="1">
        <f>RAW!A102</f>
        <v>42450</v>
      </c>
      <c r="B102">
        <f>RAW!B102</f>
        <v>11.46</v>
      </c>
      <c r="C102">
        <f>RAW!C102</f>
        <v>11.69</v>
      </c>
      <c r="D102">
        <f>RAW!D102</f>
        <v>11.36</v>
      </c>
      <c r="E102" s="5">
        <f>RAW!E102</f>
        <v>11.52</v>
      </c>
      <c r="F102" s="3">
        <f>RAW!N102</f>
        <v>62.473334053831699</v>
      </c>
      <c r="G102" s="5" t="str">
        <f t="shared" si="108"/>
        <v/>
      </c>
      <c r="H102" s="3">
        <f>RAW!O102</f>
        <v>56.238627141597902</v>
      </c>
      <c r="I102" s="5" t="str">
        <f t="shared" si="108"/>
        <v/>
      </c>
      <c r="J102" s="3">
        <f>RAW!P102</f>
        <v>52.872033227683303</v>
      </c>
      <c r="K102" s="5" t="str">
        <f t="shared" ref="K102" si="148">IF(SIGN(J101-50)&lt;&gt;SIGN(J102-50)," ","")</f>
        <v/>
      </c>
      <c r="L102">
        <v>70</v>
      </c>
      <c r="M102">
        <v>30</v>
      </c>
      <c r="AD102" s="28">
        <f t="shared" si="94"/>
        <v>0</v>
      </c>
      <c r="AE102" s="28" t="str">
        <f t="shared" si="88"/>
        <v/>
      </c>
      <c r="AF102" s="34">
        <f t="shared" si="95"/>
        <v>0</v>
      </c>
      <c r="AG102" s="34" t="str">
        <f t="shared" si="89"/>
        <v/>
      </c>
      <c r="AH102" s="28">
        <f t="shared" si="96"/>
        <v>0</v>
      </c>
      <c r="AI102" s="34" t="str">
        <f t="shared" si="90"/>
        <v/>
      </c>
      <c r="AJ102" s="28">
        <f t="shared" si="110"/>
        <v>0</v>
      </c>
      <c r="AK102" s="28" t="str">
        <f t="shared" si="97"/>
        <v/>
      </c>
      <c r="AL102" s="54"/>
      <c r="AM102" s="28"/>
      <c r="AO102" s="33">
        <f t="shared" si="98"/>
        <v>0</v>
      </c>
      <c r="AP102" s="33" t="str">
        <f t="shared" si="99"/>
        <v/>
      </c>
      <c r="AQ102" s="33">
        <f t="shared" si="111"/>
        <v>0</v>
      </c>
      <c r="AR102" s="33" t="str">
        <f t="shared" si="100"/>
        <v/>
      </c>
      <c r="AS102" s="33">
        <f t="shared" si="101"/>
        <v>0</v>
      </c>
      <c r="AT102" s="33" t="str">
        <f t="shared" si="91"/>
        <v/>
      </c>
      <c r="AU102" s="33">
        <f t="shared" si="112"/>
        <v>0</v>
      </c>
      <c r="AV102" s="33" t="str">
        <f t="shared" si="102"/>
        <v/>
      </c>
      <c r="AW102" s="33"/>
      <c r="AX102" s="33"/>
      <c r="AZ102" s="141">
        <f t="shared" si="103"/>
        <v>0</v>
      </c>
      <c r="BA102" s="141" t="str">
        <f t="shared" si="104"/>
        <v/>
      </c>
      <c r="BB102" s="141">
        <f t="shared" si="113"/>
        <v>0</v>
      </c>
      <c r="BC102" s="141" t="str">
        <f t="shared" si="105"/>
        <v/>
      </c>
      <c r="BD102" s="141">
        <f t="shared" si="106"/>
        <v>0</v>
      </c>
      <c r="BE102" s="141" t="str">
        <f t="shared" si="92"/>
        <v/>
      </c>
      <c r="BF102" s="141">
        <f t="shared" si="114"/>
        <v>0</v>
      </c>
      <c r="BG102" s="141" t="str">
        <f t="shared" si="107"/>
        <v/>
      </c>
      <c r="BH102" s="141"/>
      <c r="BI102" s="141"/>
    </row>
    <row r="103" spans="1:61">
      <c r="A103" s="1">
        <f>RAW!A103</f>
        <v>42451</v>
      </c>
      <c r="B103">
        <f>RAW!B103</f>
        <v>11.5</v>
      </c>
      <c r="C103">
        <f>RAW!C103</f>
        <v>11.56</v>
      </c>
      <c r="D103">
        <f>RAW!D103</f>
        <v>11.22</v>
      </c>
      <c r="E103" s="5">
        <f>RAW!E103</f>
        <v>11.25</v>
      </c>
      <c r="F103" s="3">
        <f>RAW!N103</f>
        <v>45.4532380093762</v>
      </c>
      <c r="G103" s="5" t="str">
        <f t="shared" si="108"/>
        <v xml:space="preserve"> </v>
      </c>
      <c r="H103" s="3">
        <f>RAW!O103</f>
        <v>48.648367852232703</v>
      </c>
      <c r="I103" s="5" t="str">
        <f t="shared" si="108"/>
        <v xml:space="preserve"> </v>
      </c>
      <c r="J103" s="3">
        <f>RAW!P103</f>
        <v>48.256169923877003</v>
      </c>
      <c r="K103" s="5" t="str">
        <f t="shared" ref="K103" si="149">IF(SIGN(J102-50)&lt;&gt;SIGN(J103-50)," ","")</f>
        <v xml:space="preserve"> </v>
      </c>
      <c r="L103">
        <v>70</v>
      </c>
      <c r="M103">
        <v>30</v>
      </c>
      <c r="AD103" s="28">
        <f t="shared" si="94"/>
        <v>0</v>
      </c>
      <c r="AE103" s="28" t="str">
        <f t="shared" si="88"/>
        <v/>
      </c>
      <c r="AF103" s="34">
        <f t="shared" si="95"/>
        <v>0</v>
      </c>
      <c r="AG103" s="34" t="str">
        <f t="shared" si="89"/>
        <v/>
      </c>
      <c r="AH103" s="28">
        <f t="shared" si="96"/>
        <v>0</v>
      </c>
      <c r="AI103" s="34" t="str">
        <f t="shared" si="90"/>
        <v/>
      </c>
      <c r="AJ103" s="28">
        <f t="shared" si="110"/>
        <v>0</v>
      </c>
      <c r="AK103" s="28" t="str">
        <f t="shared" si="97"/>
        <v/>
      </c>
      <c r="AL103" s="54"/>
      <c r="AM103" s="28"/>
      <c r="AO103" s="33">
        <f t="shared" si="98"/>
        <v>0</v>
      </c>
      <c r="AP103" s="33" t="str">
        <f t="shared" si="99"/>
        <v/>
      </c>
      <c r="AQ103" s="33">
        <f t="shared" si="111"/>
        <v>0</v>
      </c>
      <c r="AR103" s="33" t="str">
        <f t="shared" si="100"/>
        <v/>
      </c>
      <c r="AS103" s="33">
        <f t="shared" si="101"/>
        <v>0</v>
      </c>
      <c r="AT103" s="33" t="str">
        <f t="shared" si="91"/>
        <v/>
      </c>
      <c r="AU103" s="33">
        <f t="shared" si="112"/>
        <v>0</v>
      </c>
      <c r="AV103" s="33" t="str">
        <f t="shared" si="102"/>
        <v/>
      </c>
      <c r="AW103" s="33"/>
      <c r="AX103" s="33"/>
      <c r="AZ103" s="141">
        <f t="shared" si="103"/>
        <v>0</v>
      </c>
      <c r="BA103" s="141" t="str">
        <f t="shared" si="104"/>
        <v/>
      </c>
      <c r="BB103" s="141">
        <f t="shared" si="113"/>
        <v>0</v>
      </c>
      <c r="BC103" s="141" t="str">
        <f t="shared" si="105"/>
        <v/>
      </c>
      <c r="BD103" s="141">
        <f t="shared" si="106"/>
        <v>0</v>
      </c>
      <c r="BE103" s="141" t="str">
        <f t="shared" si="92"/>
        <v/>
      </c>
      <c r="BF103" s="141">
        <f t="shared" si="114"/>
        <v>0</v>
      </c>
      <c r="BG103" s="141" t="str">
        <f t="shared" si="107"/>
        <v/>
      </c>
      <c r="BH103" s="141"/>
      <c r="BI103" s="141"/>
    </row>
    <row r="104" spans="1:61">
      <c r="A104" s="1">
        <f>RAW!A104</f>
        <v>42452</v>
      </c>
      <c r="B104">
        <f>RAW!B104</f>
        <v>11.75</v>
      </c>
      <c r="C104">
        <f>RAW!C104</f>
        <v>12.09</v>
      </c>
      <c r="D104">
        <f>RAW!D104</f>
        <v>11.75</v>
      </c>
      <c r="E104" s="5">
        <f>RAW!E104</f>
        <v>11.97</v>
      </c>
      <c r="F104" s="3">
        <f>RAW!N104</f>
        <v>70.476710918386104</v>
      </c>
      <c r="G104" s="5" t="str">
        <f t="shared" si="108"/>
        <v xml:space="preserve"> </v>
      </c>
      <c r="H104" s="3">
        <f>RAW!O104</f>
        <v>62.992280717202902</v>
      </c>
      <c r="I104" s="5" t="str">
        <f t="shared" si="108"/>
        <v xml:space="preserve"> </v>
      </c>
      <c r="J104" s="3">
        <f>RAW!P104</f>
        <v>58.420226574183502</v>
      </c>
      <c r="K104" s="5" t="str">
        <f t="shared" ref="K104" si="150">IF(SIGN(J103-50)&lt;&gt;SIGN(J104-50)," ","")</f>
        <v xml:space="preserve"> </v>
      </c>
      <c r="L104">
        <v>70</v>
      </c>
      <c r="M104">
        <v>30</v>
      </c>
      <c r="AD104" s="28">
        <f t="shared" si="94"/>
        <v>0</v>
      </c>
      <c r="AE104" s="28" t="str">
        <f t="shared" si="88"/>
        <v/>
      </c>
      <c r="AF104" s="34">
        <f t="shared" si="95"/>
        <v>0</v>
      </c>
      <c r="AG104" s="34" t="str">
        <f t="shared" si="89"/>
        <v/>
      </c>
      <c r="AH104" s="28">
        <f t="shared" si="96"/>
        <v>1</v>
      </c>
      <c r="AI104" s="34" t="str">
        <f t="shared" si="90"/>
        <v/>
      </c>
      <c r="AJ104" s="28">
        <f t="shared" si="110"/>
        <v>1</v>
      </c>
      <c r="AK104" s="28" t="str">
        <f t="shared" si="97"/>
        <v/>
      </c>
      <c r="AL104" s="54"/>
      <c r="AM104" s="28"/>
      <c r="AO104" s="33">
        <f t="shared" si="98"/>
        <v>0</v>
      </c>
      <c r="AP104" s="33" t="str">
        <f t="shared" si="99"/>
        <v/>
      </c>
      <c r="AQ104" s="33">
        <f t="shared" si="111"/>
        <v>0</v>
      </c>
      <c r="AR104" s="33" t="str">
        <f t="shared" si="100"/>
        <v/>
      </c>
      <c r="AS104" s="33">
        <f t="shared" si="101"/>
        <v>0</v>
      </c>
      <c r="AT104" s="33" t="str">
        <f t="shared" si="91"/>
        <v/>
      </c>
      <c r="AU104" s="33">
        <f t="shared" si="112"/>
        <v>0</v>
      </c>
      <c r="AV104" s="33" t="str">
        <f t="shared" si="102"/>
        <v/>
      </c>
      <c r="AW104" s="33"/>
      <c r="AX104" s="33"/>
      <c r="AZ104" s="141">
        <f t="shared" si="103"/>
        <v>0</v>
      </c>
      <c r="BA104" s="141" t="str">
        <f t="shared" si="104"/>
        <v/>
      </c>
      <c r="BB104" s="141">
        <f t="shared" si="113"/>
        <v>0</v>
      </c>
      <c r="BC104" s="141" t="str">
        <f t="shared" si="105"/>
        <v/>
      </c>
      <c r="BD104" s="141">
        <f t="shared" si="106"/>
        <v>0</v>
      </c>
      <c r="BE104" s="141" t="str">
        <f t="shared" si="92"/>
        <v/>
      </c>
      <c r="BF104" s="141">
        <f t="shared" si="114"/>
        <v>0</v>
      </c>
      <c r="BG104" s="141" t="str">
        <f t="shared" si="107"/>
        <v/>
      </c>
      <c r="BH104" s="141"/>
      <c r="BI104" s="141"/>
    </row>
    <row r="105" spans="1:61">
      <c r="A105" s="1">
        <f>RAW!A105</f>
        <v>42453</v>
      </c>
      <c r="B105">
        <f>RAW!B105</f>
        <v>11.97</v>
      </c>
      <c r="C105">
        <f>RAW!C105</f>
        <v>12.29</v>
      </c>
      <c r="D105">
        <f>RAW!D105</f>
        <v>11.95</v>
      </c>
      <c r="E105" s="5">
        <f>RAW!E105</f>
        <v>12.11</v>
      </c>
      <c r="F105" s="3">
        <f>RAW!N105</f>
        <v>73.259559024737499</v>
      </c>
      <c r="G105" s="5" t="str">
        <f t="shared" si="108"/>
        <v/>
      </c>
      <c r="H105" s="3">
        <f>RAW!O105</f>
        <v>65.037305185469805</v>
      </c>
      <c r="I105" s="5" t="str">
        <f t="shared" si="108"/>
        <v/>
      </c>
      <c r="J105" s="3">
        <f>RAW!P105</f>
        <v>60.023466343411599</v>
      </c>
      <c r="K105" s="5" t="str">
        <f t="shared" ref="K105" si="151">IF(SIGN(J104-50)&lt;&gt;SIGN(J105-50)," ","")</f>
        <v/>
      </c>
      <c r="L105">
        <v>70</v>
      </c>
      <c r="M105">
        <v>30</v>
      </c>
      <c r="AD105" s="28">
        <f t="shared" si="94"/>
        <v>0</v>
      </c>
      <c r="AE105" s="28" t="str">
        <f t="shared" si="88"/>
        <v/>
      </c>
      <c r="AF105" s="34">
        <f t="shared" si="95"/>
        <v>0</v>
      </c>
      <c r="AG105" s="34" t="str">
        <f t="shared" si="89"/>
        <v/>
      </c>
      <c r="AH105" s="28">
        <f t="shared" si="96"/>
        <v>1</v>
      </c>
      <c r="AI105" s="34" t="str">
        <f t="shared" si="90"/>
        <v/>
      </c>
      <c r="AJ105" s="28">
        <f t="shared" si="110"/>
        <v>2</v>
      </c>
      <c r="AK105" s="28" t="str">
        <f t="shared" si="97"/>
        <v/>
      </c>
      <c r="AL105" s="54"/>
      <c r="AM105" s="28"/>
      <c r="AO105" s="33">
        <f t="shared" si="98"/>
        <v>0</v>
      </c>
      <c r="AP105" s="33" t="str">
        <f t="shared" si="99"/>
        <v/>
      </c>
      <c r="AQ105" s="33">
        <f t="shared" si="111"/>
        <v>0</v>
      </c>
      <c r="AR105" s="33" t="str">
        <f t="shared" si="100"/>
        <v/>
      </c>
      <c r="AS105" s="33">
        <f t="shared" si="101"/>
        <v>0</v>
      </c>
      <c r="AT105" s="33" t="str">
        <f t="shared" si="91"/>
        <v/>
      </c>
      <c r="AU105" s="33">
        <f t="shared" si="112"/>
        <v>0</v>
      </c>
      <c r="AV105" s="33" t="str">
        <f t="shared" si="102"/>
        <v/>
      </c>
      <c r="AW105" s="33"/>
      <c r="AX105" s="33"/>
      <c r="AZ105" s="141">
        <f t="shared" si="103"/>
        <v>0</v>
      </c>
      <c r="BA105" s="141" t="str">
        <f t="shared" si="104"/>
        <v/>
      </c>
      <c r="BB105" s="141">
        <f t="shared" si="113"/>
        <v>0</v>
      </c>
      <c r="BC105" s="141" t="str">
        <f t="shared" si="105"/>
        <v/>
      </c>
      <c r="BD105" s="141">
        <f t="shared" si="106"/>
        <v>0</v>
      </c>
      <c r="BE105" s="141" t="str">
        <f t="shared" si="92"/>
        <v/>
      </c>
      <c r="BF105" s="141">
        <f t="shared" si="114"/>
        <v>0</v>
      </c>
      <c r="BG105" s="141" t="str">
        <f t="shared" si="107"/>
        <v/>
      </c>
      <c r="BH105" s="141"/>
      <c r="BI105" s="141"/>
    </row>
    <row r="106" spans="1:61">
      <c r="A106" s="1">
        <f>RAW!A106</f>
        <v>42454</v>
      </c>
      <c r="B106">
        <f>RAW!B106</f>
        <v>12.11</v>
      </c>
      <c r="C106">
        <f>RAW!C106</f>
        <v>12.11</v>
      </c>
      <c r="D106">
        <f>RAW!D106</f>
        <v>12.11</v>
      </c>
      <c r="E106" s="5">
        <f>RAW!E106</f>
        <v>12.11</v>
      </c>
      <c r="F106" s="3">
        <f>RAW!N106</f>
        <v>73.259559024737499</v>
      </c>
      <c r="G106" s="5" t="str">
        <f t="shared" si="108"/>
        <v/>
      </c>
      <c r="H106" s="3">
        <f>RAW!O106</f>
        <v>65.037305185469805</v>
      </c>
      <c r="I106" s="5" t="str">
        <f t="shared" si="108"/>
        <v/>
      </c>
      <c r="J106" s="3">
        <f>RAW!P106</f>
        <v>60.023466343411599</v>
      </c>
      <c r="K106" s="5" t="str">
        <f t="shared" ref="K106" si="152">IF(SIGN(J105-50)&lt;&gt;SIGN(J106-50)," ","")</f>
        <v/>
      </c>
      <c r="L106">
        <v>70</v>
      </c>
      <c r="M106">
        <v>30</v>
      </c>
      <c r="AD106" s="28">
        <f t="shared" si="94"/>
        <v>0</v>
      </c>
      <c r="AE106" s="28" t="str">
        <f t="shared" si="88"/>
        <v/>
      </c>
      <c r="AF106" s="34">
        <f t="shared" si="95"/>
        <v>0</v>
      </c>
      <c r="AG106" s="34" t="str">
        <f t="shared" si="89"/>
        <v/>
      </c>
      <c r="AH106" s="28">
        <f t="shared" si="96"/>
        <v>1</v>
      </c>
      <c r="AI106" s="34" t="str">
        <f t="shared" si="90"/>
        <v/>
      </c>
      <c r="AJ106" s="28">
        <f t="shared" si="110"/>
        <v>3</v>
      </c>
      <c r="AK106" s="28" t="str">
        <f t="shared" si="97"/>
        <v/>
      </c>
      <c r="AL106" s="54"/>
      <c r="AM106" s="28"/>
      <c r="AO106" s="33">
        <f t="shared" si="98"/>
        <v>0</v>
      </c>
      <c r="AP106" s="33" t="str">
        <f t="shared" si="99"/>
        <v/>
      </c>
      <c r="AQ106" s="33">
        <f t="shared" si="111"/>
        <v>0</v>
      </c>
      <c r="AR106" s="33" t="str">
        <f t="shared" si="100"/>
        <v/>
      </c>
      <c r="AS106" s="33">
        <f t="shared" si="101"/>
        <v>0</v>
      </c>
      <c r="AT106" s="33" t="str">
        <f t="shared" si="91"/>
        <v/>
      </c>
      <c r="AU106" s="33">
        <f t="shared" si="112"/>
        <v>0</v>
      </c>
      <c r="AV106" s="33" t="str">
        <f t="shared" si="102"/>
        <v/>
      </c>
      <c r="AW106" s="33"/>
      <c r="AX106" s="33"/>
      <c r="AZ106" s="141">
        <f t="shared" si="103"/>
        <v>0</v>
      </c>
      <c r="BA106" s="141" t="str">
        <f t="shared" si="104"/>
        <v/>
      </c>
      <c r="BB106" s="141">
        <f t="shared" si="113"/>
        <v>0</v>
      </c>
      <c r="BC106" s="141" t="str">
        <f t="shared" si="105"/>
        <v/>
      </c>
      <c r="BD106" s="141">
        <f t="shared" si="106"/>
        <v>0</v>
      </c>
      <c r="BE106" s="141" t="str">
        <f t="shared" si="92"/>
        <v/>
      </c>
      <c r="BF106" s="141">
        <f t="shared" si="114"/>
        <v>0</v>
      </c>
      <c r="BG106" s="141" t="str">
        <f t="shared" si="107"/>
        <v/>
      </c>
      <c r="BH106" s="141"/>
      <c r="BI106" s="141"/>
    </row>
    <row r="107" spans="1:61">
      <c r="A107" s="1">
        <f>RAW!A107</f>
        <v>42457</v>
      </c>
      <c r="B107">
        <f>RAW!B107</f>
        <v>12.11</v>
      </c>
      <c r="C107">
        <f>RAW!C107</f>
        <v>12.11</v>
      </c>
      <c r="D107">
        <f>RAW!D107</f>
        <v>12.11</v>
      </c>
      <c r="E107" s="5">
        <f>RAW!E107</f>
        <v>12.11</v>
      </c>
      <c r="F107" s="3">
        <f>RAW!N107</f>
        <v>73.259559024737499</v>
      </c>
      <c r="G107" s="5" t="str">
        <f t="shared" si="108"/>
        <v/>
      </c>
      <c r="H107" s="3">
        <f>RAW!O107</f>
        <v>65.037305185469805</v>
      </c>
      <c r="I107" s="5" t="str">
        <f t="shared" si="108"/>
        <v/>
      </c>
      <c r="J107" s="3">
        <f>RAW!P107</f>
        <v>60.023466343411599</v>
      </c>
      <c r="K107" s="5" t="str">
        <f t="shared" ref="K107" si="153">IF(SIGN(J106-50)&lt;&gt;SIGN(J107-50)," ","")</f>
        <v/>
      </c>
      <c r="L107">
        <v>70</v>
      </c>
      <c r="M107">
        <v>30</v>
      </c>
      <c r="AD107" s="28">
        <f t="shared" si="94"/>
        <v>0</v>
      </c>
      <c r="AE107" s="28" t="str">
        <f t="shared" si="88"/>
        <v/>
      </c>
      <c r="AF107" s="34">
        <f t="shared" si="95"/>
        <v>0</v>
      </c>
      <c r="AG107" s="34" t="str">
        <f t="shared" si="89"/>
        <v/>
      </c>
      <c r="AH107" s="28">
        <f t="shared" si="96"/>
        <v>1</v>
      </c>
      <c r="AI107" s="34" t="str">
        <f t="shared" si="90"/>
        <v/>
      </c>
      <c r="AJ107" s="28">
        <f t="shared" si="110"/>
        <v>4</v>
      </c>
      <c r="AK107" s="28" t="str">
        <f t="shared" si="97"/>
        <v/>
      </c>
      <c r="AL107" s="54"/>
      <c r="AM107" s="28"/>
      <c r="AO107" s="33">
        <f t="shared" si="98"/>
        <v>0</v>
      </c>
      <c r="AP107" s="33" t="str">
        <f t="shared" si="99"/>
        <v/>
      </c>
      <c r="AQ107" s="33">
        <f t="shared" si="111"/>
        <v>0</v>
      </c>
      <c r="AR107" s="33" t="str">
        <f t="shared" si="100"/>
        <v/>
      </c>
      <c r="AS107" s="33">
        <f t="shared" si="101"/>
        <v>0</v>
      </c>
      <c r="AT107" s="33" t="str">
        <f t="shared" si="91"/>
        <v/>
      </c>
      <c r="AU107" s="33">
        <f t="shared" si="112"/>
        <v>0</v>
      </c>
      <c r="AV107" s="33" t="str">
        <f t="shared" si="102"/>
        <v/>
      </c>
      <c r="AW107" s="33"/>
      <c r="AX107" s="33"/>
      <c r="AZ107" s="141">
        <f t="shared" si="103"/>
        <v>0</v>
      </c>
      <c r="BA107" s="141" t="str">
        <f t="shared" si="104"/>
        <v/>
      </c>
      <c r="BB107" s="141">
        <f t="shared" si="113"/>
        <v>0</v>
      </c>
      <c r="BC107" s="141" t="str">
        <f t="shared" si="105"/>
        <v/>
      </c>
      <c r="BD107" s="141">
        <f t="shared" si="106"/>
        <v>0</v>
      </c>
      <c r="BE107" s="141" t="str">
        <f t="shared" si="92"/>
        <v/>
      </c>
      <c r="BF107" s="141">
        <f t="shared" si="114"/>
        <v>0</v>
      </c>
      <c r="BG107" s="141" t="str">
        <f t="shared" si="107"/>
        <v/>
      </c>
      <c r="BH107" s="141"/>
      <c r="BI107" s="141"/>
    </row>
    <row r="108" spans="1:61">
      <c r="A108" s="1">
        <f>RAW!A108</f>
        <v>42458</v>
      </c>
      <c r="B108">
        <f>RAW!B108</f>
        <v>12.27</v>
      </c>
      <c r="C108">
        <f>RAW!C108</f>
        <v>12.27</v>
      </c>
      <c r="D108">
        <f>RAW!D108</f>
        <v>11.99</v>
      </c>
      <c r="E108" s="5">
        <f>RAW!E108</f>
        <v>12.09</v>
      </c>
      <c r="F108" s="3">
        <f>RAW!N108</f>
        <v>71.725850613006997</v>
      </c>
      <c r="G108" s="5" t="str">
        <f t="shared" si="108"/>
        <v/>
      </c>
      <c r="H108" s="3">
        <f>RAW!O108</f>
        <v>64.402319830706205</v>
      </c>
      <c r="I108" s="5" t="str">
        <f t="shared" si="108"/>
        <v/>
      </c>
      <c r="J108" s="3">
        <f>RAW!P108</f>
        <v>59.643148434241702</v>
      </c>
      <c r="K108" s="5" t="str">
        <f t="shared" ref="K108" si="154">IF(SIGN(J107-50)&lt;&gt;SIGN(J108-50)," ","")</f>
        <v/>
      </c>
      <c r="L108">
        <v>70</v>
      </c>
      <c r="M108">
        <v>30</v>
      </c>
      <c r="AD108" s="28">
        <f t="shared" si="94"/>
        <v>0</v>
      </c>
      <c r="AE108" s="28" t="str">
        <f t="shared" si="88"/>
        <v/>
      </c>
      <c r="AF108" s="34">
        <f t="shared" si="95"/>
        <v>0</v>
      </c>
      <c r="AG108" s="34" t="str">
        <f t="shared" si="89"/>
        <v/>
      </c>
      <c r="AH108" s="28">
        <f t="shared" si="96"/>
        <v>1</v>
      </c>
      <c r="AI108" s="34" t="str">
        <f t="shared" si="90"/>
        <v/>
      </c>
      <c r="AJ108" s="28">
        <f t="shared" si="110"/>
        <v>5</v>
      </c>
      <c r="AK108" s="28" t="str">
        <f t="shared" si="97"/>
        <v/>
      </c>
      <c r="AL108" s="54"/>
      <c r="AM108" s="28"/>
      <c r="AO108" s="33">
        <f t="shared" si="98"/>
        <v>0</v>
      </c>
      <c r="AP108" s="33" t="str">
        <f t="shared" si="99"/>
        <v/>
      </c>
      <c r="AQ108" s="33">
        <f t="shared" si="111"/>
        <v>0</v>
      </c>
      <c r="AR108" s="33" t="str">
        <f t="shared" si="100"/>
        <v/>
      </c>
      <c r="AS108" s="33">
        <f t="shared" si="101"/>
        <v>0</v>
      </c>
      <c r="AT108" s="33" t="str">
        <f t="shared" si="91"/>
        <v/>
      </c>
      <c r="AU108" s="33">
        <f t="shared" si="112"/>
        <v>0</v>
      </c>
      <c r="AV108" s="33" t="str">
        <f t="shared" si="102"/>
        <v/>
      </c>
      <c r="AW108" s="33"/>
      <c r="AX108" s="33"/>
      <c r="AZ108" s="141">
        <f t="shared" si="103"/>
        <v>0</v>
      </c>
      <c r="BA108" s="141" t="str">
        <f t="shared" si="104"/>
        <v/>
      </c>
      <c r="BB108" s="141">
        <f t="shared" si="113"/>
        <v>0</v>
      </c>
      <c r="BC108" s="141" t="str">
        <f t="shared" si="105"/>
        <v/>
      </c>
      <c r="BD108" s="141">
        <f t="shared" si="106"/>
        <v>0</v>
      </c>
      <c r="BE108" s="141" t="str">
        <f t="shared" si="92"/>
        <v/>
      </c>
      <c r="BF108" s="141">
        <f t="shared" si="114"/>
        <v>0</v>
      </c>
      <c r="BG108" s="141" t="str">
        <f t="shared" si="107"/>
        <v/>
      </c>
      <c r="BH108" s="141"/>
      <c r="BI108" s="141"/>
    </row>
    <row r="109" spans="1:61">
      <c r="A109" s="1">
        <f>RAW!A109</f>
        <v>42459</v>
      </c>
      <c r="B109">
        <f>RAW!B109</f>
        <v>12.08</v>
      </c>
      <c r="C109">
        <f>RAW!C109</f>
        <v>12.22</v>
      </c>
      <c r="D109">
        <f>RAW!D109</f>
        <v>12.05</v>
      </c>
      <c r="E109" s="5">
        <f>RAW!E109</f>
        <v>12.09</v>
      </c>
      <c r="F109" s="3">
        <f>RAW!N109</f>
        <v>71.725850613006898</v>
      </c>
      <c r="G109" s="5" t="str">
        <f t="shared" si="108"/>
        <v/>
      </c>
      <c r="H109" s="3">
        <f>RAW!O109</f>
        <v>64.402319830706205</v>
      </c>
      <c r="I109" s="5" t="str">
        <f t="shared" si="108"/>
        <v/>
      </c>
      <c r="J109" s="3">
        <f>RAW!P109</f>
        <v>59.643148434241702</v>
      </c>
      <c r="K109" s="5" t="str">
        <f t="shared" ref="K109" si="155">IF(SIGN(J108-50)&lt;&gt;SIGN(J109-50)," ","")</f>
        <v/>
      </c>
      <c r="L109">
        <v>70</v>
      </c>
      <c r="M109">
        <v>30</v>
      </c>
      <c r="AD109" s="28">
        <f t="shared" si="94"/>
        <v>0</v>
      </c>
      <c r="AE109" s="28" t="str">
        <f t="shared" si="88"/>
        <v/>
      </c>
      <c r="AF109" s="34">
        <f t="shared" si="95"/>
        <v>0</v>
      </c>
      <c r="AG109" s="34" t="str">
        <f t="shared" si="89"/>
        <v/>
      </c>
      <c r="AH109" s="28">
        <f t="shared" si="96"/>
        <v>1</v>
      </c>
      <c r="AI109" s="34" t="str">
        <f t="shared" si="90"/>
        <v>GROUP</v>
      </c>
      <c r="AJ109" s="28">
        <f t="shared" si="110"/>
        <v>6</v>
      </c>
      <c r="AK109" s="28">
        <f t="shared" si="97"/>
        <v>6</v>
      </c>
      <c r="AL109" s="54"/>
      <c r="AM109" s="28"/>
      <c r="AO109" s="33">
        <f t="shared" si="98"/>
        <v>0</v>
      </c>
      <c r="AP109" s="33" t="str">
        <f t="shared" si="99"/>
        <v/>
      </c>
      <c r="AQ109" s="33">
        <f t="shared" si="111"/>
        <v>0</v>
      </c>
      <c r="AR109" s="33" t="str">
        <f t="shared" si="100"/>
        <v/>
      </c>
      <c r="AS109" s="33">
        <f t="shared" si="101"/>
        <v>0</v>
      </c>
      <c r="AT109" s="33" t="str">
        <f t="shared" si="91"/>
        <v/>
      </c>
      <c r="AU109" s="33">
        <f t="shared" si="112"/>
        <v>0</v>
      </c>
      <c r="AV109" s="33" t="str">
        <f t="shared" si="102"/>
        <v/>
      </c>
      <c r="AW109" s="33"/>
      <c r="AX109" s="33"/>
      <c r="AZ109" s="141">
        <f t="shared" si="103"/>
        <v>0</v>
      </c>
      <c r="BA109" s="141" t="str">
        <f t="shared" si="104"/>
        <v/>
      </c>
      <c r="BB109" s="141">
        <f t="shared" si="113"/>
        <v>0</v>
      </c>
      <c r="BC109" s="141" t="str">
        <f t="shared" si="105"/>
        <v/>
      </c>
      <c r="BD109" s="141">
        <f t="shared" si="106"/>
        <v>0</v>
      </c>
      <c r="BE109" s="141" t="str">
        <f t="shared" si="92"/>
        <v/>
      </c>
      <c r="BF109" s="141">
        <f t="shared" si="114"/>
        <v>0</v>
      </c>
      <c r="BG109" s="141" t="str">
        <f t="shared" si="107"/>
        <v/>
      </c>
      <c r="BH109" s="141"/>
      <c r="BI109" s="141"/>
    </row>
    <row r="110" spans="1:61">
      <c r="A110" s="1">
        <f>RAW!A110</f>
        <v>42460</v>
      </c>
      <c r="B110">
        <f>RAW!B110</f>
        <v>12.15</v>
      </c>
      <c r="C110">
        <f>RAW!C110</f>
        <v>12.15</v>
      </c>
      <c r="D110">
        <f>RAW!D110</f>
        <v>11.89</v>
      </c>
      <c r="E110" s="5">
        <f>RAW!E110</f>
        <v>11.96</v>
      </c>
      <c r="F110" s="3">
        <f>RAW!N110</f>
        <v>60.516962004992202</v>
      </c>
      <c r="G110" s="5" t="str">
        <f t="shared" si="108"/>
        <v/>
      </c>
      <c r="H110" s="3">
        <f>RAW!O110</f>
        <v>59.987200094522798</v>
      </c>
      <c r="I110" s="5" t="str">
        <f t="shared" si="108"/>
        <v/>
      </c>
      <c r="J110" s="3">
        <f>RAW!P110</f>
        <v>57.052592104548403</v>
      </c>
      <c r="K110" s="5" t="str">
        <f t="shared" ref="K110" si="156">IF(SIGN(J109-50)&lt;&gt;SIGN(J110-50)," ","")</f>
        <v/>
      </c>
      <c r="L110">
        <v>70</v>
      </c>
      <c r="M110">
        <v>30</v>
      </c>
      <c r="AD110" s="28">
        <f t="shared" si="94"/>
        <v>0</v>
      </c>
      <c r="AE110" s="28" t="str">
        <f t="shared" si="88"/>
        <v/>
      </c>
      <c r="AF110" s="34">
        <f t="shared" si="95"/>
        <v>0</v>
      </c>
      <c r="AG110" s="34" t="str">
        <f t="shared" si="89"/>
        <v/>
      </c>
      <c r="AH110" s="28">
        <f t="shared" si="96"/>
        <v>0</v>
      </c>
      <c r="AI110" s="34" t="str">
        <f t="shared" si="90"/>
        <v/>
      </c>
      <c r="AJ110" s="28">
        <f t="shared" si="110"/>
        <v>0</v>
      </c>
      <c r="AK110" s="28" t="str">
        <f t="shared" si="97"/>
        <v/>
      </c>
      <c r="AL110" s="54"/>
      <c r="AM110" s="28"/>
      <c r="AO110" s="33">
        <f t="shared" si="98"/>
        <v>0</v>
      </c>
      <c r="AP110" s="33" t="str">
        <f t="shared" si="99"/>
        <v/>
      </c>
      <c r="AQ110" s="33">
        <f t="shared" si="111"/>
        <v>0</v>
      </c>
      <c r="AR110" s="33" t="str">
        <f t="shared" si="100"/>
        <v/>
      </c>
      <c r="AS110" s="33">
        <f t="shared" si="101"/>
        <v>0</v>
      </c>
      <c r="AT110" s="33" t="str">
        <f t="shared" si="91"/>
        <v/>
      </c>
      <c r="AU110" s="33">
        <f t="shared" si="112"/>
        <v>0</v>
      </c>
      <c r="AV110" s="33" t="str">
        <f t="shared" si="102"/>
        <v/>
      </c>
      <c r="AW110" s="33"/>
      <c r="AX110" s="33"/>
      <c r="AZ110" s="141">
        <f t="shared" si="103"/>
        <v>0</v>
      </c>
      <c r="BA110" s="141" t="str">
        <f t="shared" si="104"/>
        <v/>
      </c>
      <c r="BB110" s="141">
        <f t="shared" si="113"/>
        <v>0</v>
      </c>
      <c r="BC110" s="141" t="str">
        <f t="shared" si="105"/>
        <v/>
      </c>
      <c r="BD110" s="141">
        <f t="shared" si="106"/>
        <v>0</v>
      </c>
      <c r="BE110" s="141" t="str">
        <f t="shared" si="92"/>
        <v/>
      </c>
      <c r="BF110" s="141">
        <f t="shared" si="114"/>
        <v>0</v>
      </c>
      <c r="BG110" s="141" t="str">
        <f t="shared" si="107"/>
        <v/>
      </c>
      <c r="BH110" s="141"/>
      <c r="BI110" s="141"/>
    </row>
    <row r="111" spans="1:61">
      <c r="A111" s="1">
        <f>RAW!A111</f>
        <v>42461</v>
      </c>
      <c r="B111">
        <f>RAW!B111</f>
        <v>11.96</v>
      </c>
      <c r="C111">
        <f>RAW!C111</f>
        <v>12.03</v>
      </c>
      <c r="D111">
        <f>RAW!D111</f>
        <v>11.84</v>
      </c>
      <c r="E111" s="5">
        <f>RAW!E111</f>
        <v>11.89</v>
      </c>
      <c r="F111" s="3">
        <f>RAW!N111</f>
        <v>55.106990050641102</v>
      </c>
      <c r="G111" s="5" t="str">
        <f t="shared" si="108"/>
        <v/>
      </c>
      <c r="H111" s="3">
        <f>RAW!O111</f>
        <v>57.6936493343485</v>
      </c>
      <c r="I111" s="5" t="str">
        <f t="shared" si="108"/>
        <v/>
      </c>
      <c r="J111" s="3">
        <f>RAW!P111</f>
        <v>55.685128758311897</v>
      </c>
      <c r="K111" s="5" t="str">
        <f t="shared" ref="K111" si="157">IF(SIGN(J110-50)&lt;&gt;SIGN(J111-50)," ","")</f>
        <v/>
      </c>
      <c r="L111">
        <v>70</v>
      </c>
      <c r="M111">
        <v>30</v>
      </c>
      <c r="AD111" s="28">
        <f t="shared" si="94"/>
        <v>0</v>
      </c>
      <c r="AE111" s="28" t="str">
        <f t="shared" si="88"/>
        <v/>
      </c>
      <c r="AF111" s="34">
        <f t="shared" si="95"/>
        <v>0</v>
      </c>
      <c r="AG111" s="34" t="str">
        <f t="shared" si="89"/>
        <v/>
      </c>
      <c r="AH111" s="28">
        <f t="shared" si="96"/>
        <v>0</v>
      </c>
      <c r="AI111" s="34" t="str">
        <f t="shared" si="90"/>
        <v/>
      </c>
      <c r="AJ111" s="28">
        <f t="shared" si="110"/>
        <v>0</v>
      </c>
      <c r="AK111" s="28" t="str">
        <f t="shared" si="97"/>
        <v/>
      </c>
      <c r="AL111" s="54"/>
      <c r="AM111" s="28"/>
      <c r="AO111" s="33">
        <f t="shared" si="98"/>
        <v>0</v>
      </c>
      <c r="AP111" s="33" t="str">
        <f t="shared" si="99"/>
        <v/>
      </c>
      <c r="AQ111" s="33">
        <f t="shared" si="111"/>
        <v>0</v>
      </c>
      <c r="AR111" s="33" t="str">
        <f t="shared" si="100"/>
        <v/>
      </c>
      <c r="AS111" s="33">
        <f t="shared" si="101"/>
        <v>0</v>
      </c>
      <c r="AT111" s="33" t="str">
        <f t="shared" si="91"/>
        <v/>
      </c>
      <c r="AU111" s="33">
        <f t="shared" si="112"/>
        <v>0</v>
      </c>
      <c r="AV111" s="33" t="str">
        <f t="shared" si="102"/>
        <v/>
      </c>
      <c r="AW111" s="33"/>
      <c r="AX111" s="33"/>
      <c r="AZ111" s="141">
        <f t="shared" si="103"/>
        <v>0</v>
      </c>
      <c r="BA111" s="141" t="str">
        <f t="shared" si="104"/>
        <v/>
      </c>
      <c r="BB111" s="141">
        <f t="shared" si="113"/>
        <v>0</v>
      </c>
      <c r="BC111" s="141" t="str">
        <f t="shared" si="105"/>
        <v/>
      </c>
      <c r="BD111" s="141">
        <f t="shared" si="106"/>
        <v>0</v>
      </c>
      <c r="BE111" s="141" t="str">
        <f t="shared" si="92"/>
        <v/>
      </c>
      <c r="BF111" s="141">
        <f t="shared" si="114"/>
        <v>0</v>
      </c>
      <c r="BG111" s="141" t="str">
        <f t="shared" si="107"/>
        <v/>
      </c>
      <c r="BH111" s="141"/>
      <c r="BI111" s="141"/>
    </row>
    <row r="112" spans="1:61">
      <c r="A112" s="1">
        <f>RAW!A112</f>
        <v>42464</v>
      </c>
      <c r="B112">
        <f>RAW!B112</f>
        <v>11.95</v>
      </c>
      <c r="C112">
        <f>RAW!C112</f>
        <v>12</v>
      </c>
      <c r="D112">
        <f>RAW!D112</f>
        <v>11.61</v>
      </c>
      <c r="E112" s="5">
        <f>RAW!E112</f>
        <v>11.7</v>
      </c>
      <c r="F112" s="3">
        <f>RAW!N112</f>
        <v>42.948748670588998</v>
      </c>
      <c r="G112" s="5" t="str">
        <f t="shared" si="108"/>
        <v xml:space="preserve"> </v>
      </c>
      <c r="H112" s="3">
        <f>RAW!O112</f>
        <v>51.893934885674497</v>
      </c>
      <c r="I112" s="5" t="str">
        <f t="shared" si="108"/>
        <v/>
      </c>
      <c r="J112" s="3">
        <f>RAW!P112</f>
        <v>52.124497081037198</v>
      </c>
      <c r="K112" s="5" t="str">
        <f t="shared" ref="K112" si="158">IF(SIGN(J111-50)&lt;&gt;SIGN(J112-50)," ","")</f>
        <v/>
      </c>
      <c r="L112">
        <v>70</v>
      </c>
      <c r="M112">
        <v>30</v>
      </c>
      <c r="AD112" s="28">
        <f t="shared" si="94"/>
        <v>0</v>
      </c>
      <c r="AE112" s="28" t="str">
        <f t="shared" si="88"/>
        <v/>
      </c>
      <c r="AF112" s="34">
        <f t="shared" si="95"/>
        <v>0</v>
      </c>
      <c r="AG112" s="34" t="str">
        <f t="shared" si="89"/>
        <v/>
      </c>
      <c r="AH112" s="28">
        <f t="shared" si="96"/>
        <v>0</v>
      </c>
      <c r="AI112" s="34" t="str">
        <f t="shared" si="90"/>
        <v/>
      </c>
      <c r="AJ112" s="28">
        <f t="shared" si="110"/>
        <v>0</v>
      </c>
      <c r="AK112" s="28" t="str">
        <f t="shared" si="97"/>
        <v/>
      </c>
      <c r="AL112" s="54"/>
      <c r="AM112" s="28"/>
      <c r="AO112" s="33">
        <f t="shared" si="98"/>
        <v>0</v>
      </c>
      <c r="AP112" s="33" t="str">
        <f t="shared" si="99"/>
        <v/>
      </c>
      <c r="AQ112" s="33">
        <f t="shared" si="111"/>
        <v>0</v>
      </c>
      <c r="AR112" s="33" t="str">
        <f t="shared" si="100"/>
        <v/>
      </c>
      <c r="AS112" s="33">
        <f t="shared" si="101"/>
        <v>0</v>
      </c>
      <c r="AT112" s="33" t="str">
        <f t="shared" si="91"/>
        <v/>
      </c>
      <c r="AU112" s="33">
        <f t="shared" si="112"/>
        <v>0</v>
      </c>
      <c r="AV112" s="33" t="str">
        <f t="shared" si="102"/>
        <v/>
      </c>
      <c r="AW112" s="33"/>
      <c r="AX112" s="33"/>
      <c r="AZ112" s="141">
        <f t="shared" si="103"/>
        <v>0</v>
      </c>
      <c r="BA112" s="141" t="str">
        <f t="shared" si="104"/>
        <v/>
      </c>
      <c r="BB112" s="141">
        <f t="shared" si="113"/>
        <v>0</v>
      </c>
      <c r="BC112" s="141" t="str">
        <f t="shared" si="105"/>
        <v/>
      </c>
      <c r="BD112" s="141">
        <f t="shared" si="106"/>
        <v>0</v>
      </c>
      <c r="BE112" s="141" t="str">
        <f t="shared" si="92"/>
        <v/>
      </c>
      <c r="BF112" s="141">
        <f t="shared" si="114"/>
        <v>0</v>
      </c>
      <c r="BG112" s="141" t="str">
        <f t="shared" si="107"/>
        <v/>
      </c>
      <c r="BH112" s="141"/>
      <c r="BI112" s="141"/>
    </row>
    <row r="113" spans="1:61">
      <c r="A113" s="1">
        <f>RAW!A113</f>
        <v>42465</v>
      </c>
      <c r="B113">
        <f>RAW!B113</f>
        <v>11.65</v>
      </c>
      <c r="C113">
        <f>RAW!C113</f>
        <v>11.67</v>
      </c>
      <c r="D113">
        <f>RAW!D113</f>
        <v>11.41</v>
      </c>
      <c r="E113" s="5">
        <f>RAW!E113</f>
        <v>11.5</v>
      </c>
      <c r="F113" s="3">
        <f>RAW!N113</f>
        <v>33.792665904994998</v>
      </c>
      <c r="G113" s="5" t="str">
        <f t="shared" si="108"/>
        <v/>
      </c>
      <c r="H113" s="3">
        <f>RAW!O113</f>
        <v>46.585237245816103</v>
      </c>
      <c r="I113" s="5" t="str">
        <f t="shared" si="108"/>
        <v xml:space="preserve"> </v>
      </c>
      <c r="J113" s="3">
        <f>RAW!P113</f>
        <v>48.683862544730701</v>
      </c>
      <c r="K113" s="5" t="str">
        <f t="shared" ref="K113" si="159">IF(SIGN(J112-50)&lt;&gt;SIGN(J113-50)," ","")</f>
        <v xml:space="preserve"> </v>
      </c>
      <c r="L113">
        <v>70</v>
      </c>
      <c r="M113">
        <v>30</v>
      </c>
      <c r="AD113" s="28">
        <f t="shared" si="94"/>
        <v>0</v>
      </c>
      <c r="AE113" s="28" t="str">
        <f t="shared" si="88"/>
        <v/>
      </c>
      <c r="AF113" s="34">
        <f t="shared" si="95"/>
        <v>0</v>
      </c>
      <c r="AG113" s="34" t="str">
        <f t="shared" si="89"/>
        <v/>
      </c>
      <c r="AH113" s="28">
        <f t="shared" si="96"/>
        <v>0</v>
      </c>
      <c r="AI113" s="34" t="str">
        <f t="shared" si="90"/>
        <v/>
      </c>
      <c r="AJ113" s="28">
        <f t="shared" si="110"/>
        <v>0</v>
      </c>
      <c r="AK113" s="28" t="str">
        <f t="shared" si="97"/>
        <v/>
      </c>
      <c r="AL113" s="54"/>
      <c r="AM113" s="28"/>
      <c r="AO113" s="33">
        <f t="shared" si="98"/>
        <v>0</v>
      </c>
      <c r="AP113" s="33" t="str">
        <f t="shared" si="99"/>
        <v/>
      </c>
      <c r="AQ113" s="33">
        <f t="shared" si="111"/>
        <v>0</v>
      </c>
      <c r="AR113" s="33" t="str">
        <f t="shared" si="100"/>
        <v/>
      </c>
      <c r="AS113" s="33">
        <f t="shared" si="101"/>
        <v>0</v>
      </c>
      <c r="AT113" s="33" t="str">
        <f t="shared" si="91"/>
        <v/>
      </c>
      <c r="AU113" s="33">
        <f t="shared" si="112"/>
        <v>0</v>
      </c>
      <c r="AV113" s="33" t="str">
        <f t="shared" si="102"/>
        <v/>
      </c>
      <c r="AW113" s="33"/>
      <c r="AX113" s="33"/>
      <c r="AZ113" s="141">
        <f t="shared" si="103"/>
        <v>0</v>
      </c>
      <c r="BA113" s="141" t="str">
        <f t="shared" si="104"/>
        <v/>
      </c>
      <c r="BB113" s="141">
        <f t="shared" si="113"/>
        <v>0</v>
      </c>
      <c r="BC113" s="141" t="str">
        <f t="shared" si="105"/>
        <v/>
      </c>
      <c r="BD113" s="141">
        <f t="shared" si="106"/>
        <v>0</v>
      </c>
      <c r="BE113" s="141" t="str">
        <f t="shared" si="92"/>
        <v/>
      </c>
      <c r="BF113" s="141">
        <f t="shared" si="114"/>
        <v>0</v>
      </c>
      <c r="BG113" s="141" t="str">
        <f t="shared" si="107"/>
        <v/>
      </c>
      <c r="BH113" s="141"/>
      <c r="BI113" s="141"/>
    </row>
    <row r="114" spans="1:61">
      <c r="A114" s="1">
        <f>RAW!A114</f>
        <v>42466</v>
      </c>
      <c r="B114">
        <f>RAW!B114</f>
        <v>11.64</v>
      </c>
      <c r="C114">
        <f>RAW!C114</f>
        <v>11.64</v>
      </c>
      <c r="D114">
        <f>RAW!D114</f>
        <v>11.44</v>
      </c>
      <c r="E114" s="5">
        <f>RAW!E114</f>
        <v>11.51</v>
      </c>
      <c r="F114" s="3">
        <f>RAW!N114</f>
        <v>34.605898109037</v>
      </c>
      <c r="G114" s="5" t="str">
        <f t="shared" si="108"/>
        <v/>
      </c>
      <c r="H114" s="3">
        <f>RAW!O114</f>
        <v>46.877855673977201</v>
      </c>
      <c r="I114" s="5" t="str">
        <f t="shared" si="108"/>
        <v/>
      </c>
      <c r="J114" s="3">
        <f>RAW!P114</f>
        <v>48.861080417185299</v>
      </c>
      <c r="K114" s="5" t="str">
        <f t="shared" ref="K114" si="160">IF(SIGN(J113-50)&lt;&gt;SIGN(J114-50)," ","")</f>
        <v/>
      </c>
      <c r="L114">
        <v>70</v>
      </c>
      <c r="M114">
        <v>30</v>
      </c>
      <c r="AD114" s="28">
        <f t="shared" si="94"/>
        <v>0</v>
      </c>
      <c r="AE114" s="28" t="str">
        <f t="shared" si="88"/>
        <v/>
      </c>
      <c r="AF114" s="34">
        <f t="shared" si="95"/>
        <v>0</v>
      </c>
      <c r="AG114" s="34" t="str">
        <f t="shared" si="89"/>
        <v/>
      </c>
      <c r="AH114" s="28">
        <f t="shared" si="96"/>
        <v>0</v>
      </c>
      <c r="AI114" s="34" t="str">
        <f t="shared" si="90"/>
        <v/>
      </c>
      <c r="AJ114" s="28">
        <f t="shared" si="110"/>
        <v>0</v>
      </c>
      <c r="AK114" s="28" t="str">
        <f t="shared" si="97"/>
        <v/>
      </c>
      <c r="AL114" s="54"/>
      <c r="AM114" s="28"/>
      <c r="AO114" s="33">
        <f t="shared" si="98"/>
        <v>0</v>
      </c>
      <c r="AP114" s="33" t="str">
        <f t="shared" si="99"/>
        <v/>
      </c>
      <c r="AQ114" s="33">
        <f t="shared" si="111"/>
        <v>0</v>
      </c>
      <c r="AR114" s="33" t="str">
        <f t="shared" si="100"/>
        <v/>
      </c>
      <c r="AS114" s="33">
        <f t="shared" si="101"/>
        <v>0</v>
      </c>
      <c r="AT114" s="33" t="str">
        <f t="shared" si="91"/>
        <v/>
      </c>
      <c r="AU114" s="33">
        <f t="shared" si="112"/>
        <v>0</v>
      </c>
      <c r="AV114" s="33" t="str">
        <f t="shared" si="102"/>
        <v/>
      </c>
      <c r="AW114" s="33"/>
      <c r="AX114" s="33"/>
      <c r="AZ114" s="141">
        <f t="shared" si="103"/>
        <v>0</v>
      </c>
      <c r="BA114" s="141" t="str">
        <f t="shared" si="104"/>
        <v/>
      </c>
      <c r="BB114" s="141">
        <f t="shared" si="113"/>
        <v>0</v>
      </c>
      <c r="BC114" s="141" t="str">
        <f t="shared" si="105"/>
        <v/>
      </c>
      <c r="BD114" s="141">
        <f t="shared" si="106"/>
        <v>0</v>
      </c>
      <c r="BE114" s="141" t="str">
        <f t="shared" si="92"/>
        <v/>
      </c>
      <c r="BF114" s="141">
        <f t="shared" si="114"/>
        <v>0</v>
      </c>
      <c r="BG114" s="141" t="str">
        <f t="shared" si="107"/>
        <v/>
      </c>
      <c r="BH114" s="141"/>
      <c r="BI114" s="141"/>
    </row>
    <row r="115" spans="1:61">
      <c r="A115" s="1">
        <f>RAW!A115</f>
        <v>42467</v>
      </c>
      <c r="B115">
        <f>RAW!B115</f>
        <v>11.53</v>
      </c>
      <c r="C115">
        <f>RAW!C115</f>
        <v>11.62</v>
      </c>
      <c r="D115">
        <f>RAW!D115</f>
        <v>11.4</v>
      </c>
      <c r="E115" s="5">
        <f>RAW!E115</f>
        <v>11.47</v>
      </c>
      <c r="F115" s="3">
        <f>RAW!N115</f>
        <v>32.729787521450604</v>
      </c>
      <c r="G115" s="5" t="str">
        <f t="shared" si="108"/>
        <v/>
      </c>
      <c r="H115" s="3">
        <f>RAW!O115</f>
        <v>45.797110945257998</v>
      </c>
      <c r="I115" s="5" t="str">
        <f t="shared" si="108"/>
        <v/>
      </c>
      <c r="J115" s="3">
        <f>RAW!P115</f>
        <v>48.162507192158799</v>
      </c>
      <c r="K115" s="5" t="str">
        <f t="shared" ref="K115" si="161">IF(SIGN(J114-50)&lt;&gt;SIGN(J115-50)," ","")</f>
        <v/>
      </c>
      <c r="L115">
        <v>70</v>
      </c>
      <c r="M115">
        <v>30</v>
      </c>
      <c r="AD115" s="28">
        <f t="shared" si="94"/>
        <v>0</v>
      </c>
      <c r="AE115" s="28" t="str">
        <f t="shared" si="88"/>
        <v/>
      </c>
      <c r="AF115" s="34">
        <f t="shared" si="95"/>
        <v>0</v>
      </c>
      <c r="AG115" s="34" t="str">
        <f t="shared" si="89"/>
        <v/>
      </c>
      <c r="AH115" s="28">
        <f t="shared" si="96"/>
        <v>0</v>
      </c>
      <c r="AI115" s="34" t="str">
        <f t="shared" si="90"/>
        <v/>
      </c>
      <c r="AJ115" s="28">
        <f t="shared" si="110"/>
        <v>0</v>
      </c>
      <c r="AK115" s="28" t="str">
        <f t="shared" si="97"/>
        <v/>
      </c>
      <c r="AL115" s="54"/>
      <c r="AM115" s="28"/>
      <c r="AO115" s="33">
        <f t="shared" si="98"/>
        <v>0</v>
      </c>
      <c r="AP115" s="33" t="str">
        <f t="shared" si="99"/>
        <v/>
      </c>
      <c r="AQ115" s="33">
        <f t="shared" si="111"/>
        <v>0</v>
      </c>
      <c r="AR115" s="33" t="str">
        <f t="shared" si="100"/>
        <v/>
      </c>
      <c r="AS115" s="33">
        <f t="shared" si="101"/>
        <v>0</v>
      </c>
      <c r="AT115" s="33" t="str">
        <f t="shared" si="91"/>
        <v/>
      </c>
      <c r="AU115" s="33">
        <f t="shared" si="112"/>
        <v>0</v>
      </c>
      <c r="AV115" s="33" t="str">
        <f t="shared" si="102"/>
        <v/>
      </c>
      <c r="AW115" s="33"/>
      <c r="AX115" s="33"/>
      <c r="AZ115" s="141">
        <f t="shared" si="103"/>
        <v>0</v>
      </c>
      <c r="BA115" s="141" t="str">
        <f t="shared" si="104"/>
        <v/>
      </c>
      <c r="BB115" s="141">
        <f t="shared" si="113"/>
        <v>0</v>
      </c>
      <c r="BC115" s="141" t="str">
        <f t="shared" si="105"/>
        <v/>
      </c>
      <c r="BD115" s="141">
        <f t="shared" si="106"/>
        <v>0</v>
      </c>
      <c r="BE115" s="141" t="str">
        <f t="shared" si="92"/>
        <v/>
      </c>
      <c r="BF115" s="141">
        <f t="shared" si="114"/>
        <v>0</v>
      </c>
      <c r="BG115" s="141" t="str">
        <f t="shared" si="107"/>
        <v/>
      </c>
      <c r="BH115" s="141"/>
      <c r="BI115" s="141"/>
    </row>
    <row r="116" spans="1:61">
      <c r="A116" s="1">
        <f>RAW!A116</f>
        <v>42468</v>
      </c>
      <c r="B116">
        <f>RAW!B116</f>
        <v>11.55</v>
      </c>
      <c r="C116">
        <f>RAW!C116</f>
        <v>11.69</v>
      </c>
      <c r="D116">
        <f>RAW!D116</f>
        <v>11.5</v>
      </c>
      <c r="E116" s="5">
        <f>RAW!E116</f>
        <v>11.57</v>
      </c>
      <c r="F116" s="3">
        <f>RAW!N116</f>
        <v>41.914450229021597</v>
      </c>
      <c r="G116" s="5" t="str">
        <f t="shared" si="108"/>
        <v/>
      </c>
      <c r="H116" s="3">
        <f>RAW!O116</f>
        <v>48.964850528542797</v>
      </c>
      <c r="I116" s="5" t="str">
        <f t="shared" si="108"/>
        <v/>
      </c>
      <c r="J116" s="3">
        <f>RAW!P116</f>
        <v>50.037594597749397</v>
      </c>
      <c r="K116" s="5" t="str">
        <f t="shared" ref="K116" si="162">IF(SIGN(J115-50)&lt;&gt;SIGN(J116-50)," ","")</f>
        <v xml:space="preserve"> </v>
      </c>
      <c r="L116">
        <v>70</v>
      </c>
      <c r="M116">
        <v>30</v>
      </c>
      <c r="AD116" s="28">
        <f t="shared" si="94"/>
        <v>0</v>
      </c>
      <c r="AE116" s="28" t="str">
        <f t="shared" si="88"/>
        <v/>
      </c>
      <c r="AF116" s="34">
        <f t="shared" si="95"/>
        <v>0</v>
      </c>
      <c r="AG116" s="34" t="str">
        <f t="shared" si="89"/>
        <v/>
      </c>
      <c r="AH116" s="28">
        <f t="shared" si="96"/>
        <v>0</v>
      </c>
      <c r="AI116" s="34" t="str">
        <f t="shared" si="90"/>
        <v/>
      </c>
      <c r="AJ116" s="28">
        <f t="shared" si="110"/>
        <v>0</v>
      </c>
      <c r="AK116" s="28" t="str">
        <f t="shared" si="97"/>
        <v/>
      </c>
      <c r="AL116" s="54"/>
      <c r="AM116" s="28"/>
      <c r="AO116" s="33">
        <f t="shared" si="98"/>
        <v>0</v>
      </c>
      <c r="AP116" s="33" t="str">
        <f t="shared" si="99"/>
        <v/>
      </c>
      <c r="AQ116" s="33">
        <f t="shared" si="111"/>
        <v>0</v>
      </c>
      <c r="AR116" s="33" t="str">
        <f t="shared" si="100"/>
        <v/>
      </c>
      <c r="AS116" s="33">
        <f t="shared" si="101"/>
        <v>0</v>
      </c>
      <c r="AT116" s="33" t="str">
        <f t="shared" si="91"/>
        <v/>
      </c>
      <c r="AU116" s="33">
        <f t="shared" si="112"/>
        <v>0</v>
      </c>
      <c r="AV116" s="33" t="str">
        <f t="shared" si="102"/>
        <v/>
      </c>
      <c r="AW116" s="33"/>
      <c r="AX116" s="33"/>
      <c r="AZ116" s="141">
        <f t="shared" si="103"/>
        <v>0</v>
      </c>
      <c r="BA116" s="141" t="str">
        <f t="shared" si="104"/>
        <v/>
      </c>
      <c r="BB116" s="141">
        <f t="shared" si="113"/>
        <v>0</v>
      </c>
      <c r="BC116" s="141" t="str">
        <f t="shared" si="105"/>
        <v/>
      </c>
      <c r="BD116" s="141">
        <f t="shared" si="106"/>
        <v>0</v>
      </c>
      <c r="BE116" s="141" t="str">
        <f t="shared" si="92"/>
        <v/>
      </c>
      <c r="BF116" s="141">
        <f t="shared" si="114"/>
        <v>0</v>
      </c>
      <c r="BG116" s="141" t="str">
        <f t="shared" si="107"/>
        <v/>
      </c>
      <c r="BH116" s="141"/>
      <c r="BI116" s="141"/>
    </row>
    <row r="117" spans="1:61">
      <c r="A117" s="1">
        <f>RAW!A117</f>
        <v>42471</v>
      </c>
      <c r="B117">
        <f>RAW!B117</f>
        <v>11.58</v>
      </c>
      <c r="C117">
        <f>RAW!C117</f>
        <v>11.73</v>
      </c>
      <c r="D117">
        <f>RAW!D117</f>
        <v>11.48</v>
      </c>
      <c r="E117" s="5">
        <f>RAW!E117</f>
        <v>11.65</v>
      </c>
      <c r="F117" s="3">
        <f>RAW!N117</f>
        <v>48.479757915827598</v>
      </c>
      <c r="G117" s="5" t="str">
        <f t="shared" si="108"/>
        <v/>
      </c>
      <c r="H117" s="3">
        <f>RAW!O117</f>
        <v>51.411303945622599</v>
      </c>
      <c r="I117" s="5" t="str">
        <f t="shared" si="108"/>
        <v xml:space="preserve"> </v>
      </c>
      <c r="J117" s="3">
        <f>RAW!P117</f>
        <v>51.5109268553012</v>
      </c>
      <c r="K117" s="5" t="str">
        <f t="shared" ref="K117" si="163">IF(SIGN(J116-50)&lt;&gt;SIGN(J117-50)," ","")</f>
        <v/>
      </c>
      <c r="L117">
        <v>70</v>
      </c>
      <c r="M117">
        <v>30</v>
      </c>
      <c r="AD117" s="28">
        <f t="shared" si="94"/>
        <v>0</v>
      </c>
      <c r="AE117" s="28" t="str">
        <f t="shared" si="88"/>
        <v/>
      </c>
      <c r="AF117" s="34">
        <f t="shared" si="95"/>
        <v>0</v>
      </c>
      <c r="AG117" s="34" t="str">
        <f t="shared" si="89"/>
        <v/>
      </c>
      <c r="AH117" s="28">
        <f t="shared" si="96"/>
        <v>0</v>
      </c>
      <c r="AI117" s="34" t="str">
        <f t="shared" si="90"/>
        <v/>
      </c>
      <c r="AJ117" s="28">
        <f t="shared" si="110"/>
        <v>0</v>
      </c>
      <c r="AK117" s="28" t="str">
        <f t="shared" si="97"/>
        <v/>
      </c>
      <c r="AL117" s="54"/>
      <c r="AM117" s="28"/>
      <c r="AO117" s="33">
        <f t="shared" si="98"/>
        <v>0</v>
      </c>
      <c r="AP117" s="33" t="str">
        <f t="shared" si="99"/>
        <v/>
      </c>
      <c r="AQ117" s="33">
        <f t="shared" si="111"/>
        <v>0</v>
      </c>
      <c r="AR117" s="33" t="str">
        <f t="shared" si="100"/>
        <v/>
      </c>
      <c r="AS117" s="33">
        <f t="shared" si="101"/>
        <v>0</v>
      </c>
      <c r="AT117" s="33" t="str">
        <f t="shared" si="91"/>
        <v/>
      </c>
      <c r="AU117" s="33">
        <f t="shared" si="112"/>
        <v>0</v>
      </c>
      <c r="AV117" s="33" t="str">
        <f t="shared" si="102"/>
        <v/>
      </c>
      <c r="AW117" s="33"/>
      <c r="AX117" s="33"/>
      <c r="AZ117" s="141">
        <f t="shared" si="103"/>
        <v>0</v>
      </c>
      <c r="BA117" s="141" t="str">
        <f t="shared" si="104"/>
        <v/>
      </c>
      <c r="BB117" s="141">
        <f t="shared" si="113"/>
        <v>0</v>
      </c>
      <c r="BC117" s="141" t="str">
        <f t="shared" si="105"/>
        <v/>
      </c>
      <c r="BD117" s="141">
        <f t="shared" si="106"/>
        <v>0</v>
      </c>
      <c r="BE117" s="141" t="str">
        <f t="shared" si="92"/>
        <v/>
      </c>
      <c r="BF117" s="141">
        <f t="shared" si="114"/>
        <v>0</v>
      </c>
      <c r="BG117" s="141" t="str">
        <f t="shared" si="107"/>
        <v/>
      </c>
      <c r="BH117" s="141"/>
      <c r="BI117" s="141"/>
    </row>
    <row r="118" spans="1:61">
      <c r="A118" s="1">
        <f>RAW!A118</f>
        <v>42472</v>
      </c>
      <c r="B118">
        <f>RAW!B118</f>
        <v>11.61</v>
      </c>
      <c r="C118">
        <f>RAW!C118</f>
        <v>11.72</v>
      </c>
      <c r="D118">
        <f>RAW!D118</f>
        <v>11.54</v>
      </c>
      <c r="E118" s="5">
        <f>RAW!E118</f>
        <v>11.61</v>
      </c>
      <c r="F118" s="3">
        <f>RAW!N118</f>
        <v>45.481049413901097</v>
      </c>
      <c r="G118" s="5" t="str">
        <f t="shared" si="108"/>
        <v/>
      </c>
      <c r="H118" s="3">
        <f>RAW!O118</f>
        <v>50.117665015880704</v>
      </c>
      <c r="I118" s="5" t="str">
        <f t="shared" si="108"/>
        <v/>
      </c>
      <c r="J118" s="3">
        <f>RAW!P118</f>
        <v>50.725611742510701</v>
      </c>
      <c r="K118" s="5" t="str">
        <f t="shared" ref="K118" si="164">IF(SIGN(J117-50)&lt;&gt;SIGN(J118-50)," ","")</f>
        <v/>
      </c>
      <c r="L118">
        <v>70</v>
      </c>
      <c r="M118">
        <v>30</v>
      </c>
      <c r="AD118" s="28">
        <f t="shared" si="94"/>
        <v>0</v>
      </c>
      <c r="AE118" s="28" t="str">
        <f t="shared" si="88"/>
        <v/>
      </c>
      <c r="AF118" s="34">
        <f t="shared" si="95"/>
        <v>0</v>
      </c>
      <c r="AG118" s="34" t="str">
        <f t="shared" si="89"/>
        <v/>
      </c>
      <c r="AH118" s="28">
        <f t="shared" si="96"/>
        <v>0</v>
      </c>
      <c r="AI118" s="34" t="str">
        <f t="shared" si="90"/>
        <v/>
      </c>
      <c r="AJ118" s="28">
        <f t="shared" si="110"/>
        <v>0</v>
      </c>
      <c r="AK118" s="28" t="str">
        <f t="shared" si="97"/>
        <v/>
      </c>
      <c r="AL118" s="54"/>
      <c r="AM118" s="28"/>
      <c r="AO118" s="33">
        <f t="shared" si="98"/>
        <v>0</v>
      </c>
      <c r="AP118" s="33" t="str">
        <f t="shared" si="99"/>
        <v/>
      </c>
      <c r="AQ118" s="33">
        <f t="shared" si="111"/>
        <v>0</v>
      </c>
      <c r="AR118" s="33" t="str">
        <f t="shared" si="100"/>
        <v/>
      </c>
      <c r="AS118" s="33">
        <f t="shared" si="101"/>
        <v>0</v>
      </c>
      <c r="AT118" s="33" t="str">
        <f t="shared" si="91"/>
        <v/>
      </c>
      <c r="AU118" s="33">
        <f t="shared" si="112"/>
        <v>0</v>
      </c>
      <c r="AV118" s="33" t="str">
        <f t="shared" si="102"/>
        <v/>
      </c>
      <c r="AW118" s="33"/>
      <c r="AX118" s="33"/>
      <c r="AZ118" s="141">
        <f t="shared" si="103"/>
        <v>0</v>
      </c>
      <c r="BA118" s="141" t="str">
        <f t="shared" si="104"/>
        <v/>
      </c>
      <c r="BB118" s="141">
        <f t="shared" si="113"/>
        <v>0</v>
      </c>
      <c r="BC118" s="141" t="str">
        <f t="shared" si="105"/>
        <v/>
      </c>
      <c r="BD118" s="141">
        <f t="shared" si="106"/>
        <v>0</v>
      </c>
      <c r="BE118" s="141" t="str">
        <f t="shared" si="92"/>
        <v/>
      </c>
      <c r="BF118" s="141">
        <f t="shared" si="114"/>
        <v>0</v>
      </c>
      <c r="BG118" s="141" t="str">
        <f t="shared" si="107"/>
        <v/>
      </c>
      <c r="BH118" s="141"/>
      <c r="BI118" s="141"/>
    </row>
    <row r="119" spans="1:61">
      <c r="A119" s="1">
        <f>RAW!A119</f>
        <v>42473</v>
      </c>
      <c r="B119">
        <f>RAW!B119</f>
        <v>11.75</v>
      </c>
      <c r="C119">
        <f>RAW!C119</f>
        <v>11.85</v>
      </c>
      <c r="D119">
        <f>RAW!D119</f>
        <v>11.72</v>
      </c>
      <c r="E119" s="5">
        <f>RAW!E119</f>
        <v>11.83</v>
      </c>
      <c r="F119" s="3">
        <f>RAW!N119</f>
        <v>60.971528011842999</v>
      </c>
      <c r="G119" s="5" t="str">
        <f t="shared" si="108"/>
        <v xml:space="preserve"> </v>
      </c>
      <c r="H119" s="3">
        <f>RAW!O119</f>
        <v>56.587803683449103</v>
      </c>
      <c r="I119" s="5" t="str">
        <f t="shared" si="108"/>
        <v/>
      </c>
      <c r="J119" s="3">
        <f>RAW!P119</f>
        <v>54.712844787869003</v>
      </c>
      <c r="K119" s="5" t="str">
        <f t="shared" ref="K119" si="165">IF(SIGN(J118-50)&lt;&gt;SIGN(J119-50)," ","")</f>
        <v/>
      </c>
      <c r="L119">
        <v>70</v>
      </c>
      <c r="M119">
        <v>30</v>
      </c>
      <c r="AD119" s="28">
        <f t="shared" si="94"/>
        <v>0</v>
      </c>
      <c r="AE119" s="28" t="str">
        <f t="shared" si="88"/>
        <v/>
      </c>
      <c r="AF119" s="34">
        <f t="shared" si="95"/>
        <v>0</v>
      </c>
      <c r="AG119" s="34" t="str">
        <f t="shared" si="89"/>
        <v/>
      </c>
      <c r="AH119" s="28">
        <f t="shared" si="96"/>
        <v>0</v>
      </c>
      <c r="AI119" s="34" t="str">
        <f t="shared" si="90"/>
        <v/>
      </c>
      <c r="AJ119" s="28">
        <f t="shared" si="110"/>
        <v>0</v>
      </c>
      <c r="AK119" s="28" t="str">
        <f t="shared" si="97"/>
        <v/>
      </c>
      <c r="AL119" s="54"/>
      <c r="AM119" s="28"/>
      <c r="AO119" s="33">
        <f t="shared" si="98"/>
        <v>0</v>
      </c>
      <c r="AP119" s="33" t="str">
        <f t="shared" si="99"/>
        <v/>
      </c>
      <c r="AQ119" s="33">
        <f t="shared" si="111"/>
        <v>0</v>
      </c>
      <c r="AR119" s="33" t="str">
        <f t="shared" si="100"/>
        <v/>
      </c>
      <c r="AS119" s="33">
        <f t="shared" si="101"/>
        <v>0</v>
      </c>
      <c r="AT119" s="33" t="str">
        <f t="shared" si="91"/>
        <v/>
      </c>
      <c r="AU119" s="33">
        <f t="shared" si="112"/>
        <v>0</v>
      </c>
      <c r="AV119" s="33" t="str">
        <f t="shared" si="102"/>
        <v/>
      </c>
      <c r="AW119" s="33"/>
      <c r="AX119" s="33"/>
      <c r="AZ119" s="141">
        <f t="shared" si="103"/>
        <v>0</v>
      </c>
      <c r="BA119" s="141" t="str">
        <f t="shared" si="104"/>
        <v/>
      </c>
      <c r="BB119" s="141">
        <f t="shared" si="113"/>
        <v>0</v>
      </c>
      <c r="BC119" s="141" t="str">
        <f t="shared" si="105"/>
        <v/>
      </c>
      <c r="BD119" s="141">
        <f t="shared" si="106"/>
        <v>0</v>
      </c>
      <c r="BE119" s="141" t="str">
        <f t="shared" si="92"/>
        <v/>
      </c>
      <c r="BF119" s="141">
        <f t="shared" si="114"/>
        <v>0</v>
      </c>
      <c r="BG119" s="141" t="str">
        <f t="shared" si="107"/>
        <v/>
      </c>
      <c r="BH119" s="141"/>
      <c r="BI119" s="141"/>
    </row>
    <row r="120" spans="1:61">
      <c r="A120" s="1">
        <f>RAW!A120</f>
        <v>42474</v>
      </c>
      <c r="B120">
        <f>RAW!B120</f>
        <v>11.79</v>
      </c>
      <c r="C120">
        <f>RAW!C120</f>
        <v>11.9</v>
      </c>
      <c r="D120">
        <f>RAW!D120</f>
        <v>11.75</v>
      </c>
      <c r="E120" s="5">
        <f>RAW!E120</f>
        <v>11.9</v>
      </c>
      <c r="F120" s="3">
        <f>RAW!N120</f>
        <v>64.695214232535307</v>
      </c>
      <c r="G120" s="5" t="str">
        <f t="shared" si="108"/>
        <v/>
      </c>
      <c r="H120" s="3">
        <f>RAW!O120</f>
        <v>58.435169366178897</v>
      </c>
      <c r="I120" s="5" t="str">
        <f t="shared" si="108"/>
        <v/>
      </c>
      <c r="J120" s="3">
        <f>RAW!P120</f>
        <v>55.904924047696198</v>
      </c>
      <c r="K120" s="5" t="str">
        <f t="shared" ref="K120" si="166">IF(SIGN(J119-50)&lt;&gt;SIGN(J120-50)," ","")</f>
        <v/>
      </c>
      <c r="L120">
        <v>70</v>
      </c>
      <c r="M120">
        <v>30</v>
      </c>
      <c r="AD120" s="28">
        <f t="shared" si="94"/>
        <v>0</v>
      </c>
      <c r="AE120" s="28" t="str">
        <f t="shared" si="88"/>
        <v/>
      </c>
      <c r="AF120" s="34">
        <f t="shared" si="95"/>
        <v>0</v>
      </c>
      <c r="AG120" s="34" t="str">
        <f t="shared" si="89"/>
        <v/>
      </c>
      <c r="AH120" s="28">
        <f t="shared" si="96"/>
        <v>0</v>
      </c>
      <c r="AI120" s="34" t="str">
        <f t="shared" si="90"/>
        <v/>
      </c>
      <c r="AJ120" s="28">
        <f t="shared" si="110"/>
        <v>0</v>
      </c>
      <c r="AK120" s="28" t="str">
        <f t="shared" si="97"/>
        <v/>
      </c>
      <c r="AL120" s="54"/>
      <c r="AM120" s="28"/>
      <c r="AO120" s="33">
        <f t="shared" si="98"/>
        <v>0</v>
      </c>
      <c r="AP120" s="33" t="str">
        <f t="shared" si="99"/>
        <v/>
      </c>
      <c r="AQ120" s="33">
        <f t="shared" si="111"/>
        <v>0</v>
      </c>
      <c r="AR120" s="33" t="str">
        <f t="shared" si="100"/>
        <v/>
      </c>
      <c r="AS120" s="33">
        <f t="shared" si="101"/>
        <v>0</v>
      </c>
      <c r="AT120" s="33" t="str">
        <f t="shared" si="91"/>
        <v/>
      </c>
      <c r="AU120" s="33">
        <f t="shared" si="112"/>
        <v>0</v>
      </c>
      <c r="AV120" s="33" t="str">
        <f t="shared" si="102"/>
        <v/>
      </c>
      <c r="AW120" s="33"/>
      <c r="AX120" s="33"/>
      <c r="AZ120" s="141">
        <f t="shared" si="103"/>
        <v>0</v>
      </c>
      <c r="BA120" s="141" t="str">
        <f t="shared" si="104"/>
        <v/>
      </c>
      <c r="BB120" s="141">
        <f t="shared" si="113"/>
        <v>0</v>
      </c>
      <c r="BC120" s="141" t="str">
        <f t="shared" si="105"/>
        <v/>
      </c>
      <c r="BD120" s="141">
        <f t="shared" si="106"/>
        <v>0</v>
      </c>
      <c r="BE120" s="141" t="str">
        <f t="shared" si="92"/>
        <v/>
      </c>
      <c r="BF120" s="141">
        <f t="shared" si="114"/>
        <v>0</v>
      </c>
      <c r="BG120" s="141" t="str">
        <f t="shared" si="107"/>
        <v/>
      </c>
      <c r="BH120" s="141"/>
      <c r="BI120" s="141"/>
    </row>
    <row r="121" spans="1:61">
      <c r="A121" s="1">
        <f>RAW!A121</f>
        <v>42475</v>
      </c>
      <c r="B121">
        <f>RAW!B121</f>
        <v>11.85</v>
      </c>
      <c r="C121">
        <f>RAW!C121</f>
        <v>12.1</v>
      </c>
      <c r="D121">
        <f>RAW!D121</f>
        <v>11.73</v>
      </c>
      <c r="E121" s="5">
        <f>RAW!E121</f>
        <v>11.77</v>
      </c>
      <c r="F121" s="3">
        <f>RAW!N121</f>
        <v>53.612424814850598</v>
      </c>
      <c r="G121" s="5" t="str">
        <f t="shared" si="108"/>
        <v/>
      </c>
      <c r="H121" s="3">
        <f>RAW!O121</f>
        <v>53.851931534142899</v>
      </c>
      <c r="I121" s="5" t="str">
        <f t="shared" si="108"/>
        <v/>
      </c>
      <c r="J121" s="3">
        <f>RAW!P121</f>
        <v>53.175468488002203</v>
      </c>
      <c r="K121" s="5" t="str">
        <f t="shared" ref="K121" si="167">IF(SIGN(J120-50)&lt;&gt;SIGN(J121-50)," ","")</f>
        <v/>
      </c>
      <c r="L121">
        <v>70</v>
      </c>
      <c r="M121">
        <v>30</v>
      </c>
      <c r="AD121" s="28">
        <f t="shared" si="94"/>
        <v>0</v>
      </c>
      <c r="AE121" s="28" t="str">
        <f t="shared" si="88"/>
        <v/>
      </c>
      <c r="AF121" s="34">
        <f t="shared" si="95"/>
        <v>0</v>
      </c>
      <c r="AG121" s="34" t="str">
        <f t="shared" si="89"/>
        <v/>
      </c>
      <c r="AH121" s="28">
        <f t="shared" si="96"/>
        <v>0</v>
      </c>
      <c r="AI121" s="34" t="str">
        <f t="shared" si="90"/>
        <v/>
      </c>
      <c r="AJ121" s="28">
        <f t="shared" si="110"/>
        <v>0</v>
      </c>
      <c r="AK121" s="28" t="str">
        <f t="shared" si="97"/>
        <v/>
      </c>
      <c r="AL121" s="54"/>
      <c r="AM121" s="28"/>
      <c r="AO121" s="33">
        <f t="shared" si="98"/>
        <v>0</v>
      </c>
      <c r="AP121" s="33" t="str">
        <f t="shared" si="99"/>
        <v/>
      </c>
      <c r="AQ121" s="33">
        <f t="shared" si="111"/>
        <v>0</v>
      </c>
      <c r="AR121" s="33" t="str">
        <f t="shared" si="100"/>
        <v/>
      </c>
      <c r="AS121" s="33">
        <f t="shared" si="101"/>
        <v>0</v>
      </c>
      <c r="AT121" s="33" t="str">
        <f t="shared" si="91"/>
        <v/>
      </c>
      <c r="AU121" s="33">
        <f t="shared" si="112"/>
        <v>0</v>
      </c>
      <c r="AV121" s="33" t="str">
        <f t="shared" si="102"/>
        <v/>
      </c>
      <c r="AW121" s="33"/>
      <c r="AX121" s="33"/>
      <c r="AZ121" s="141">
        <f t="shared" si="103"/>
        <v>0</v>
      </c>
      <c r="BA121" s="141" t="str">
        <f t="shared" si="104"/>
        <v/>
      </c>
      <c r="BB121" s="141">
        <f t="shared" si="113"/>
        <v>0</v>
      </c>
      <c r="BC121" s="141" t="str">
        <f t="shared" si="105"/>
        <v/>
      </c>
      <c r="BD121" s="141">
        <f t="shared" si="106"/>
        <v>0</v>
      </c>
      <c r="BE121" s="141" t="str">
        <f t="shared" si="92"/>
        <v/>
      </c>
      <c r="BF121" s="141">
        <f t="shared" si="114"/>
        <v>0</v>
      </c>
      <c r="BG121" s="141" t="str">
        <f t="shared" si="107"/>
        <v/>
      </c>
      <c r="BH121" s="141"/>
      <c r="BI121" s="141"/>
    </row>
    <row r="122" spans="1:61">
      <c r="A122" s="1">
        <f>RAW!A122</f>
        <v>42478</v>
      </c>
      <c r="B122">
        <f>RAW!B122</f>
        <v>11.71</v>
      </c>
      <c r="C122">
        <f>RAW!C122</f>
        <v>11.78</v>
      </c>
      <c r="D122">
        <f>RAW!D122</f>
        <v>11.61</v>
      </c>
      <c r="E122" s="5">
        <f>RAW!E122</f>
        <v>11.71</v>
      </c>
      <c r="F122" s="3">
        <f>RAW!N122</f>
        <v>49.084721655768597</v>
      </c>
      <c r="G122" s="5" t="str">
        <f t="shared" si="108"/>
        <v xml:space="preserve"> </v>
      </c>
      <c r="H122" s="3">
        <f>RAW!O122</f>
        <v>51.831319507514003</v>
      </c>
      <c r="I122" s="5" t="str">
        <f t="shared" si="108"/>
        <v/>
      </c>
      <c r="J122" s="3">
        <f>RAW!P122</f>
        <v>51.946392993332999</v>
      </c>
      <c r="K122" s="5" t="str">
        <f t="shared" ref="K122" si="168">IF(SIGN(J121-50)&lt;&gt;SIGN(J122-50)," ","")</f>
        <v/>
      </c>
      <c r="L122">
        <v>70</v>
      </c>
      <c r="M122">
        <v>30</v>
      </c>
      <c r="AD122" s="28">
        <f t="shared" si="94"/>
        <v>0</v>
      </c>
      <c r="AE122" s="28" t="str">
        <f t="shared" si="88"/>
        <v/>
      </c>
      <c r="AF122" s="34">
        <f t="shared" si="95"/>
        <v>0</v>
      </c>
      <c r="AG122" s="34" t="str">
        <f t="shared" si="89"/>
        <v/>
      </c>
      <c r="AH122" s="28">
        <f t="shared" si="96"/>
        <v>0</v>
      </c>
      <c r="AI122" s="34" t="str">
        <f t="shared" si="90"/>
        <v/>
      </c>
      <c r="AJ122" s="28">
        <f t="shared" si="110"/>
        <v>0</v>
      </c>
      <c r="AK122" s="28" t="str">
        <f t="shared" si="97"/>
        <v/>
      </c>
      <c r="AL122" s="54"/>
      <c r="AM122" s="28"/>
      <c r="AO122" s="33">
        <f t="shared" si="98"/>
        <v>0</v>
      </c>
      <c r="AP122" s="33" t="str">
        <f t="shared" si="99"/>
        <v/>
      </c>
      <c r="AQ122" s="33">
        <f t="shared" si="111"/>
        <v>0</v>
      </c>
      <c r="AR122" s="33" t="str">
        <f t="shared" si="100"/>
        <v/>
      </c>
      <c r="AS122" s="33">
        <f t="shared" si="101"/>
        <v>0</v>
      </c>
      <c r="AT122" s="33" t="str">
        <f t="shared" si="91"/>
        <v/>
      </c>
      <c r="AU122" s="33">
        <f t="shared" si="112"/>
        <v>0</v>
      </c>
      <c r="AV122" s="33" t="str">
        <f t="shared" si="102"/>
        <v/>
      </c>
      <c r="AW122" s="33"/>
      <c r="AX122" s="33"/>
      <c r="AZ122" s="141">
        <f t="shared" si="103"/>
        <v>0</v>
      </c>
      <c r="BA122" s="141" t="str">
        <f t="shared" si="104"/>
        <v/>
      </c>
      <c r="BB122" s="141">
        <f t="shared" si="113"/>
        <v>0</v>
      </c>
      <c r="BC122" s="141" t="str">
        <f t="shared" si="105"/>
        <v/>
      </c>
      <c r="BD122" s="141">
        <f t="shared" si="106"/>
        <v>0</v>
      </c>
      <c r="BE122" s="141" t="str">
        <f t="shared" si="92"/>
        <v/>
      </c>
      <c r="BF122" s="141">
        <f t="shared" si="114"/>
        <v>0</v>
      </c>
      <c r="BG122" s="141" t="str">
        <f t="shared" si="107"/>
        <v/>
      </c>
      <c r="BH122" s="141"/>
      <c r="BI122" s="141"/>
    </row>
    <row r="123" spans="1:61">
      <c r="A123" s="1">
        <f>RAW!A123</f>
        <v>42479</v>
      </c>
      <c r="B123">
        <f>RAW!B123</f>
        <v>11.82</v>
      </c>
      <c r="C123">
        <f>RAW!C123</f>
        <v>11.89</v>
      </c>
      <c r="D123">
        <f>RAW!D123</f>
        <v>11.72</v>
      </c>
      <c r="E123" s="5">
        <f>RAW!E123</f>
        <v>11.79</v>
      </c>
      <c r="F123" s="3">
        <f>RAW!N123</f>
        <v>54.996814892400899</v>
      </c>
      <c r="G123" s="5" t="str">
        <f t="shared" si="108"/>
        <v xml:space="preserve"> </v>
      </c>
      <c r="H123" s="3">
        <f>RAW!O123</f>
        <v>54.293839735845197</v>
      </c>
      <c r="I123" s="5" t="str">
        <f t="shared" si="108"/>
        <v/>
      </c>
      <c r="J123" s="3">
        <f>RAW!P123</f>
        <v>53.452620273423001</v>
      </c>
      <c r="K123" s="5" t="str">
        <f t="shared" ref="K123" si="169">IF(SIGN(J122-50)&lt;&gt;SIGN(J123-50)," ","")</f>
        <v/>
      </c>
      <c r="L123">
        <v>70</v>
      </c>
      <c r="M123">
        <v>30</v>
      </c>
      <c r="AD123" s="28">
        <f t="shared" si="94"/>
        <v>0</v>
      </c>
      <c r="AE123" s="28" t="str">
        <f t="shared" si="88"/>
        <v/>
      </c>
      <c r="AF123" s="34">
        <f t="shared" si="95"/>
        <v>0</v>
      </c>
      <c r="AG123" s="34" t="str">
        <f t="shared" si="89"/>
        <v/>
      </c>
      <c r="AH123" s="28">
        <f t="shared" si="96"/>
        <v>0</v>
      </c>
      <c r="AI123" s="34" t="str">
        <f t="shared" si="90"/>
        <v/>
      </c>
      <c r="AJ123" s="28">
        <f t="shared" si="110"/>
        <v>0</v>
      </c>
      <c r="AK123" s="28" t="str">
        <f t="shared" si="97"/>
        <v/>
      </c>
      <c r="AL123" s="54"/>
      <c r="AM123" s="28"/>
      <c r="AO123" s="33">
        <f t="shared" si="98"/>
        <v>0</v>
      </c>
      <c r="AP123" s="33" t="str">
        <f t="shared" si="99"/>
        <v/>
      </c>
      <c r="AQ123" s="33">
        <f t="shared" si="111"/>
        <v>0</v>
      </c>
      <c r="AR123" s="33" t="str">
        <f t="shared" si="100"/>
        <v/>
      </c>
      <c r="AS123" s="33">
        <f t="shared" si="101"/>
        <v>0</v>
      </c>
      <c r="AT123" s="33" t="str">
        <f t="shared" si="91"/>
        <v/>
      </c>
      <c r="AU123" s="33">
        <f t="shared" si="112"/>
        <v>0</v>
      </c>
      <c r="AV123" s="33" t="str">
        <f t="shared" si="102"/>
        <v/>
      </c>
      <c r="AW123" s="33"/>
      <c r="AX123" s="33"/>
      <c r="AZ123" s="141">
        <f t="shared" si="103"/>
        <v>0</v>
      </c>
      <c r="BA123" s="141" t="str">
        <f t="shared" si="104"/>
        <v/>
      </c>
      <c r="BB123" s="141">
        <f t="shared" si="113"/>
        <v>0</v>
      </c>
      <c r="BC123" s="141" t="str">
        <f t="shared" si="105"/>
        <v/>
      </c>
      <c r="BD123" s="141">
        <f t="shared" si="106"/>
        <v>0</v>
      </c>
      <c r="BE123" s="141" t="str">
        <f t="shared" si="92"/>
        <v/>
      </c>
      <c r="BF123" s="141">
        <f t="shared" si="114"/>
        <v>0</v>
      </c>
      <c r="BG123" s="141" t="str">
        <f t="shared" si="107"/>
        <v/>
      </c>
      <c r="BH123" s="141"/>
      <c r="BI123" s="141"/>
    </row>
    <row r="124" spans="1:61">
      <c r="A124" s="1">
        <f>RAW!A124</f>
        <v>42480</v>
      </c>
      <c r="B124">
        <f>RAW!B124</f>
        <v>11.72</v>
      </c>
      <c r="C124">
        <f>RAW!C124</f>
        <v>11.79</v>
      </c>
      <c r="D124">
        <f>RAW!D124</f>
        <v>11.51</v>
      </c>
      <c r="E124" s="5">
        <f>RAW!E124</f>
        <v>11.51</v>
      </c>
      <c r="F124" s="3">
        <f>RAW!N124</f>
        <v>37.307690073616001</v>
      </c>
      <c r="G124" s="5" t="str">
        <f t="shared" si="108"/>
        <v xml:space="preserve"> </v>
      </c>
      <c r="H124" s="3">
        <f>RAW!O124</f>
        <v>45.522026573387997</v>
      </c>
      <c r="I124" s="5" t="str">
        <f t="shared" si="108"/>
        <v xml:space="preserve"> </v>
      </c>
      <c r="J124" s="3">
        <f>RAW!P124</f>
        <v>47.931321335279101</v>
      </c>
      <c r="K124" s="5" t="str">
        <f t="shared" ref="K124" si="170">IF(SIGN(J123-50)&lt;&gt;SIGN(J124-50)," ","")</f>
        <v xml:space="preserve"> </v>
      </c>
      <c r="L124">
        <v>70</v>
      </c>
      <c r="M124">
        <v>30</v>
      </c>
      <c r="AD124" s="28">
        <f t="shared" si="94"/>
        <v>0</v>
      </c>
      <c r="AE124" s="28" t="str">
        <f t="shared" si="88"/>
        <v/>
      </c>
      <c r="AF124" s="34">
        <f t="shared" si="95"/>
        <v>0</v>
      </c>
      <c r="AG124" s="34" t="str">
        <f t="shared" si="89"/>
        <v/>
      </c>
      <c r="AH124" s="28">
        <f t="shared" si="96"/>
        <v>0</v>
      </c>
      <c r="AI124" s="34" t="str">
        <f t="shared" si="90"/>
        <v/>
      </c>
      <c r="AJ124" s="28">
        <f t="shared" si="110"/>
        <v>0</v>
      </c>
      <c r="AK124" s="28" t="str">
        <f t="shared" si="97"/>
        <v/>
      </c>
      <c r="AL124" s="54"/>
      <c r="AM124" s="28"/>
      <c r="AO124" s="33">
        <f t="shared" si="98"/>
        <v>0</v>
      </c>
      <c r="AP124" s="33" t="str">
        <f t="shared" si="99"/>
        <v/>
      </c>
      <c r="AQ124" s="33">
        <f t="shared" si="111"/>
        <v>0</v>
      </c>
      <c r="AR124" s="33" t="str">
        <f t="shared" si="100"/>
        <v/>
      </c>
      <c r="AS124" s="33">
        <f t="shared" si="101"/>
        <v>0</v>
      </c>
      <c r="AT124" s="33" t="str">
        <f t="shared" si="91"/>
        <v/>
      </c>
      <c r="AU124" s="33">
        <f t="shared" si="112"/>
        <v>0</v>
      </c>
      <c r="AV124" s="33" t="str">
        <f t="shared" si="102"/>
        <v/>
      </c>
      <c r="AW124" s="33"/>
      <c r="AX124" s="33"/>
      <c r="AZ124" s="141">
        <f t="shared" si="103"/>
        <v>0</v>
      </c>
      <c r="BA124" s="141" t="str">
        <f t="shared" si="104"/>
        <v/>
      </c>
      <c r="BB124" s="141">
        <f t="shared" si="113"/>
        <v>0</v>
      </c>
      <c r="BC124" s="141" t="str">
        <f t="shared" si="105"/>
        <v/>
      </c>
      <c r="BD124" s="141">
        <f t="shared" si="106"/>
        <v>0</v>
      </c>
      <c r="BE124" s="141" t="str">
        <f t="shared" si="92"/>
        <v/>
      </c>
      <c r="BF124" s="141">
        <f t="shared" si="114"/>
        <v>0</v>
      </c>
      <c r="BG124" s="141" t="str">
        <f t="shared" si="107"/>
        <v/>
      </c>
      <c r="BH124" s="141"/>
      <c r="BI124" s="141"/>
    </row>
    <row r="125" spans="1:61">
      <c r="A125" s="1">
        <f>RAW!A125</f>
        <v>42481</v>
      </c>
      <c r="B125">
        <f>RAW!B125</f>
        <v>11.63</v>
      </c>
      <c r="C125">
        <f>RAW!C125</f>
        <v>11.73</v>
      </c>
      <c r="D125">
        <f>RAW!D125</f>
        <v>11.52</v>
      </c>
      <c r="E125" s="5">
        <f>RAW!E125</f>
        <v>11.52</v>
      </c>
      <c r="F125" s="3">
        <f>RAW!N125</f>
        <v>38.13675824125</v>
      </c>
      <c r="G125" s="5" t="str">
        <f t="shared" si="108"/>
        <v/>
      </c>
      <c r="H125" s="3">
        <f>RAW!O125</f>
        <v>45.858457639420301</v>
      </c>
      <c r="I125" s="5" t="str">
        <f t="shared" si="108"/>
        <v/>
      </c>
      <c r="J125" s="3">
        <f>RAW!P125</f>
        <v>48.132231124</v>
      </c>
      <c r="K125" s="5" t="str">
        <f t="shared" ref="K125" si="171">IF(SIGN(J124-50)&lt;&gt;SIGN(J125-50)," ","")</f>
        <v/>
      </c>
      <c r="L125">
        <v>70</v>
      </c>
      <c r="M125">
        <v>30</v>
      </c>
      <c r="AD125" s="28">
        <f t="shared" si="94"/>
        <v>0</v>
      </c>
      <c r="AE125" s="28" t="str">
        <f t="shared" si="88"/>
        <v/>
      </c>
      <c r="AF125" s="34">
        <f t="shared" si="95"/>
        <v>0</v>
      </c>
      <c r="AG125" s="34" t="str">
        <f t="shared" si="89"/>
        <v/>
      </c>
      <c r="AH125" s="28">
        <f t="shared" si="96"/>
        <v>0</v>
      </c>
      <c r="AI125" s="34" t="str">
        <f t="shared" si="90"/>
        <v/>
      </c>
      <c r="AJ125" s="28">
        <f t="shared" si="110"/>
        <v>0</v>
      </c>
      <c r="AK125" s="28" t="str">
        <f t="shared" si="97"/>
        <v/>
      </c>
      <c r="AL125" s="54"/>
      <c r="AM125" s="28"/>
      <c r="AO125" s="33">
        <f t="shared" si="98"/>
        <v>0</v>
      </c>
      <c r="AP125" s="33" t="str">
        <f t="shared" si="99"/>
        <v/>
      </c>
      <c r="AQ125" s="33">
        <f t="shared" si="111"/>
        <v>0</v>
      </c>
      <c r="AR125" s="33" t="str">
        <f t="shared" si="100"/>
        <v/>
      </c>
      <c r="AS125" s="33">
        <f t="shared" si="101"/>
        <v>0</v>
      </c>
      <c r="AT125" s="33" t="str">
        <f t="shared" si="91"/>
        <v/>
      </c>
      <c r="AU125" s="33">
        <f t="shared" si="112"/>
        <v>0</v>
      </c>
      <c r="AV125" s="33" t="str">
        <f t="shared" si="102"/>
        <v/>
      </c>
      <c r="AW125" s="33"/>
      <c r="AX125" s="33"/>
      <c r="AZ125" s="141">
        <f t="shared" si="103"/>
        <v>0</v>
      </c>
      <c r="BA125" s="141" t="str">
        <f t="shared" si="104"/>
        <v/>
      </c>
      <c r="BB125" s="141">
        <f t="shared" si="113"/>
        <v>0</v>
      </c>
      <c r="BC125" s="141" t="str">
        <f t="shared" si="105"/>
        <v/>
      </c>
      <c r="BD125" s="141">
        <f t="shared" si="106"/>
        <v>0</v>
      </c>
      <c r="BE125" s="141" t="str">
        <f t="shared" si="92"/>
        <v/>
      </c>
      <c r="BF125" s="141">
        <f t="shared" si="114"/>
        <v>0</v>
      </c>
      <c r="BG125" s="141" t="str">
        <f t="shared" si="107"/>
        <v/>
      </c>
      <c r="BH125" s="141"/>
      <c r="BI125" s="141"/>
    </row>
    <row r="126" spans="1:61">
      <c r="A126" s="1">
        <f>RAW!A126</f>
        <v>42482</v>
      </c>
      <c r="B126">
        <f>RAW!B126</f>
        <v>11.55</v>
      </c>
      <c r="C126">
        <f>RAW!C126</f>
        <v>11.78</v>
      </c>
      <c r="D126">
        <f>RAW!D126</f>
        <v>11.52</v>
      </c>
      <c r="E126" s="5">
        <f>RAW!E126</f>
        <v>11.52</v>
      </c>
      <c r="F126" s="3">
        <f>RAW!N126</f>
        <v>38.13675824125</v>
      </c>
      <c r="G126" s="5" t="str">
        <f t="shared" si="108"/>
        <v/>
      </c>
      <c r="H126" s="3">
        <f>RAW!O126</f>
        <v>45.858457639420301</v>
      </c>
      <c r="I126" s="5" t="str">
        <f t="shared" si="108"/>
        <v/>
      </c>
      <c r="J126" s="3">
        <f>RAW!P126</f>
        <v>48.132231124</v>
      </c>
      <c r="K126" s="5" t="str">
        <f t="shared" ref="K126" si="172">IF(SIGN(J125-50)&lt;&gt;SIGN(J126-50)," ","")</f>
        <v/>
      </c>
      <c r="L126">
        <v>70</v>
      </c>
      <c r="M126">
        <v>30</v>
      </c>
      <c r="AD126" s="28">
        <f t="shared" si="94"/>
        <v>0</v>
      </c>
      <c r="AE126" s="28" t="str">
        <f t="shared" si="88"/>
        <v/>
      </c>
      <c r="AF126" s="34">
        <f t="shared" si="95"/>
        <v>0</v>
      </c>
      <c r="AG126" s="34" t="str">
        <f t="shared" si="89"/>
        <v/>
      </c>
      <c r="AH126" s="28">
        <f t="shared" si="96"/>
        <v>0</v>
      </c>
      <c r="AI126" s="34" t="str">
        <f t="shared" si="90"/>
        <v/>
      </c>
      <c r="AJ126" s="28">
        <f t="shared" si="110"/>
        <v>0</v>
      </c>
      <c r="AK126" s="28" t="str">
        <f t="shared" si="97"/>
        <v/>
      </c>
      <c r="AL126" s="54"/>
      <c r="AM126" s="28"/>
      <c r="AO126" s="33">
        <f t="shared" si="98"/>
        <v>0</v>
      </c>
      <c r="AP126" s="33" t="str">
        <f t="shared" si="99"/>
        <v/>
      </c>
      <c r="AQ126" s="33">
        <f t="shared" si="111"/>
        <v>0</v>
      </c>
      <c r="AR126" s="33" t="str">
        <f t="shared" si="100"/>
        <v/>
      </c>
      <c r="AS126" s="33">
        <f t="shared" si="101"/>
        <v>0</v>
      </c>
      <c r="AT126" s="33" t="str">
        <f t="shared" si="91"/>
        <v/>
      </c>
      <c r="AU126" s="33">
        <f t="shared" si="112"/>
        <v>0</v>
      </c>
      <c r="AV126" s="33" t="str">
        <f t="shared" si="102"/>
        <v/>
      </c>
      <c r="AW126" s="33"/>
      <c r="AX126" s="33"/>
      <c r="AZ126" s="141">
        <f t="shared" si="103"/>
        <v>0</v>
      </c>
      <c r="BA126" s="141" t="str">
        <f t="shared" si="104"/>
        <v/>
      </c>
      <c r="BB126" s="141">
        <f t="shared" si="113"/>
        <v>0</v>
      </c>
      <c r="BC126" s="141" t="str">
        <f t="shared" si="105"/>
        <v/>
      </c>
      <c r="BD126" s="141">
        <f t="shared" si="106"/>
        <v>0</v>
      </c>
      <c r="BE126" s="141" t="str">
        <f t="shared" si="92"/>
        <v/>
      </c>
      <c r="BF126" s="141">
        <f t="shared" si="114"/>
        <v>0</v>
      </c>
      <c r="BG126" s="141" t="str">
        <f t="shared" si="107"/>
        <v/>
      </c>
      <c r="BH126" s="141"/>
      <c r="BI126" s="141"/>
    </row>
    <row r="127" spans="1:61">
      <c r="A127" s="1">
        <f>RAW!A127</f>
        <v>42485</v>
      </c>
      <c r="B127">
        <f>RAW!B127</f>
        <v>11.62</v>
      </c>
      <c r="C127">
        <f>RAW!C127</f>
        <v>11.62</v>
      </c>
      <c r="D127">
        <f>RAW!D127</f>
        <v>11.24</v>
      </c>
      <c r="E127" s="5">
        <f>RAW!E127</f>
        <v>11.24</v>
      </c>
      <c r="F127" s="3">
        <f>RAW!N127</f>
        <v>25.356944987520802</v>
      </c>
      <c r="G127" s="5" t="str">
        <f t="shared" si="108"/>
        <v/>
      </c>
      <c r="H127" s="3">
        <f>RAW!O127</f>
        <v>38.198169617281103</v>
      </c>
      <c r="I127" s="5" t="str">
        <f t="shared" si="108"/>
        <v/>
      </c>
      <c r="J127" s="3">
        <f>RAW!P127</f>
        <v>43.009247014233701</v>
      </c>
      <c r="K127" s="5" t="str">
        <f t="shared" ref="K127" si="173">IF(SIGN(J126-50)&lt;&gt;SIGN(J127-50)," ","")</f>
        <v/>
      </c>
      <c r="L127">
        <v>70</v>
      </c>
      <c r="M127">
        <v>30</v>
      </c>
      <c r="AD127" s="28">
        <f t="shared" si="94"/>
        <v>1</v>
      </c>
      <c r="AE127" s="28" t="str">
        <f t="shared" si="88"/>
        <v>GROUP</v>
      </c>
      <c r="AF127" s="34">
        <f t="shared" si="95"/>
        <v>1</v>
      </c>
      <c r="AG127" s="34">
        <f t="shared" si="89"/>
        <v>1</v>
      </c>
      <c r="AH127" s="28">
        <f t="shared" si="96"/>
        <v>0</v>
      </c>
      <c r="AI127" s="34" t="str">
        <f t="shared" si="90"/>
        <v/>
      </c>
      <c r="AJ127" s="28">
        <f t="shared" si="110"/>
        <v>0</v>
      </c>
      <c r="AK127" s="28" t="str">
        <f t="shared" si="97"/>
        <v/>
      </c>
      <c r="AL127" s="54"/>
      <c r="AM127" s="28"/>
      <c r="AO127" s="33">
        <f t="shared" si="98"/>
        <v>0</v>
      </c>
      <c r="AP127" s="33" t="str">
        <f t="shared" si="99"/>
        <v/>
      </c>
      <c r="AQ127" s="33">
        <f t="shared" si="111"/>
        <v>0</v>
      </c>
      <c r="AR127" s="33" t="str">
        <f t="shared" si="100"/>
        <v/>
      </c>
      <c r="AS127" s="33">
        <f t="shared" si="101"/>
        <v>0</v>
      </c>
      <c r="AT127" s="33" t="str">
        <f t="shared" si="91"/>
        <v/>
      </c>
      <c r="AU127" s="33">
        <f t="shared" si="112"/>
        <v>0</v>
      </c>
      <c r="AV127" s="33" t="str">
        <f t="shared" si="102"/>
        <v/>
      </c>
      <c r="AW127" s="33"/>
      <c r="AX127" s="33"/>
      <c r="AZ127" s="141">
        <f t="shared" si="103"/>
        <v>0</v>
      </c>
      <c r="BA127" s="141" t="str">
        <f t="shared" si="104"/>
        <v/>
      </c>
      <c r="BB127" s="141">
        <f t="shared" si="113"/>
        <v>0</v>
      </c>
      <c r="BC127" s="141" t="str">
        <f t="shared" si="105"/>
        <v/>
      </c>
      <c r="BD127" s="141">
        <f t="shared" si="106"/>
        <v>0</v>
      </c>
      <c r="BE127" s="141" t="str">
        <f t="shared" si="92"/>
        <v/>
      </c>
      <c r="BF127" s="141">
        <f t="shared" si="114"/>
        <v>0</v>
      </c>
      <c r="BG127" s="141" t="str">
        <f t="shared" si="107"/>
        <v/>
      </c>
      <c r="BH127" s="141"/>
      <c r="BI127" s="141"/>
    </row>
    <row r="128" spans="1:61">
      <c r="A128" s="1">
        <f>RAW!A128</f>
        <v>42486</v>
      </c>
      <c r="B128">
        <f>RAW!B128</f>
        <v>11.26</v>
      </c>
      <c r="C128">
        <f>RAW!C128</f>
        <v>11.47</v>
      </c>
      <c r="D128">
        <f>RAW!D128</f>
        <v>11.24</v>
      </c>
      <c r="E128" s="5">
        <f>RAW!E128</f>
        <v>11.45</v>
      </c>
      <c r="F128" s="3">
        <f>RAW!N128</f>
        <v>42.281095126856499</v>
      </c>
      <c r="G128" s="5" t="str">
        <f t="shared" si="108"/>
        <v/>
      </c>
      <c r="H128" s="3">
        <f>RAW!O128</f>
        <v>45.545139383666999</v>
      </c>
      <c r="I128" s="5" t="str">
        <f t="shared" si="108"/>
        <v/>
      </c>
      <c r="J128" s="3">
        <f>RAW!P128</f>
        <v>47.416678719382702</v>
      </c>
      <c r="K128" s="5" t="str">
        <f t="shared" ref="K128" si="174">IF(SIGN(J127-50)&lt;&gt;SIGN(J128-50)," ","")</f>
        <v/>
      </c>
      <c r="L128">
        <v>70</v>
      </c>
      <c r="M128">
        <v>30</v>
      </c>
      <c r="AD128" s="28">
        <f t="shared" si="94"/>
        <v>0</v>
      </c>
      <c r="AE128" s="28" t="str">
        <f t="shared" si="88"/>
        <v/>
      </c>
      <c r="AF128" s="34">
        <f t="shared" si="95"/>
        <v>0</v>
      </c>
      <c r="AG128" s="34" t="str">
        <f t="shared" si="89"/>
        <v/>
      </c>
      <c r="AH128" s="28">
        <f t="shared" si="96"/>
        <v>0</v>
      </c>
      <c r="AI128" s="34" t="str">
        <f t="shared" si="90"/>
        <v/>
      </c>
      <c r="AJ128" s="28">
        <f t="shared" si="110"/>
        <v>0</v>
      </c>
      <c r="AK128" s="28" t="str">
        <f t="shared" si="97"/>
        <v/>
      </c>
      <c r="AL128" s="54"/>
      <c r="AM128" s="28"/>
      <c r="AO128" s="33">
        <f t="shared" si="98"/>
        <v>0</v>
      </c>
      <c r="AP128" s="33" t="str">
        <f t="shared" si="99"/>
        <v/>
      </c>
      <c r="AQ128" s="33">
        <f t="shared" si="111"/>
        <v>0</v>
      </c>
      <c r="AR128" s="33" t="str">
        <f t="shared" si="100"/>
        <v/>
      </c>
      <c r="AS128" s="33">
        <f t="shared" si="101"/>
        <v>0</v>
      </c>
      <c r="AT128" s="33" t="str">
        <f t="shared" si="91"/>
        <v/>
      </c>
      <c r="AU128" s="33">
        <f t="shared" si="112"/>
        <v>0</v>
      </c>
      <c r="AV128" s="33" t="str">
        <f t="shared" si="102"/>
        <v/>
      </c>
      <c r="AW128" s="33"/>
      <c r="AX128" s="33"/>
      <c r="AZ128" s="141">
        <f t="shared" si="103"/>
        <v>0</v>
      </c>
      <c r="BA128" s="141" t="str">
        <f t="shared" si="104"/>
        <v/>
      </c>
      <c r="BB128" s="141">
        <f t="shared" si="113"/>
        <v>0</v>
      </c>
      <c r="BC128" s="141" t="str">
        <f t="shared" si="105"/>
        <v/>
      </c>
      <c r="BD128" s="141">
        <f t="shared" si="106"/>
        <v>0</v>
      </c>
      <c r="BE128" s="141" t="str">
        <f t="shared" si="92"/>
        <v/>
      </c>
      <c r="BF128" s="141">
        <f t="shared" si="114"/>
        <v>0</v>
      </c>
      <c r="BG128" s="141" t="str">
        <f t="shared" si="107"/>
        <v/>
      </c>
      <c r="BH128" s="141"/>
      <c r="BI128" s="141"/>
    </row>
    <row r="129" spans="1:61">
      <c r="A129" s="1">
        <f>RAW!A129</f>
        <v>42487</v>
      </c>
      <c r="B129">
        <f>RAW!B129</f>
        <v>11.52</v>
      </c>
      <c r="C129">
        <f>RAW!C129</f>
        <v>11.52</v>
      </c>
      <c r="D129">
        <f>RAW!D129</f>
        <v>11.33</v>
      </c>
      <c r="E129" s="5">
        <f>RAW!E129</f>
        <v>11.44</v>
      </c>
      <c r="F129" s="3">
        <f>RAW!N129</f>
        <v>41.755132573296201</v>
      </c>
      <c r="G129" s="5" t="str">
        <f t="shared" si="108"/>
        <v/>
      </c>
      <c r="H129" s="3">
        <f>RAW!O129</f>
        <v>45.269161200653301</v>
      </c>
      <c r="I129" s="5" t="str">
        <f t="shared" si="108"/>
        <v/>
      </c>
      <c r="J129" s="3">
        <f>RAW!P129</f>
        <v>47.2340343694353</v>
      </c>
      <c r="K129" s="5" t="str">
        <f t="shared" ref="K129" si="175">IF(SIGN(J128-50)&lt;&gt;SIGN(J129-50)," ","")</f>
        <v/>
      </c>
      <c r="L129">
        <v>70</v>
      </c>
      <c r="M129">
        <v>30</v>
      </c>
      <c r="AD129" s="28">
        <f t="shared" si="94"/>
        <v>0</v>
      </c>
      <c r="AE129" s="28" t="str">
        <f t="shared" si="88"/>
        <v/>
      </c>
      <c r="AF129" s="34">
        <f t="shared" si="95"/>
        <v>0</v>
      </c>
      <c r="AG129" s="34" t="str">
        <f t="shared" si="89"/>
        <v/>
      </c>
      <c r="AH129" s="28">
        <f t="shared" si="96"/>
        <v>0</v>
      </c>
      <c r="AI129" s="34" t="str">
        <f t="shared" si="90"/>
        <v/>
      </c>
      <c r="AJ129" s="28">
        <f t="shared" si="110"/>
        <v>0</v>
      </c>
      <c r="AK129" s="28" t="str">
        <f t="shared" si="97"/>
        <v/>
      </c>
      <c r="AL129" s="54"/>
      <c r="AM129" s="28"/>
      <c r="AO129" s="33">
        <f t="shared" si="98"/>
        <v>0</v>
      </c>
      <c r="AP129" s="33" t="str">
        <f t="shared" si="99"/>
        <v/>
      </c>
      <c r="AQ129" s="33">
        <f t="shared" si="111"/>
        <v>0</v>
      </c>
      <c r="AR129" s="33" t="str">
        <f t="shared" si="100"/>
        <v/>
      </c>
      <c r="AS129" s="33">
        <f t="shared" si="101"/>
        <v>0</v>
      </c>
      <c r="AT129" s="33" t="str">
        <f t="shared" si="91"/>
        <v/>
      </c>
      <c r="AU129" s="33">
        <f t="shared" si="112"/>
        <v>0</v>
      </c>
      <c r="AV129" s="33" t="str">
        <f t="shared" si="102"/>
        <v/>
      </c>
      <c r="AW129" s="33"/>
      <c r="AX129" s="33"/>
      <c r="AZ129" s="141">
        <f t="shared" si="103"/>
        <v>0</v>
      </c>
      <c r="BA129" s="141" t="str">
        <f t="shared" si="104"/>
        <v/>
      </c>
      <c r="BB129" s="141">
        <f t="shared" si="113"/>
        <v>0</v>
      </c>
      <c r="BC129" s="141" t="str">
        <f t="shared" si="105"/>
        <v/>
      </c>
      <c r="BD129" s="141">
        <f t="shared" si="106"/>
        <v>0</v>
      </c>
      <c r="BE129" s="141" t="str">
        <f t="shared" si="92"/>
        <v/>
      </c>
      <c r="BF129" s="141">
        <f t="shared" si="114"/>
        <v>0</v>
      </c>
      <c r="BG129" s="141" t="str">
        <f t="shared" si="107"/>
        <v/>
      </c>
      <c r="BH129" s="141"/>
      <c r="BI129" s="141"/>
    </row>
    <row r="130" spans="1:61">
      <c r="A130" s="1">
        <f>RAW!A130</f>
        <v>42488</v>
      </c>
      <c r="B130">
        <f>RAW!B130</f>
        <v>11.36</v>
      </c>
      <c r="C130">
        <f>RAW!C130</f>
        <v>11.44</v>
      </c>
      <c r="D130">
        <f>RAW!D130</f>
        <v>11.26</v>
      </c>
      <c r="E130" s="5">
        <f>RAW!E130</f>
        <v>11.41</v>
      </c>
      <c r="F130" s="3">
        <f>RAW!N130</f>
        <v>40.013013241942303</v>
      </c>
      <c r="G130" s="5" t="str">
        <f t="shared" si="108"/>
        <v/>
      </c>
      <c r="H130" s="3">
        <f>RAW!O130</f>
        <v>44.399958204059097</v>
      </c>
      <c r="I130" s="5" t="str">
        <f t="shared" si="108"/>
        <v/>
      </c>
      <c r="J130" s="3">
        <f>RAW!P130</f>
        <v>46.667791283815397</v>
      </c>
      <c r="K130" s="5" t="str">
        <f t="shared" ref="K130" si="176">IF(SIGN(J129-50)&lt;&gt;SIGN(J130-50)," ","")</f>
        <v/>
      </c>
      <c r="L130">
        <v>70</v>
      </c>
      <c r="M130">
        <v>30</v>
      </c>
      <c r="AD130" s="28">
        <f t="shared" si="94"/>
        <v>0</v>
      </c>
      <c r="AE130" s="28" t="str">
        <f t="shared" ref="AE130:AE193" si="177">IF(AND(AD130=1,AD131=0),"GROUP","")</f>
        <v/>
      </c>
      <c r="AF130" s="34">
        <f t="shared" si="95"/>
        <v>0</v>
      </c>
      <c r="AG130" s="34" t="str">
        <f t="shared" ref="AG130:AG193" si="178">IF(AE130="GROUP",AF130,"")</f>
        <v/>
      </c>
      <c r="AH130" s="28">
        <f t="shared" si="96"/>
        <v>0</v>
      </c>
      <c r="AI130" s="34" t="str">
        <f t="shared" ref="AI130:AI193" si="179">IF(AND(AH130=1,AH131=0),"GROUP","")</f>
        <v/>
      </c>
      <c r="AJ130" s="28">
        <f t="shared" si="110"/>
        <v>0</v>
      </c>
      <c r="AK130" s="28" t="str">
        <f t="shared" si="97"/>
        <v/>
      </c>
      <c r="AL130" s="54"/>
      <c r="AM130" s="28"/>
      <c r="AO130" s="33">
        <f t="shared" si="98"/>
        <v>0</v>
      </c>
      <c r="AP130" s="33" t="str">
        <f t="shared" si="99"/>
        <v/>
      </c>
      <c r="AQ130" s="33">
        <f t="shared" si="111"/>
        <v>0</v>
      </c>
      <c r="AR130" s="33" t="str">
        <f t="shared" si="100"/>
        <v/>
      </c>
      <c r="AS130" s="33">
        <f t="shared" si="101"/>
        <v>0</v>
      </c>
      <c r="AT130" s="33" t="str">
        <f t="shared" ref="AT130:AT193" si="180">IF(AND(AS130=1,AS131=0),"GROUP","")</f>
        <v/>
      </c>
      <c r="AU130" s="33">
        <f t="shared" si="112"/>
        <v>0</v>
      </c>
      <c r="AV130" s="33" t="str">
        <f t="shared" si="102"/>
        <v/>
      </c>
      <c r="AW130" s="33"/>
      <c r="AX130" s="33"/>
      <c r="AZ130" s="141">
        <f t="shared" si="103"/>
        <v>0</v>
      </c>
      <c r="BA130" s="141" t="str">
        <f t="shared" si="104"/>
        <v/>
      </c>
      <c r="BB130" s="141">
        <f t="shared" si="113"/>
        <v>0</v>
      </c>
      <c r="BC130" s="141" t="str">
        <f t="shared" si="105"/>
        <v/>
      </c>
      <c r="BD130" s="141">
        <f t="shared" si="106"/>
        <v>0</v>
      </c>
      <c r="BE130" s="141" t="str">
        <f t="shared" ref="BE130:BE193" si="181">IF(AND(BD130=1,BD131=0),"GROUP","")</f>
        <v/>
      </c>
      <c r="BF130" s="141">
        <f t="shared" si="114"/>
        <v>0</v>
      </c>
      <c r="BG130" s="141" t="str">
        <f t="shared" si="107"/>
        <v/>
      </c>
      <c r="BH130" s="141"/>
      <c r="BI130" s="141"/>
    </row>
    <row r="131" spans="1:61">
      <c r="A131" s="1">
        <f>RAW!A131</f>
        <v>42489</v>
      </c>
      <c r="B131">
        <f>RAW!B131</f>
        <v>11.39</v>
      </c>
      <c r="C131">
        <f>RAW!C131</f>
        <v>11.4</v>
      </c>
      <c r="D131">
        <f>RAW!D131</f>
        <v>11.3</v>
      </c>
      <c r="E131" s="5">
        <f>RAW!E131</f>
        <v>11.35</v>
      </c>
      <c r="F131" s="3">
        <f>RAW!N131</f>
        <v>36.463244000813198</v>
      </c>
      <c r="G131" s="5" t="str">
        <f t="shared" si="108"/>
        <v/>
      </c>
      <c r="H131" s="3">
        <f>RAW!O131</f>
        <v>42.636695644967801</v>
      </c>
      <c r="I131" s="5" t="str">
        <f t="shared" si="108"/>
        <v/>
      </c>
      <c r="J131" s="3">
        <f>RAW!P131</f>
        <v>45.5217864165649</v>
      </c>
      <c r="K131" s="5" t="str">
        <f t="shared" ref="K131" si="182">IF(SIGN(J130-50)&lt;&gt;SIGN(J131-50)," ","")</f>
        <v/>
      </c>
      <c r="L131">
        <v>70</v>
      </c>
      <c r="M131">
        <v>30</v>
      </c>
      <c r="AD131" s="28">
        <f t="shared" ref="AD131:AD194" si="183">IF(F131&lt;30, 1,0)</f>
        <v>0</v>
      </c>
      <c r="AE131" s="28" t="str">
        <f t="shared" si="177"/>
        <v/>
      </c>
      <c r="AF131" s="34">
        <f t="shared" ref="AF131:AF194" si="184">IF(AND(AE130="GROUP",AD131=0),0,AD131+AF130)</f>
        <v>0</v>
      </c>
      <c r="AG131" s="34" t="str">
        <f t="shared" si="178"/>
        <v/>
      </c>
      <c r="AH131" s="28">
        <f t="shared" ref="AH131:AH194" si="185">IF(F131&gt;70, 1,0)</f>
        <v>0</v>
      </c>
      <c r="AI131" s="34" t="str">
        <f t="shared" si="179"/>
        <v/>
      </c>
      <c r="AJ131" s="28">
        <f t="shared" si="110"/>
        <v>0</v>
      </c>
      <c r="AK131" s="28" t="str">
        <f t="shared" ref="AK131:AK194" si="186">IF(AI131="GROUP",AJ131,"")</f>
        <v/>
      </c>
      <c r="AL131" s="54"/>
      <c r="AM131" s="28"/>
      <c r="AO131" s="33">
        <f t="shared" ref="AO131:AO194" si="187">IF(H131&lt;30, 1,0)</f>
        <v>0</v>
      </c>
      <c r="AP131" s="33" t="str">
        <f t="shared" ref="AP131:AP194" si="188">IF(AND(AO131=1,AO132=0),"GROUP","")</f>
        <v/>
      </c>
      <c r="AQ131" s="33">
        <f t="shared" si="111"/>
        <v>0</v>
      </c>
      <c r="AR131" s="33" t="str">
        <f t="shared" ref="AR131:AR194" si="189">IF(AP131="GROUP",AQ131,"")</f>
        <v/>
      </c>
      <c r="AS131" s="33">
        <f t="shared" ref="AS131:AS194" si="190">IF(H131&gt;70, 1,0)</f>
        <v>0</v>
      </c>
      <c r="AT131" s="33" t="str">
        <f t="shared" si="180"/>
        <v/>
      </c>
      <c r="AU131" s="33">
        <f t="shared" si="112"/>
        <v>0</v>
      </c>
      <c r="AV131" s="33" t="str">
        <f t="shared" ref="AV131:AV194" si="191">IF(AT131="GROUP",AU131,"")</f>
        <v/>
      </c>
      <c r="AW131" s="33"/>
      <c r="AX131" s="33"/>
      <c r="AZ131" s="141">
        <f t="shared" ref="AZ131:AZ194" si="192">IF(J131&lt;30, 1,0)</f>
        <v>0</v>
      </c>
      <c r="BA131" s="141" t="str">
        <f t="shared" ref="BA131:BA194" si="193">IF(AND(AZ131=1,AZ132=0),"GROUP","")</f>
        <v/>
      </c>
      <c r="BB131" s="141">
        <f t="shared" si="113"/>
        <v>0</v>
      </c>
      <c r="BC131" s="141" t="str">
        <f t="shared" ref="BC131:BC194" si="194">IF(BA131="GROUP",BB131,"")</f>
        <v/>
      </c>
      <c r="BD131" s="141">
        <f t="shared" ref="BD131:BD194" si="195">IF(J131&gt;70, 1,0)</f>
        <v>0</v>
      </c>
      <c r="BE131" s="141" t="str">
        <f t="shared" si="181"/>
        <v/>
      </c>
      <c r="BF131" s="141">
        <f t="shared" si="114"/>
        <v>0</v>
      </c>
      <c r="BG131" s="141" t="str">
        <f t="shared" ref="BG131:BG194" si="196">IF(BE131="GROUP",BF131,"")</f>
        <v/>
      </c>
      <c r="BH131" s="141"/>
      <c r="BI131" s="141"/>
    </row>
    <row r="132" spans="1:61">
      <c r="A132" s="1">
        <f>RAW!A132</f>
        <v>42492</v>
      </c>
      <c r="B132">
        <f>RAW!B132</f>
        <v>11.4</v>
      </c>
      <c r="C132">
        <f>RAW!C132</f>
        <v>11.51</v>
      </c>
      <c r="D132">
        <f>RAW!D132</f>
        <v>11.3</v>
      </c>
      <c r="E132" s="5">
        <f>RAW!E132</f>
        <v>11.47</v>
      </c>
      <c r="F132" s="3">
        <f>RAW!N132</f>
        <v>47.359881588772403</v>
      </c>
      <c r="G132" s="5" t="str">
        <f t="shared" ref="G132:I195" si="197">IF(SIGN(F131-50)&lt;&gt;SIGN(F132-50)," ","")</f>
        <v/>
      </c>
      <c r="H132" s="3">
        <f>RAW!O132</f>
        <v>47.156701738182598</v>
      </c>
      <c r="I132" s="5" t="str">
        <f t="shared" si="197"/>
        <v/>
      </c>
      <c r="J132" s="3">
        <f>RAW!P132</f>
        <v>48.193399755151503</v>
      </c>
      <c r="K132" s="5" t="str">
        <f t="shared" ref="K132" si="198">IF(SIGN(J131-50)&lt;&gt;SIGN(J132-50)," ","")</f>
        <v/>
      </c>
      <c r="L132">
        <v>70</v>
      </c>
      <c r="M132">
        <v>30</v>
      </c>
      <c r="AD132" s="28">
        <f t="shared" si="183"/>
        <v>0</v>
      </c>
      <c r="AE132" s="28" t="str">
        <f t="shared" si="177"/>
        <v/>
      </c>
      <c r="AF132" s="34">
        <f t="shared" si="184"/>
        <v>0</v>
      </c>
      <c r="AG132" s="34" t="str">
        <f t="shared" si="178"/>
        <v/>
      </c>
      <c r="AH132" s="28">
        <f t="shared" si="185"/>
        <v>0</v>
      </c>
      <c r="AI132" s="34" t="str">
        <f t="shared" si="179"/>
        <v/>
      </c>
      <c r="AJ132" s="28">
        <f t="shared" ref="AJ132:AJ195" si="199">IF(AND(AI131="GROUP",AH132=0),0,AH132+AJ131)</f>
        <v>0</v>
      </c>
      <c r="AK132" s="28" t="str">
        <f t="shared" si="186"/>
        <v/>
      </c>
      <c r="AL132" s="54"/>
      <c r="AM132" s="28"/>
      <c r="AO132" s="33">
        <f t="shared" si="187"/>
        <v>0</v>
      </c>
      <c r="AP132" s="33" t="str">
        <f t="shared" si="188"/>
        <v/>
      </c>
      <c r="AQ132" s="33">
        <f t="shared" ref="AQ132:AQ195" si="200">IF(AND(AP131="GROUP",AO132=0),0,AO132+AQ131)</f>
        <v>0</v>
      </c>
      <c r="AR132" s="33" t="str">
        <f t="shared" si="189"/>
        <v/>
      </c>
      <c r="AS132" s="33">
        <f t="shared" si="190"/>
        <v>0</v>
      </c>
      <c r="AT132" s="33" t="str">
        <f t="shared" si="180"/>
        <v/>
      </c>
      <c r="AU132" s="33">
        <f t="shared" ref="AU132:AU195" si="201">IF(AND(AT131="GROUP",AS132=0),0,AS132+AU131)</f>
        <v>0</v>
      </c>
      <c r="AV132" s="33" t="str">
        <f t="shared" si="191"/>
        <v/>
      </c>
      <c r="AW132" s="33"/>
      <c r="AX132" s="33"/>
      <c r="AZ132" s="141">
        <f t="shared" si="192"/>
        <v>0</v>
      </c>
      <c r="BA132" s="141" t="str">
        <f t="shared" si="193"/>
        <v/>
      </c>
      <c r="BB132" s="141">
        <f t="shared" ref="BB132:BB195" si="202">IF(AND(BA131="GROUP",AZ132=0),0,AZ132+BB131)</f>
        <v>0</v>
      </c>
      <c r="BC132" s="141" t="str">
        <f t="shared" si="194"/>
        <v/>
      </c>
      <c r="BD132" s="141">
        <f t="shared" si="195"/>
        <v>0</v>
      </c>
      <c r="BE132" s="141" t="str">
        <f t="shared" si="181"/>
        <v/>
      </c>
      <c r="BF132" s="141">
        <f t="shared" ref="BF132:BF195" si="203">IF(AND(BE131="GROUP",BD132=0),0,BD132+BF131)</f>
        <v>0</v>
      </c>
      <c r="BG132" s="141" t="str">
        <f t="shared" si="196"/>
        <v/>
      </c>
      <c r="BH132" s="141"/>
      <c r="BI132" s="141"/>
    </row>
    <row r="133" spans="1:61">
      <c r="A133" s="1">
        <f>RAW!A133</f>
        <v>42493</v>
      </c>
      <c r="B133">
        <f>RAW!B133</f>
        <v>11.51</v>
      </c>
      <c r="C133">
        <f>RAW!C133</f>
        <v>11.51</v>
      </c>
      <c r="D133">
        <f>RAW!D133</f>
        <v>11.3</v>
      </c>
      <c r="E133" s="5">
        <f>RAW!E133</f>
        <v>11.36</v>
      </c>
      <c r="F133" s="3">
        <f>RAW!N133</f>
        <v>40.0198039281277</v>
      </c>
      <c r="G133" s="5" t="str">
        <f t="shared" si="197"/>
        <v/>
      </c>
      <c r="H133" s="3">
        <f>RAW!O133</f>
        <v>43.753310322794597</v>
      </c>
      <c r="I133" s="5" t="str">
        <f t="shared" si="197"/>
        <v/>
      </c>
      <c r="J133" s="3">
        <f>RAW!P133</f>
        <v>46.021153853714097</v>
      </c>
      <c r="K133" s="5" t="str">
        <f t="shared" ref="K133" si="204">IF(SIGN(J132-50)&lt;&gt;SIGN(J133-50)," ","")</f>
        <v/>
      </c>
      <c r="L133">
        <v>70</v>
      </c>
      <c r="M133">
        <v>30</v>
      </c>
      <c r="AD133" s="28">
        <f t="shared" si="183"/>
        <v>0</v>
      </c>
      <c r="AE133" s="28" t="str">
        <f t="shared" si="177"/>
        <v/>
      </c>
      <c r="AF133" s="34">
        <f t="shared" si="184"/>
        <v>0</v>
      </c>
      <c r="AG133" s="34" t="str">
        <f t="shared" si="178"/>
        <v/>
      </c>
      <c r="AH133" s="28">
        <f t="shared" si="185"/>
        <v>0</v>
      </c>
      <c r="AI133" s="34" t="str">
        <f t="shared" si="179"/>
        <v/>
      </c>
      <c r="AJ133" s="28">
        <f t="shared" si="199"/>
        <v>0</v>
      </c>
      <c r="AK133" s="28" t="str">
        <f t="shared" si="186"/>
        <v/>
      </c>
      <c r="AL133" s="54"/>
      <c r="AM133" s="28"/>
      <c r="AO133" s="33">
        <f t="shared" si="187"/>
        <v>0</v>
      </c>
      <c r="AP133" s="33" t="str">
        <f t="shared" si="188"/>
        <v/>
      </c>
      <c r="AQ133" s="33">
        <f t="shared" si="200"/>
        <v>0</v>
      </c>
      <c r="AR133" s="33" t="str">
        <f t="shared" si="189"/>
        <v/>
      </c>
      <c r="AS133" s="33">
        <f t="shared" si="190"/>
        <v>0</v>
      </c>
      <c r="AT133" s="33" t="str">
        <f t="shared" si="180"/>
        <v/>
      </c>
      <c r="AU133" s="33">
        <f t="shared" si="201"/>
        <v>0</v>
      </c>
      <c r="AV133" s="33" t="str">
        <f t="shared" si="191"/>
        <v/>
      </c>
      <c r="AW133" s="33"/>
      <c r="AX133" s="33"/>
      <c r="AZ133" s="141">
        <f t="shared" si="192"/>
        <v>0</v>
      </c>
      <c r="BA133" s="141" t="str">
        <f t="shared" si="193"/>
        <v/>
      </c>
      <c r="BB133" s="141">
        <f t="shared" si="202"/>
        <v>0</v>
      </c>
      <c r="BC133" s="141" t="str">
        <f t="shared" si="194"/>
        <v/>
      </c>
      <c r="BD133" s="141">
        <f t="shared" si="195"/>
        <v>0</v>
      </c>
      <c r="BE133" s="141" t="str">
        <f t="shared" si="181"/>
        <v/>
      </c>
      <c r="BF133" s="141">
        <f t="shared" si="203"/>
        <v>0</v>
      </c>
      <c r="BG133" s="141" t="str">
        <f t="shared" si="196"/>
        <v/>
      </c>
      <c r="BH133" s="141"/>
      <c r="BI133" s="141"/>
    </row>
    <row r="134" spans="1:61">
      <c r="A134" s="1">
        <f>RAW!A134</f>
        <v>42494</v>
      </c>
      <c r="B134">
        <f>RAW!B134</f>
        <v>11.31</v>
      </c>
      <c r="C134">
        <f>RAW!C134</f>
        <v>11.4</v>
      </c>
      <c r="D134">
        <f>RAW!D134</f>
        <v>11.3</v>
      </c>
      <c r="E134" s="5">
        <f>RAW!E134</f>
        <v>11.31</v>
      </c>
      <c r="F134" s="3">
        <f>RAW!N134</f>
        <v>36.980417202982899</v>
      </c>
      <c r="G134" s="5" t="str">
        <f t="shared" si="197"/>
        <v/>
      </c>
      <c r="H134" s="3">
        <f>RAW!O134</f>
        <v>42.260299186294901</v>
      </c>
      <c r="I134" s="5" t="str">
        <f t="shared" si="197"/>
        <v/>
      </c>
      <c r="J134" s="3">
        <f>RAW!P134</f>
        <v>45.051979489129202</v>
      </c>
      <c r="K134" s="5" t="str">
        <f t="shared" ref="K134" si="205">IF(SIGN(J133-50)&lt;&gt;SIGN(J134-50)," ","")</f>
        <v/>
      </c>
      <c r="L134">
        <v>70</v>
      </c>
      <c r="M134">
        <v>30</v>
      </c>
      <c r="AD134" s="28">
        <f t="shared" si="183"/>
        <v>0</v>
      </c>
      <c r="AE134" s="28" t="str">
        <f t="shared" si="177"/>
        <v/>
      </c>
      <c r="AF134" s="34">
        <f t="shared" si="184"/>
        <v>0</v>
      </c>
      <c r="AG134" s="34" t="str">
        <f t="shared" si="178"/>
        <v/>
      </c>
      <c r="AH134" s="28">
        <f t="shared" si="185"/>
        <v>0</v>
      </c>
      <c r="AI134" s="34" t="str">
        <f t="shared" si="179"/>
        <v/>
      </c>
      <c r="AJ134" s="28">
        <f t="shared" si="199"/>
        <v>0</v>
      </c>
      <c r="AK134" s="28" t="str">
        <f t="shared" si="186"/>
        <v/>
      </c>
      <c r="AL134" s="54"/>
      <c r="AM134" s="28"/>
      <c r="AO134" s="33">
        <f t="shared" si="187"/>
        <v>0</v>
      </c>
      <c r="AP134" s="33" t="str">
        <f t="shared" si="188"/>
        <v/>
      </c>
      <c r="AQ134" s="33">
        <f t="shared" si="200"/>
        <v>0</v>
      </c>
      <c r="AR134" s="33" t="str">
        <f t="shared" si="189"/>
        <v/>
      </c>
      <c r="AS134" s="33">
        <f t="shared" si="190"/>
        <v>0</v>
      </c>
      <c r="AT134" s="33" t="str">
        <f t="shared" si="180"/>
        <v/>
      </c>
      <c r="AU134" s="33">
        <f t="shared" si="201"/>
        <v>0</v>
      </c>
      <c r="AV134" s="33" t="str">
        <f t="shared" si="191"/>
        <v/>
      </c>
      <c r="AW134" s="33"/>
      <c r="AX134" s="33"/>
      <c r="AZ134" s="141">
        <f t="shared" si="192"/>
        <v>0</v>
      </c>
      <c r="BA134" s="141" t="str">
        <f t="shared" si="193"/>
        <v/>
      </c>
      <c r="BB134" s="141">
        <f t="shared" si="202"/>
        <v>0</v>
      </c>
      <c r="BC134" s="141" t="str">
        <f t="shared" si="194"/>
        <v/>
      </c>
      <c r="BD134" s="141">
        <f t="shared" si="195"/>
        <v>0</v>
      </c>
      <c r="BE134" s="141" t="str">
        <f t="shared" si="181"/>
        <v/>
      </c>
      <c r="BF134" s="141">
        <f t="shared" si="203"/>
        <v>0</v>
      </c>
      <c r="BG134" s="141" t="str">
        <f t="shared" si="196"/>
        <v/>
      </c>
      <c r="BH134" s="141"/>
      <c r="BI134" s="141"/>
    </row>
    <row r="135" spans="1:61">
      <c r="A135" s="1">
        <f>RAW!A135</f>
        <v>42495</v>
      </c>
      <c r="B135">
        <f>RAW!B135</f>
        <v>11.43</v>
      </c>
      <c r="C135">
        <f>RAW!C135</f>
        <v>11.46</v>
      </c>
      <c r="D135">
        <f>RAW!D135</f>
        <v>11.33</v>
      </c>
      <c r="E135" s="5">
        <f>RAW!E135</f>
        <v>11.46</v>
      </c>
      <c r="F135" s="3">
        <f>RAW!N135</f>
        <v>50.2142129478637</v>
      </c>
      <c r="G135" s="5" t="str">
        <f t="shared" si="197"/>
        <v xml:space="preserve"> </v>
      </c>
      <c r="H135" s="3">
        <f>RAW!O135</f>
        <v>47.993720471545899</v>
      </c>
      <c r="I135" s="5" t="str">
        <f t="shared" si="197"/>
        <v/>
      </c>
      <c r="J135" s="3">
        <f>RAW!P135</f>
        <v>48.470298537931498</v>
      </c>
      <c r="K135" s="5" t="str">
        <f t="shared" ref="K135" si="206">IF(SIGN(J134-50)&lt;&gt;SIGN(J135-50)," ","")</f>
        <v/>
      </c>
      <c r="L135">
        <v>70</v>
      </c>
      <c r="M135">
        <v>30</v>
      </c>
      <c r="AD135" s="28">
        <f t="shared" si="183"/>
        <v>0</v>
      </c>
      <c r="AE135" s="28" t="str">
        <f t="shared" si="177"/>
        <v/>
      </c>
      <c r="AF135" s="34">
        <f t="shared" si="184"/>
        <v>0</v>
      </c>
      <c r="AG135" s="34" t="str">
        <f t="shared" si="178"/>
        <v/>
      </c>
      <c r="AH135" s="28">
        <f t="shared" si="185"/>
        <v>0</v>
      </c>
      <c r="AI135" s="34" t="str">
        <f t="shared" si="179"/>
        <v/>
      </c>
      <c r="AJ135" s="28">
        <f t="shared" si="199"/>
        <v>0</v>
      </c>
      <c r="AK135" s="28" t="str">
        <f t="shared" si="186"/>
        <v/>
      </c>
      <c r="AL135" s="54"/>
      <c r="AM135" s="28"/>
      <c r="AO135" s="33">
        <f t="shared" si="187"/>
        <v>0</v>
      </c>
      <c r="AP135" s="33" t="str">
        <f t="shared" si="188"/>
        <v/>
      </c>
      <c r="AQ135" s="33">
        <f t="shared" si="200"/>
        <v>0</v>
      </c>
      <c r="AR135" s="33" t="str">
        <f t="shared" si="189"/>
        <v/>
      </c>
      <c r="AS135" s="33">
        <f t="shared" si="190"/>
        <v>0</v>
      </c>
      <c r="AT135" s="33" t="str">
        <f t="shared" si="180"/>
        <v/>
      </c>
      <c r="AU135" s="33">
        <f t="shared" si="201"/>
        <v>0</v>
      </c>
      <c r="AV135" s="33" t="str">
        <f t="shared" si="191"/>
        <v/>
      </c>
      <c r="AW135" s="33"/>
      <c r="AX135" s="33"/>
      <c r="AZ135" s="141">
        <f t="shared" si="192"/>
        <v>0</v>
      </c>
      <c r="BA135" s="141" t="str">
        <f t="shared" si="193"/>
        <v/>
      </c>
      <c r="BB135" s="141">
        <f t="shared" si="202"/>
        <v>0</v>
      </c>
      <c r="BC135" s="141" t="str">
        <f t="shared" si="194"/>
        <v/>
      </c>
      <c r="BD135" s="141">
        <f t="shared" si="195"/>
        <v>0</v>
      </c>
      <c r="BE135" s="141" t="str">
        <f t="shared" si="181"/>
        <v/>
      </c>
      <c r="BF135" s="141">
        <f t="shared" si="203"/>
        <v>0</v>
      </c>
      <c r="BG135" s="141" t="str">
        <f t="shared" si="196"/>
        <v/>
      </c>
      <c r="BH135" s="141"/>
      <c r="BI135" s="141"/>
    </row>
    <row r="136" spans="1:61">
      <c r="A136" s="1">
        <f>RAW!A136</f>
        <v>42496</v>
      </c>
      <c r="B136">
        <f>RAW!B136</f>
        <v>11.45</v>
      </c>
      <c r="C136">
        <f>RAW!C136</f>
        <v>11.46</v>
      </c>
      <c r="D136">
        <f>RAW!D136</f>
        <v>11.24</v>
      </c>
      <c r="E136" s="5">
        <f>RAW!E136</f>
        <v>11.24</v>
      </c>
      <c r="F136" s="3">
        <f>RAW!N136</f>
        <v>36.940557045671497</v>
      </c>
      <c r="G136" s="5" t="str">
        <f t="shared" si="197"/>
        <v xml:space="preserve"> </v>
      </c>
      <c r="H136" s="3">
        <f>RAW!O136</f>
        <v>41.486931205729803</v>
      </c>
      <c r="I136" s="5" t="str">
        <f t="shared" si="197"/>
        <v/>
      </c>
      <c r="J136" s="3">
        <f>RAW!P136</f>
        <v>44.232656332038196</v>
      </c>
      <c r="K136" s="5" t="str">
        <f t="shared" ref="K136" si="207">IF(SIGN(J135-50)&lt;&gt;SIGN(J136-50)," ","")</f>
        <v/>
      </c>
      <c r="L136">
        <v>70</v>
      </c>
      <c r="M136">
        <v>30</v>
      </c>
      <c r="AD136" s="28">
        <f t="shared" si="183"/>
        <v>0</v>
      </c>
      <c r="AE136" s="28" t="str">
        <f t="shared" si="177"/>
        <v/>
      </c>
      <c r="AF136" s="34">
        <f t="shared" si="184"/>
        <v>0</v>
      </c>
      <c r="AG136" s="34" t="str">
        <f t="shared" si="178"/>
        <v/>
      </c>
      <c r="AH136" s="28">
        <f t="shared" si="185"/>
        <v>0</v>
      </c>
      <c r="AI136" s="34" t="str">
        <f t="shared" si="179"/>
        <v/>
      </c>
      <c r="AJ136" s="28">
        <f t="shared" si="199"/>
        <v>0</v>
      </c>
      <c r="AK136" s="28" t="str">
        <f t="shared" si="186"/>
        <v/>
      </c>
      <c r="AL136" s="54"/>
      <c r="AM136" s="28"/>
      <c r="AO136" s="33">
        <f t="shared" si="187"/>
        <v>0</v>
      </c>
      <c r="AP136" s="33" t="str">
        <f t="shared" si="188"/>
        <v/>
      </c>
      <c r="AQ136" s="33">
        <f t="shared" si="200"/>
        <v>0</v>
      </c>
      <c r="AR136" s="33" t="str">
        <f t="shared" si="189"/>
        <v/>
      </c>
      <c r="AS136" s="33">
        <f t="shared" si="190"/>
        <v>0</v>
      </c>
      <c r="AT136" s="33" t="str">
        <f t="shared" si="180"/>
        <v/>
      </c>
      <c r="AU136" s="33">
        <f t="shared" si="201"/>
        <v>0</v>
      </c>
      <c r="AV136" s="33" t="str">
        <f t="shared" si="191"/>
        <v/>
      </c>
      <c r="AW136" s="33"/>
      <c r="AX136" s="33"/>
      <c r="AZ136" s="141">
        <f t="shared" si="192"/>
        <v>0</v>
      </c>
      <c r="BA136" s="141" t="str">
        <f t="shared" si="193"/>
        <v/>
      </c>
      <c r="BB136" s="141">
        <f t="shared" si="202"/>
        <v>0</v>
      </c>
      <c r="BC136" s="141" t="str">
        <f t="shared" si="194"/>
        <v/>
      </c>
      <c r="BD136" s="141">
        <f t="shared" si="195"/>
        <v>0</v>
      </c>
      <c r="BE136" s="141" t="str">
        <f t="shared" si="181"/>
        <v/>
      </c>
      <c r="BF136" s="141">
        <f t="shared" si="203"/>
        <v>0</v>
      </c>
      <c r="BG136" s="141" t="str">
        <f t="shared" si="196"/>
        <v/>
      </c>
      <c r="BH136" s="141"/>
      <c r="BI136" s="141"/>
    </row>
    <row r="137" spans="1:61">
      <c r="A137" s="1">
        <f>RAW!A137</f>
        <v>42499</v>
      </c>
      <c r="B137">
        <f>RAW!B137</f>
        <v>11.29</v>
      </c>
      <c r="C137">
        <f>RAW!C137</f>
        <v>11.37</v>
      </c>
      <c r="D137">
        <f>RAW!D137</f>
        <v>10.96</v>
      </c>
      <c r="E137" s="5">
        <f>RAW!E137</f>
        <v>11.18</v>
      </c>
      <c r="F137" s="3">
        <f>RAW!N137</f>
        <v>34.0745979081684</v>
      </c>
      <c r="G137" s="5" t="str">
        <f t="shared" si="197"/>
        <v/>
      </c>
      <c r="H137" s="3">
        <f>RAW!O137</f>
        <v>39.898205439825503</v>
      </c>
      <c r="I137" s="5" t="str">
        <f t="shared" si="197"/>
        <v/>
      </c>
      <c r="J137" s="3">
        <f>RAW!P137</f>
        <v>43.152291782406003</v>
      </c>
      <c r="K137" s="5" t="str">
        <f t="shared" ref="K137" si="208">IF(SIGN(J136-50)&lt;&gt;SIGN(J137-50)," ","")</f>
        <v/>
      </c>
      <c r="L137">
        <v>70</v>
      </c>
      <c r="M137">
        <v>30</v>
      </c>
      <c r="AD137" s="28">
        <f t="shared" si="183"/>
        <v>0</v>
      </c>
      <c r="AE137" s="28" t="str">
        <f t="shared" si="177"/>
        <v/>
      </c>
      <c r="AF137" s="34">
        <f t="shared" si="184"/>
        <v>0</v>
      </c>
      <c r="AG137" s="34" t="str">
        <f t="shared" si="178"/>
        <v/>
      </c>
      <c r="AH137" s="28">
        <f t="shared" si="185"/>
        <v>0</v>
      </c>
      <c r="AI137" s="34" t="str">
        <f t="shared" si="179"/>
        <v/>
      </c>
      <c r="AJ137" s="28">
        <f t="shared" si="199"/>
        <v>0</v>
      </c>
      <c r="AK137" s="28" t="str">
        <f t="shared" si="186"/>
        <v/>
      </c>
      <c r="AL137" s="54"/>
      <c r="AM137" s="28"/>
      <c r="AO137" s="33">
        <f t="shared" si="187"/>
        <v>0</v>
      </c>
      <c r="AP137" s="33" t="str">
        <f t="shared" si="188"/>
        <v/>
      </c>
      <c r="AQ137" s="33">
        <f t="shared" si="200"/>
        <v>0</v>
      </c>
      <c r="AR137" s="33" t="str">
        <f t="shared" si="189"/>
        <v/>
      </c>
      <c r="AS137" s="33">
        <f t="shared" si="190"/>
        <v>0</v>
      </c>
      <c r="AT137" s="33" t="str">
        <f t="shared" si="180"/>
        <v/>
      </c>
      <c r="AU137" s="33">
        <f t="shared" si="201"/>
        <v>0</v>
      </c>
      <c r="AV137" s="33" t="str">
        <f t="shared" si="191"/>
        <v/>
      </c>
      <c r="AW137" s="33"/>
      <c r="AX137" s="33"/>
      <c r="AZ137" s="141">
        <f t="shared" si="192"/>
        <v>0</v>
      </c>
      <c r="BA137" s="141" t="str">
        <f t="shared" si="193"/>
        <v/>
      </c>
      <c r="BB137" s="141">
        <f t="shared" si="202"/>
        <v>0</v>
      </c>
      <c r="BC137" s="141" t="str">
        <f t="shared" si="194"/>
        <v/>
      </c>
      <c r="BD137" s="141">
        <f t="shared" si="195"/>
        <v>0</v>
      </c>
      <c r="BE137" s="141" t="str">
        <f t="shared" si="181"/>
        <v/>
      </c>
      <c r="BF137" s="141">
        <f t="shared" si="203"/>
        <v>0</v>
      </c>
      <c r="BG137" s="141" t="str">
        <f t="shared" si="196"/>
        <v/>
      </c>
      <c r="BH137" s="141"/>
      <c r="BI137" s="141"/>
    </row>
    <row r="138" spans="1:61">
      <c r="A138" s="1">
        <f>RAW!A138</f>
        <v>42500</v>
      </c>
      <c r="B138">
        <f>RAW!B138</f>
        <v>11.18</v>
      </c>
      <c r="C138">
        <f>RAW!C138</f>
        <v>11.36</v>
      </c>
      <c r="D138">
        <f>RAW!D138</f>
        <v>11.03</v>
      </c>
      <c r="E138" s="5">
        <f>RAW!E138</f>
        <v>11.32</v>
      </c>
      <c r="F138" s="3">
        <f>RAW!N138</f>
        <v>45.570093890208298</v>
      </c>
      <c r="G138" s="5" t="str">
        <f t="shared" si="197"/>
        <v/>
      </c>
      <c r="H138" s="3">
        <f>RAW!O138</f>
        <v>45.173975426024001</v>
      </c>
      <c r="I138" s="5" t="str">
        <f t="shared" si="197"/>
        <v/>
      </c>
      <c r="J138" s="3">
        <f>RAW!P138</f>
        <v>46.362002860145097</v>
      </c>
      <c r="K138" s="5" t="str">
        <f t="shared" ref="K138" si="209">IF(SIGN(J137-50)&lt;&gt;SIGN(J138-50)," ","")</f>
        <v/>
      </c>
      <c r="L138">
        <v>70</v>
      </c>
      <c r="M138">
        <v>30</v>
      </c>
      <c r="AD138" s="28">
        <f t="shared" si="183"/>
        <v>0</v>
      </c>
      <c r="AE138" s="28" t="str">
        <f t="shared" si="177"/>
        <v/>
      </c>
      <c r="AF138" s="34">
        <f t="shared" si="184"/>
        <v>0</v>
      </c>
      <c r="AG138" s="34" t="str">
        <f t="shared" si="178"/>
        <v/>
      </c>
      <c r="AH138" s="28">
        <f t="shared" si="185"/>
        <v>0</v>
      </c>
      <c r="AI138" s="34" t="str">
        <f t="shared" si="179"/>
        <v/>
      </c>
      <c r="AJ138" s="28">
        <f t="shared" si="199"/>
        <v>0</v>
      </c>
      <c r="AK138" s="28" t="str">
        <f t="shared" si="186"/>
        <v/>
      </c>
      <c r="AL138" s="54"/>
      <c r="AM138" s="28"/>
      <c r="AO138" s="33">
        <f t="shared" si="187"/>
        <v>0</v>
      </c>
      <c r="AP138" s="33" t="str">
        <f t="shared" si="188"/>
        <v/>
      </c>
      <c r="AQ138" s="33">
        <f t="shared" si="200"/>
        <v>0</v>
      </c>
      <c r="AR138" s="33" t="str">
        <f t="shared" si="189"/>
        <v/>
      </c>
      <c r="AS138" s="33">
        <f t="shared" si="190"/>
        <v>0</v>
      </c>
      <c r="AT138" s="33" t="str">
        <f t="shared" si="180"/>
        <v/>
      </c>
      <c r="AU138" s="33">
        <f t="shared" si="201"/>
        <v>0</v>
      </c>
      <c r="AV138" s="33" t="str">
        <f t="shared" si="191"/>
        <v/>
      </c>
      <c r="AW138" s="33"/>
      <c r="AX138" s="33"/>
      <c r="AZ138" s="141">
        <f t="shared" si="192"/>
        <v>0</v>
      </c>
      <c r="BA138" s="141" t="str">
        <f t="shared" si="193"/>
        <v/>
      </c>
      <c r="BB138" s="141">
        <f t="shared" si="202"/>
        <v>0</v>
      </c>
      <c r="BC138" s="141" t="str">
        <f t="shared" si="194"/>
        <v/>
      </c>
      <c r="BD138" s="141">
        <f t="shared" si="195"/>
        <v>0</v>
      </c>
      <c r="BE138" s="141" t="str">
        <f t="shared" si="181"/>
        <v/>
      </c>
      <c r="BF138" s="141">
        <f t="shared" si="203"/>
        <v>0</v>
      </c>
      <c r="BG138" s="141" t="str">
        <f t="shared" si="196"/>
        <v/>
      </c>
      <c r="BH138" s="141"/>
      <c r="BI138" s="141"/>
    </row>
    <row r="139" spans="1:61">
      <c r="A139" s="1">
        <f>RAW!A139</f>
        <v>42501</v>
      </c>
      <c r="B139">
        <f>RAW!B139</f>
        <v>11.35</v>
      </c>
      <c r="C139">
        <f>RAW!C139</f>
        <v>11.35</v>
      </c>
      <c r="D139">
        <f>RAW!D139</f>
        <v>11.05</v>
      </c>
      <c r="E139" s="5">
        <f>RAW!E139</f>
        <v>11.24</v>
      </c>
      <c r="F139" s="3">
        <f>RAW!N139</f>
        <v>40.824363225568597</v>
      </c>
      <c r="G139" s="5" t="str">
        <f t="shared" si="197"/>
        <v/>
      </c>
      <c r="H139" s="3">
        <f>RAW!O139</f>
        <v>42.858794179027697</v>
      </c>
      <c r="I139" s="5" t="str">
        <f t="shared" si="197"/>
        <v/>
      </c>
      <c r="J139" s="3">
        <f>RAW!P139</f>
        <v>44.842863664143501</v>
      </c>
      <c r="K139" s="5" t="str">
        <f t="shared" ref="K139" si="210">IF(SIGN(J138-50)&lt;&gt;SIGN(J139-50)," ","")</f>
        <v/>
      </c>
      <c r="L139">
        <v>70</v>
      </c>
      <c r="M139">
        <v>30</v>
      </c>
      <c r="AD139" s="28">
        <f t="shared" si="183"/>
        <v>0</v>
      </c>
      <c r="AE139" s="28" t="str">
        <f t="shared" si="177"/>
        <v/>
      </c>
      <c r="AF139" s="34">
        <f t="shared" si="184"/>
        <v>0</v>
      </c>
      <c r="AG139" s="34" t="str">
        <f t="shared" si="178"/>
        <v/>
      </c>
      <c r="AH139" s="28">
        <f t="shared" si="185"/>
        <v>0</v>
      </c>
      <c r="AI139" s="34" t="str">
        <f t="shared" si="179"/>
        <v/>
      </c>
      <c r="AJ139" s="28">
        <f t="shared" si="199"/>
        <v>0</v>
      </c>
      <c r="AK139" s="28" t="str">
        <f t="shared" si="186"/>
        <v/>
      </c>
      <c r="AL139" s="54"/>
      <c r="AM139" s="28"/>
      <c r="AO139" s="33">
        <f t="shared" si="187"/>
        <v>0</v>
      </c>
      <c r="AP139" s="33" t="str">
        <f t="shared" si="188"/>
        <v/>
      </c>
      <c r="AQ139" s="33">
        <f t="shared" si="200"/>
        <v>0</v>
      </c>
      <c r="AR139" s="33" t="str">
        <f t="shared" si="189"/>
        <v/>
      </c>
      <c r="AS139" s="33">
        <f t="shared" si="190"/>
        <v>0</v>
      </c>
      <c r="AT139" s="33" t="str">
        <f t="shared" si="180"/>
        <v/>
      </c>
      <c r="AU139" s="33">
        <f t="shared" si="201"/>
        <v>0</v>
      </c>
      <c r="AV139" s="33" t="str">
        <f t="shared" si="191"/>
        <v/>
      </c>
      <c r="AW139" s="33"/>
      <c r="AX139" s="33"/>
      <c r="AZ139" s="141">
        <f t="shared" si="192"/>
        <v>0</v>
      </c>
      <c r="BA139" s="141" t="str">
        <f t="shared" si="193"/>
        <v/>
      </c>
      <c r="BB139" s="141">
        <f t="shared" si="202"/>
        <v>0</v>
      </c>
      <c r="BC139" s="141" t="str">
        <f t="shared" si="194"/>
        <v/>
      </c>
      <c r="BD139" s="141">
        <f t="shared" si="195"/>
        <v>0</v>
      </c>
      <c r="BE139" s="141" t="str">
        <f t="shared" si="181"/>
        <v/>
      </c>
      <c r="BF139" s="141">
        <f t="shared" si="203"/>
        <v>0</v>
      </c>
      <c r="BG139" s="141" t="str">
        <f t="shared" si="196"/>
        <v/>
      </c>
      <c r="BH139" s="141"/>
      <c r="BI139" s="141"/>
    </row>
    <row r="140" spans="1:61">
      <c r="A140" s="1">
        <f>RAW!A140</f>
        <v>42502</v>
      </c>
      <c r="B140">
        <f>RAW!B140</f>
        <v>11.3</v>
      </c>
      <c r="C140">
        <f>RAW!C140</f>
        <v>11.33</v>
      </c>
      <c r="D140">
        <f>RAW!D140</f>
        <v>11.13</v>
      </c>
      <c r="E140" s="5">
        <f>RAW!E140</f>
        <v>11.13</v>
      </c>
      <c r="F140" s="3">
        <f>RAW!N140</f>
        <v>34.980515894472198</v>
      </c>
      <c r="G140" s="5" t="str">
        <f t="shared" si="197"/>
        <v/>
      </c>
      <c r="H140" s="3">
        <f>RAW!O140</f>
        <v>39.835668670605898</v>
      </c>
      <c r="I140" s="5" t="str">
        <f t="shared" si="197"/>
        <v/>
      </c>
      <c r="J140" s="3">
        <f>RAW!P140</f>
        <v>42.817296628000697</v>
      </c>
      <c r="K140" s="5" t="str">
        <f t="shared" ref="K140" si="211">IF(SIGN(J139-50)&lt;&gt;SIGN(J140-50)," ","")</f>
        <v/>
      </c>
      <c r="L140">
        <v>70</v>
      </c>
      <c r="M140">
        <v>30</v>
      </c>
      <c r="AD140" s="28">
        <f t="shared" si="183"/>
        <v>0</v>
      </c>
      <c r="AE140" s="28" t="str">
        <f t="shared" si="177"/>
        <v/>
      </c>
      <c r="AF140" s="34">
        <f t="shared" si="184"/>
        <v>0</v>
      </c>
      <c r="AG140" s="34" t="str">
        <f t="shared" si="178"/>
        <v/>
      </c>
      <c r="AH140" s="28">
        <f t="shared" si="185"/>
        <v>0</v>
      </c>
      <c r="AI140" s="34" t="str">
        <f t="shared" si="179"/>
        <v/>
      </c>
      <c r="AJ140" s="28">
        <f t="shared" si="199"/>
        <v>0</v>
      </c>
      <c r="AK140" s="28" t="str">
        <f t="shared" si="186"/>
        <v/>
      </c>
      <c r="AL140" s="54"/>
      <c r="AM140" s="28"/>
      <c r="AO140" s="33">
        <f t="shared" si="187"/>
        <v>0</v>
      </c>
      <c r="AP140" s="33" t="str">
        <f t="shared" si="188"/>
        <v/>
      </c>
      <c r="AQ140" s="33">
        <f t="shared" si="200"/>
        <v>0</v>
      </c>
      <c r="AR140" s="33" t="str">
        <f t="shared" si="189"/>
        <v/>
      </c>
      <c r="AS140" s="33">
        <f t="shared" si="190"/>
        <v>0</v>
      </c>
      <c r="AT140" s="33" t="str">
        <f t="shared" si="180"/>
        <v/>
      </c>
      <c r="AU140" s="33">
        <f t="shared" si="201"/>
        <v>0</v>
      </c>
      <c r="AV140" s="33" t="str">
        <f t="shared" si="191"/>
        <v/>
      </c>
      <c r="AW140" s="33"/>
      <c r="AX140" s="33"/>
      <c r="AZ140" s="141">
        <f t="shared" si="192"/>
        <v>0</v>
      </c>
      <c r="BA140" s="141" t="str">
        <f t="shared" si="193"/>
        <v/>
      </c>
      <c r="BB140" s="141">
        <f t="shared" si="202"/>
        <v>0</v>
      </c>
      <c r="BC140" s="141" t="str">
        <f t="shared" si="194"/>
        <v/>
      </c>
      <c r="BD140" s="141">
        <f t="shared" si="195"/>
        <v>0</v>
      </c>
      <c r="BE140" s="141" t="str">
        <f t="shared" si="181"/>
        <v/>
      </c>
      <c r="BF140" s="141">
        <f t="shared" si="203"/>
        <v>0</v>
      </c>
      <c r="BG140" s="141" t="str">
        <f t="shared" si="196"/>
        <v/>
      </c>
      <c r="BH140" s="141"/>
      <c r="BI140" s="141"/>
    </row>
    <row r="141" spans="1:61">
      <c r="A141" s="1">
        <f>RAW!A141</f>
        <v>42503</v>
      </c>
      <c r="B141">
        <f>RAW!B141</f>
        <v>11.33</v>
      </c>
      <c r="C141">
        <f>RAW!C141</f>
        <v>11.52</v>
      </c>
      <c r="D141">
        <f>RAW!D141</f>
        <v>11.25</v>
      </c>
      <c r="E141" s="5">
        <f>RAW!E141</f>
        <v>11.45</v>
      </c>
      <c r="F141" s="3">
        <f>RAW!N141</f>
        <v>56.240267418043103</v>
      </c>
      <c r="G141" s="5" t="str">
        <f t="shared" si="197"/>
        <v xml:space="preserve"> </v>
      </c>
      <c r="H141" s="3">
        <f>RAW!O141</f>
        <v>50.724663774184897</v>
      </c>
      <c r="I141" s="5" t="str">
        <f t="shared" si="197"/>
        <v xml:space="preserve"> </v>
      </c>
      <c r="J141" s="3">
        <f>RAW!P141</f>
        <v>49.750467443545801</v>
      </c>
      <c r="K141" s="5" t="str">
        <f t="shared" ref="K141" si="212">IF(SIGN(J140-50)&lt;&gt;SIGN(J141-50)," ","")</f>
        <v/>
      </c>
      <c r="L141">
        <v>70</v>
      </c>
      <c r="M141">
        <v>30</v>
      </c>
      <c r="AD141" s="28">
        <f t="shared" si="183"/>
        <v>0</v>
      </c>
      <c r="AE141" s="28" t="str">
        <f t="shared" si="177"/>
        <v/>
      </c>
      <c r="AF141" s="34">
        <f t="shared" si="184"/>
        <v>0</v>
      </c>
      <c r="AG141" s="34" t="str">
        <f t="shared" si="178"/>
        <v/>
      </c>
      <c r="AH141" s="28">
        <f t="shared" si="185"/>
        <v>0</v>
      </c>
      <c r="AI141" s="34" t="str">
        <f t="shared" si="179"/>
        <v/>
      </c>
      <c r="AJ141" s="28">
        <f t="shared" si="199"/>
        <v>0</v>
      </c>
      <c r="AK141" s="28" t="str">
        <f t="shared" si="186"/>
        <v/>
      </c>
      <c r="AL141" s="54"/>
      <c r="AM141" s="28"/>
      <c r="AO141" s="33">
        <f t="shared" si="187"/>
        <v>0</v>
      </c>
      <c r="AP141" s="33" t="str">
        <f t="shared" si="188"/>
        <v/>
      </c>
      <c r="AQ141" s="33">
        <f t="shared" si="200"/>
        <v>0</v>
      </c>
      <c r="AR141" s="33" t="str">
        <f t="shared" si="189"/>
        <v/>
      </c>
      <c r="AS141" s="33">
        <f t="shared" si="190"/>
        <v>0</v>
      </c>
      <c r="AT141" s="33" t="str">
        <f t="shared" si="180"/>
        <v/>
      </c>
      <c r="AU141" s="33">
        <f t="shared" si="201"/>
        <v>0</v>
      </c>
      <c r="AV141" s="33" t="str">
        <f t="shared" si="191"/>
        <v/>
      </c>
      <c r="AW141" s="33"/>
      <c r="AX141" s="33"/>
      <c r="AZ141" s="141">
        <f t="shared" si="192"/>
        <v>0</v>
      </c>
      <c r="BA141" s="141" t="str">
        <f t="shared" si="193"/>
        <v/>
      </c>
      <c r="BB141" s="141">
        <f t="shared" si="202"/>
        <v>0</v>
      </c>
      <c r="BC141" s="141" t="str">
        <f t="shared" si="194"/>
        <v/>
      </c>
      <c r="BD141" s="141">
        <f t="shared" si="195"/>
        <v>0</v>
      </c>
      <c r="BE141" s="141" t="str">
        <f t="shared" si="181"/>
        <v/>
      </c>
      <c r="BF141" s="141">
        <f t="shared" si="203"/>
        <v>0</v>
      </c>
      <c r="BG141" s="141" t="str">
        <f t="shared" si="196"/>
        <v/>
      </c>
      <c r="BH141" s="141"/>
      <c r="BI141" s="141"/>
    </row>
    <row r="142" spans="1:61">
      <c r="A142" s="1">
        <f>RAW!A142</f>
        <v>42506</v>
      </c>
      <c r="B142">
        <f>RAW!B142</f>
        <v>11.5</v>
      </c>
      <c r="C142">
        <f>RAW!C142</f>
        <v>11.9</v>
      </c>
      <c r="D142">
        <f>RAW!D142</f>
        <v>11.46</v>
      </c>
      <c r="E142" s="5">
        <f>RAW!E142</f>
        <v>11.83</v>
      </c>
      <c r="F142" s="3">
        <f>RAW!N142</f>
        <v>69.883117083896295</v>
      </c>
      <c r="G142" s="5" t="str">
        <f t="shared" si="197"/>
        <v/>
      </c>
      <c r="H142" s="3">
        <f>RAW!O142</f>
        <v>59.986092238873702</v>
      </c>
      <c r="I142" s="5" t="str">
        <f t="shared" si="197"/>
        <v/>
      </c>
      <c r="J142" s="3">
        <f>RAW!P142</f>
        <v>56.349487937752897</v>
      </c>
      <c r="K142" s="5" t="str">
        <f t="shared" ref="K142" si="213">IF(SIGN(J141-50)&lt;&gt;SIGN(J142-50)," ","")</f>
        <v xml:space="preserve"> </v>
      </c>
      <c r="L142">
        <v>70</v>
      </c>
      <c r="M142">
        <v>30</v>
      </c>
      <c r="AD142" s="28">
        <f t="shared" si="183"/>
        <v>0</v>
      </c>
      <c r="AE142" s="28" t="str">
        <f t="shared" si="177"/>
        <v/>
      </c>
      <c r="AF142" s="34">
        <f t="shared" si="184"/>
        <v>0</v>
      </c>
      <c r="AG142" s="34" t="str">
        <f t="shared" si="178"/>
        <v/>
      </c>
      <c r="AH142" s="28">
        <f t="shared" si="185"/>
        <v>0</v>
      </c>
      <c r="AI142" s="34" t="str">
        <f t="shared" si="179"/>
        <v/>
      </c>
      <c r="AJ142" s="28">
        <f t="shared" si="199"/>
        <v>0</v>
      </c>
      <c r="AK142" s="28" t="str">
        <f t="shared" si="186"/>
        <v/>
      </c>
      <c r="AL142" s="54"/>
      <c r="AM142" s="28"/>
      <c r="AO142" s="33">
        <f t="shared" si="187"/>
        <v>0</v>
      </c>
      <c r="AP142" s="33" t="str">
        <f t="shared" si="188"/>
        <v/>
      </c>
      <c r="AQ142" s="33">
        <f t="shared" si="200"/>
        <v>0</v>
      </c>
      <c r="AR142" s="33" t="str">
        <f t="shared" si="189"/>
        <v/>
      </c>
      <c r="AS142" s="33">
        <f t="shared" si="190"/>
        <v>0</v>
      </c>
      <c r="AT142" s="33" t="str">
        <f t="shared" si="180"/>
        <v/>
      </c>
      <c r="AU142" s="33">
        <f t="shared" si="201"/>
        <v>0</v>
      </c>
      <c r="AV142" s="33" t="str">
        <f t="shared" si="191"/>
        <v/>
      </c>
      <c r="AW142" s="33"/>
      <c r="AX142" s="33"/>
      <c r="AZ142" s="141">
        <f t="shared" si="192"/>
        <v>0</v>
      </c>
      <c r="BA142" s="141" t="str">
        <f t="shared" si="193"/>
        <v/>
      </c>
      <c r="BB142" s="141">
        <f t="shared" si="202"/>
        <v>0</v>
      </c>
      <c r="BC142" s="141" t="str">
        <f t="shared" si="194"/>
        <v/>
      </c>
      <c r="BD142" s="141">
        <f t="shared" si="195"/>
        <v>0</v>
      </c>
      <c r="BE142" s="141" t="str">
        <f t="shared" si="181"/>
        <v/>
      </c>
      <c r="BF142" s="141">
        <f t="shared" si="203"/>
        <v>0</v>
      </c>
      <c r="BG142" s="141" t="str">
        <f t="shared" si="196"/>
        <v/>
      </c>
      <c r="BH142" s="141"/>
      <c r="BI142" s="141"/>
    </row>
    <row r="143" spans="1:61">
      <c r="A143" s="1">
        <f>RAW!A143</f>
        <v>42507</v>
      </c>
      <c r="B143">
        <f>RAW!B143</f>
        <v>11.88</v>
      </c>
      <c r="C143">
        <f>RAW!C143</f>
        <v>11.9</v>
      </c>
      <c r="D143">
        <f>RAW!D143</f>
        <v>11.64</v>
      </c>
      <c r="E143" s="5">
        <f>RAW!E143</f>
        <v>11.75</v>
      </c>
      <c r="F143" s="3">
        <f>RAW!N143</f>
        <v>64.912482546991498</v>
      </c>
      <c r="G143" s="5" t="str">
        <f t="shared" si="197"/>
        <v/>
      </c>
      <c r="H143" s="3">
        <f>RAW!O143</f>
        <v>57.534394097386397</v>
      </c>
      <c r="I143" s="5" t="str">
        <f t="shared" si="197"/>
        <v/>
      </c>
      <c r="J143" s="3">
        <f>RAW!P143</f>
        <v>54.759824491194102</v>
      </c>
      <c r="K143" s="5" t="str">
        <f t="shared" ref="K143" si="214">IF(SIGN(J142-50)&lt;&gt;SIGN(J143-50)," ","")</f>
        <v/>
      </c>
      <c r="L143">
        <v>70</v>
      </c>
      <c r="M143">
        <v>30</v>
      </c>
      <c r="AD143" s="28">
        <f t="shared" si="183"/>
        <v>0</v>
      </c>
      <c r="AE143" s="28" t="str">
        <f t="shared" si="177"/>
        <v/>
      </c>
      <c r="AF143" s="34">
        <f t="shared" si="184"/>
        <v>0</v>
      </c>
      <c r="AG143" s="34" t="str">
        <f t="shared" si="178"/>
        <v/>
      </c>
      <c r="AH143" s="28">
        <f t="shared" si="185"/>
        <v>0</v>
      </c>
      <c r="AI143" s="34" t="str">
        <f t="shared" si="179"/>
        <v/>
      </c>
      <c r="AJ143" s="28">
        <f t="shared" si="199"/>
        <v>0</v>
      </c>
      <c r="AK143" s="28" t="str">
        <f t="shared" si="186"/>
        <v/>
      </c>
      <c r="AL143" s="54"/>
      <c r="AM143" s="28"/>
      <c r="AO143" s="33">
        <f t="shared" si="187"/>
        <v>0</v>
      </c>
      <c r="AP143" s="33" t="str">
        <f t="shared" si="188"/>
        <v/>
      </c>
      <c r="AQ143" s="33">
        <f t="shared" si="200"/>
        <v>0</v>
      </c>
      <c r="AR143" s="33" t="str">
        <f t="shared" si="189"/>
        <v/>
      </c>
      <c r="AS143" s="33">
        <f t="shared" si="190"/>
        <v>0</v>
      </c>
      <c r="AT143" s="33" t="str">
        <f t="shared" si="180"/>
        <v/>
      </c>
      <c r="AU143" s="33">
        <f t="shared" si="201"/>
        <v>0</v>
      </c>
      <c r="AV143" s="33" t="str">
        <f t="shared" si="191"/>
        <v/>
      </c>
      <c r="AW143" s="33"/>
      <c r="AX143" s="33"/>
      <c r="AZ143" s="141">
        <f t="shared" si="192"/>
        <v>0</v>
      </c>
      <c r="BA143" s="141" t="str">
        <f t="shared" si="193"/>
        <v/>
      </c>
      <c r="BB143" s="141">
        <f t="shared" si="202"/>
        <v>0</v>
      </c>
      <c r="BC143" s="141" t="str">
        <f t="shared" si="194"/>
        <v/>
      </c>
      <c r="BD143" s="141">
        <f t="shared" si="195"/>
        <v>0</v>
      </c>
      <c r="BE143" s="141" t="str">
        <f t="shared" si="181"/>
        <v/>
      </c>
      <c r="BF143" s="141">
        <f t="shared" si="203"/>
        <v>0</v>
      </c>
      <c r="BG143" s="141" t="str">
        <f t="shared" si="196"/>
        <v/>
      </c>
      <c r="BH143" s="141"/>
      <c r="BI143" s="141"/>
    </row>
    <row r="144" spans="1:61">
      <c r="A144" s="1">
        <f>RAW!A144</f>
        <v>42508</v>
      </c>
      <c r="B144">
        <f>RAW!B144</f>
        <v>11.79</v>
      </c>
      <c r="C144">
        <f>RAW!C144</f>
        <v>11.84</v>
      </c>
      <c r="D144">
        <f>RAW!D144</f>
        <v>11.69</v>
      </c>
      <c r="E144" s="5">
        <f>RAW!E144</f>
        <v>11.7</v>
      </c>
      <c r="F144" s="3">
        <f>RAW!N144</f>
        <v>61.711856161507697</v>
      </c>
      <c r="G144" s="5" t="str">
        <f t="shared" si="197"/>
        <v/>
      </c>
      <c r="H144" s="3">
        <f>RAW!O144</f>
        <v>55.9940318445773</v>
      </c>
      <c r="I144" s="5" t="str">
        <f t="shared" si="197"/>
        <v/>
      </c>
      <c r="J144" s="3">
        <f>RAW!P144</f>
        <v>53.764465231490902</v>
      </c>
      <c r="K144" s="5" t="str">
        <f t="shared" ref="K144" si="215">IF(SIGN(J143-50)&lt;&gt;SIGN(J144-50)," ","")</f>
        <v/>
      </c>
      <c r="L144">
        <v>70</v>
      </c>
      <c r="M144">
        <v>30</v>
      </c>
      <c r="AD144" s="28">
        <f t="shared" si="183"/>
        <v>0</v>
      </c>
      <c r="AE144" s="28" t="str">
        <f t="shared" si="177"/>
        <v/>
      </c>
      <c r="AF144" s="34">
        <f t="shared" si="184"/>
        <v>0</v>
      </c>
      <c r="AG144" s="34" t="str">
        <f t="shared" si="178"/>
        <v/>
      </c>
      <c r="AH144" s="28">
        <f t="shared" si="185"/>
        <v>0</v>
      </c>
      <c r="AI144" s="34" t="str">
        <f t="shared" si="179"/>
        <v/>
      </c>
      <c r="AJ144" s="28">
        <f t="shared" si="199"/>
        <v>0</v>
      </c>
      <c r="AK144" s="28" t="str">
        <f t="shared" si="186"/>
        <v/>
      </c>
      <c r="AL144" s="54"/>
      <c r="AM144" s="28"/>
      <c r="AO144" s="33">
        <f t="shared" si="187"/>
        <v>0</v>
      </c>
      <c r="AP144" s="33" t="str">
        <f t="shared" si="188"/>
        <v/>
      </c>
      <c r="AQ144" s="33">
        <f t="shared" si="200"/>
        <v>0</v>
      </c>
      <c r="AR144" s="33" t="str">
        <f t="shared" si="189"/>
        <v/>
      </c>
      <c r="AS144" s="33">
        <f t="shared" si="190"/>
        <v>0</v>
      </c>
      <c r="AT144" s="33" t="str">
        <f t="shared" si="180"/>
        <v/>
      </c>
      <c r="AU144" s="33">
        <f t="shared" si="201"/>
        <v>0</v>
      </c>
      <c r="AV144" s="33" t="str">
        <f t="shared" si="191"/>
        <v/>
      </c>
      <c r="AW144" s="33"/>
      <c r="AX144" s="33"/>
      <c r="AZ144" s="141">
        <f t="shared" si="192"/>
        <v>0</v>
      </c>
      <c r="BA144" s="141" t="str">
        <f t="shared" si="193"/>
        <v/>
      </c>
      <c r="BB144" s="141">
        <f t="shared" si="202"/>
        <v>0</v>
      </c>
      <c r="BC144" s="141" t="str">
        <f t="shared" si="194"/>
        <v/>
      </c>
      <c r="BD144" s="141">
        <f t="shared" si="195"/>
        <v>0</v>
      </c>
      <c r="BE144" s="141" t="str">
        <f t="shared" si="181"/>
        <v/>
      </c>
      <c r="BF144" s="141">
        <f t="shared" si="203"/>
        <v>0</v>
      </c>
      <c r="BG144" s="141" t="str">
        <f t="shared" si="196"/>
        <v/>
      </c>
      <c r="BH144" s="141"/>
      <c r="BI144" s="141"/>
    </row>
    <row r="145" spans="1:61">
      <c r="A145" s="1">
        <f>RAW!A145</f>
        <v>42509</v>
      </c>
      <c r="B145">
        <f>RAW!B145</f>
        <v>11.75</v>
      </c>
      <c r="C145">
        <f>RAW!C145</f>
        <v>11.75</v>
      </c>
      <c r="D145">
        <f>RAW!D145</f>
        <v>11.53</v>
      </c>
      <c r="E145" s="5">
        <f>RAW!E145</f>
        <v>11.56</v>
      </c>
      <c r="F145" s="3">
        <f>RAW!N145</f>
        <v>53.150901138091797</v>
      </c>
      <c r="G145" s="5" t="str">
        <f t="shared" si="197"/>
        <v/>
      </c>
      <c r="H145" s="3">
        <f>RAW!O145</f>
        <v>51.8112776769417</v>
      </c>
      <c r="I145" s="5" t="str">
        <f t="shared" si="197"/>
        <v/>
      </c>
      <c r="J145" s="3">
        <f>RAW!P145</f>
        <v>51.037053302230703</v>
      </c>
      <c r="K145" s="5" t="str">
        <f t="shared" ref="K145" si="216">IF(SIGN(J144-50)&lt;&gt;SIGN(J145-50)," ","")</f>
        <v/>
      </c>
      <c r="L145">
        <v>70</v>
      </c>
      <c r="M145">
        <v>30</v>
      </c>
      <c r="AD145" s="28">
        <f t="shared" si="183"/>
        <v>0</v>
      </c>
      <c r="AE145" s="28" t="str">
        <f t="shared" si="177"/>
        <v/>
      </c>
      <c r="AF145" s="34">
        <f t="shared" si="184"/>
        <v>0</v>
      </c>
      <c r="AG145" s="34" t="str">
        <f t="shared" si="178"/>
        <v/>
      </c>
      <c r="AH145" s="28">
        <f t="shared" si="185"/>
        <v>0</v>
      </c>
      <c r="AI145" s="34" t="str">
        <f t="shared" si="179"/>
        <v/>
      </c>
      <c r="AJ145" s="28">
        <f t="shared" si="199"/>
        <v>0</v>
      </c>
      <c r="AK145" s="28" t="str">
        <f t="shared" si="186"/>
        <v/>
      </c>
      <c r="AL145" s="54"/>
      <c r="AM145" s="28"/>
      <c r="AO145" s="33">
        <f t="shared" si="187"/>
        <v>0</v>
      </c>
      <c r="AP145" s="33" t="str">
        <f t="shared" si="188"/>
        <v/>
      </c>
      <c r="AQ145" s="33">
        <f t="shared" si="200"/>
        <v>0</v>
      </c>
      <c r="AR145" s="33" t="str">
        <f t="shared" si="189"/>
        <v/>
      </c>
      <c r="AS145" s="33">
        <f t="shared" si="190"/>
        <v>0</v>
      </c>
      <c r="AT145" s="33" t="str">
        <f t="shared" si="180"/>
        <v/>
      </c>
      <c r="AU145" s="33">
        <f t="shared" si="201"/>
        <v>0</v>
      </c>
      <c r="AV145" s="33" t="str">
        <f t="shared" si="191"/>
        <v/>
      </c>
      <c r="AW145" s="33"/>
      <c r="AX145" s="33"/>
      <c r="AZ145" s="141">
        <f t="shared" si="192"/>
        <v>0</v>
      </c>
      <c r="BA145" s="141" t="str">
        <f t="shared" si="193"/>
        <v/>
      </c>
      <c r="BB145" s="141">
        <f t="shared" si="202"/>
        <v>0</v>
      </c>
      <c r="BC145" s="141" t="str">
        <f t="shared" si="194"/>
        <v/>
      </c>
      <c r="BD145" s="141">
        <f t="shared" si="195"/>
        <v>0</v>
      </c>
      <c r="BE145" s="141" t="str">
        <f t="shared" si="181"/>
        <v/>
      </c>
      <c r="BF145" s="141">
        <f t="shared" si="203"/>
        <v>0</v>
      </c>
      <c r="BG145" s="141" t="str">
        <f t="shared" si="196"/>
        <v/>
      </c>
      <c r="BH145" s="141"/>
      <c r="BI145" s="141"/>
    </row>
    <row r="146" spans="1:61">
      <c r="A146" s="1">
        <f>RAW!A146</f>
        <v>42510</v>
      </c>
      <c r="B146">
        <f>RAW!B146</f>
        <v>11.65</v>
      </c>
      <c r="C146">
        <f>RAW!C146</f>
        <v>11.7</v>
      </c>
      <c r="D146">
        <f>RAW!D146</f>
        <v>11.41</v>
      </c>
      <c r="E146" s="5">
        <f>RAW!E146</f>
        <v>11.47</v>
      </c>
      <c r="F146" s="3">
        <f>RAW!N146</f>
        <v>48.142036164907402</v>
      </c>
      <c r="G146" s="5" t="str">
        <f t="shared" si="197"/>
        <v xml:space="preserve"> </v>
      </c>
      <c r="H146" s="3">
        <f>RAW!O146</f>
        <v>49.263592072187102</v>
      </c>
      <c r="I146" s="5" t="str">
        <f t="shared" si="197"/>
        <v xml:space="preserve"> </v>
      </c>
      <c r="J146" s="3">
        <f>RAW!P146</f>
        <v>49.347302746982599</v>
      </c>
      <c r="K146" s="5" t="str">
        <f t="shared" ref="K146" si="217">IF(SIGN(J145-50)&lt;&gt;SIGN(J146-50)," ","")</f>
        <v xml:space="preserve"> </v>
      </c>
      <c r="L146">
        <v>70</v>
      </c>
      <c r="M146">
        <v>30</v>
      </c>
      <c r="AD146" s="28">
        <f t="shared" si="183"/>
        <v>0</v>
      </c>
      <c r="AE146" s="28" t="str">
        <f t="shared" si="177"/>
        <v/>
      </c>
      <c r="AF146" s="34">
        <f t="shared" si="184"/>
        <v>0</v>
      </c>
      <c r="AG146" s="34" t="str">
        <f t="shared" si="178"/>
        <v/>
      </c>
      <c r="AH146" s="28">
        <f t="shared" si="185"/>
        <v>0</v>
      </c>
      <c r="AI146" s="34" t="str">
        <f t="shared" si="179"/>
        <v/>
      </c>
      <c r="AJ146" s="28">
        <f t="shared" si="199"/>
        <v>0</v>
      </c>
      <c r="AK146" s="28" t="str">
        <f t="shared" si="186"/>
        <v/>
      </c>
      <c r="AL146" s="54"/>
      <c r="AM146" s="28"/>
      <c r="AO146" s="33">
        <f t="shared" si="187"/>
        <v>0</v>
      </c>
      <c r="AP146" s="33" t="str">
        <f t="shared" si="188"/>
        <v/>
      </c>
      <c r="AQ146" s="33">
        <f t="shared" si="200"/>
        <v>0</v>
      </c>
      <c r="AR146" s="33" t="str">
        <f t="shared" si="189"/>
        <v/>
      </c>
      <c r="AS146" s="33">
        <f t="shared" si="190"/>
        <v>0</v>
      </c>
      <c r="AT146" s="33" t="str">
        <f t="shared" si="180"/>
        <v/>
      </c>
      <c r="AU146" s="33">
        <f t="shared" si="201"/>
        <v>0</v>
      </c>
      <c r="AV146" s="33" t="str">
        <f t="shared" si="191"/>
        <v/>
      </c>
      <c r="AW146" s="33"/>
      <c r="AX146" s="33"/>
      <c r="AZ146" s="141">
        <f t="shared" si="192"/>
        <v>0</v>
      </c>
      <c r="BA146" s="141" t="str">
        <f t="shared" si="193"/>
        <v/>
      </c>
      <c r="BB146" s="141">
        <f t="shared" si="202"/>
        <v>0</v>
      </c>
      <c r="BC146" s="141" t="str">
        <f t="shared" si="194"/>
        <v/>
      </c>
      <c r="BD146" s="141">
        <f t="shared" si="195"/>
        <v>0</v>
      </c>
      <c r="BE146" s="141" t="str">
        <f t="shared" si="181"/>
        <v/>
      </c>
      <c r="BF146" s="141">
        <f t="shared" si="203"/>
        <v>0</v>
      </c>
      <c r="BG146" s="141" t="str">
        <f t="shared" si="196"/>
        <v/>
      </c>
      <c r="BH146" s="141"/>
      <c r="BI146" s="141"/>
    </row>
    <row r="147" spans="1:61">
      <c r="A147" s="1">
        <f>RAW!A147</f>
        <v>42513</v>
      </c>
      <c r="B147">
        <f>RAW!B147</f>
        <v>10.74</v>
      </c>
      <c r="C147">
        <f>RAW!C147</f>
        <v>10.77</v>
      </c>
      <c r="D147">
        <f>RAW!D147</f>
        <v>10.59</v>
      </c>
      <c r="E147" s="5">
        <f>RAW!E147</f>
        <v>10.75</v>
      </c>
      <c r="F147" s="3">
        <f>RAW!N147</f>
        <v>25.613460733261501</v>
      </c>
      <c r="G147" s="5" t="str">
        <f t="shared" si="197"/>
        <v/>
      </c>
      <c r="H147" s="3">
        <f>RAW!O147</f>
        <v>34.603985319006398</v>
      </c>
      <c r="I147" s="5" t="str">
        <f t="shared" si="197"/>
        <v/>
      </c>
      <c r="J147" s="3">
        <f>RAW!P147</f>
        <v>38.609595798357297</v>
      </c>
      <c r="K147" s="5" t="str">
        <f t="shared" ref="K147" si="218">IF(SIGN(J146-50)&lt;&gt;SIGN(J147-50)," ","")</f>
        <v/>
      </c>
      <c r="L147">
        <v>70</v>
      </c>
      <c r="M147">
        <v>30</v>
      </c>
      <c r="AD147" s="28">
        <f t="shared" si="183"/>
        <v>1</v>
      </c>
      <c r="AE147" s="28" t="str">
        <f t="shared" si="177"/>
        <v/>
      </c>
      <c r="AF147" s="34">
        <f t="shared" si="184"/>
        <v>1</v>
      </c>
      <c r="AG147" s="34" t="str">
        <f t="shared" si="178"/>
        <v/>
      </c>
      <c r="AH147" s="28">
        <f t="shared" si="185"/>
        <v>0</v>
      </c>
      <c r="AI147" s="34" t="str">
        <f t="shared" si="179"/>
        <v/>
      </c>
      <c r="AJ147" s="28">
        <f t="shared" si="199"/>
        <v>0</v>
      </c>
      <c r="AK147" s="28" t="str">
        <f t="shared" si="186"/>
        <v/>
      </c>
      <c r="AL147" s="54"/>
      <c r="AM147" s="28"/>
      <c r="AO147" s="33">
        <f t="shared" si="187"/>
        <v>0</v>
      </c>
      <c r="AP147" s="33" t="str">
        <f t="shared" si="188"/>
        <v/>
      </c>
      <c r="AQ147" s="33">
        <f t="shared" si="200"/>
        <v>0</v>
      </c>
      <c r="AR147" s="33" t="str">
        <f t="shared" si="189"/>
        <v/>
      </c>
      <c r="AS147" s="33">
        <f t="shared" si="190"/>
        <v>0</v>
      </c>
      <c r="AT147" s="33" t="str">
        <f t="shared" si="180"/>
        <v/>
      </c>
      <c r="AU147" s="33">
        <f t="shared" si="201"/>
        <v>0</v>
      </c>
      <c r="AV147" s="33" t="str">
        <f t="shared" si="191"/>
        <v/>
      </c>
      <c r="AW147" s="33"/>
      <c r="AX147" s="33"/>
      <c r="AZ147" s="141">
        <f t="shared" si="192"/>
        <v>0</v>
      </c>
      <c r="BA147" s="141" t="str">
        <f t="shared" si="193"/>
        <v/>
      </c>
      <c r="BB147" s="141">
        <f t="shared" si="202"/>
        <v>0</v>
      </c>
      <c r="BC147" s="141" t="str">
        <f t="shared" si="194"/>
        <v/>
      </c>
      <c r="BD147" s="141">
        <f t="shared" si="195"/>
        <v>0</v>
      </c>
      <c r="BE147" s="141" t="str">
        <f t="shared" si="181"/>
        <v/>
      </c>
      <c r="BF147" s="141">
        <f t="shared" si="203"/>
        <v>0</v>
      </c>
      <c r="BG147" s="141" t="str">
        <f t="shared" si="196"/>
        <v/>
      </c>
      <c r="BH147" s="141"/>
      <c r="BI147" s="141"/>
    </row>
    <row r="148" spans="1:61">
      <c r="A148" s="1">
        <f>RAW!A148</f>
        <v>42514</v>
      </c>
      <c r="B148">
        <f>RAW!B148</f>
        <v>10.76</v>
      </c>
      <c r="C148">
        <f>RAW!C148</f>
        <v>10.78</v>
      </c>
      <c r="D148">
        <f>RAW!D148</f>
        <v>10.59</v>
      </c>
      <c r="E148" s="5">
        <f>RAW!E148</f>
        <v>10.72</v>
      </c>
      <c r="F148" s="3">
        <f>RAW!N148</f>
        <v>25.043763105996401</v>
      </c>
      <c r="G148" s="5" t="str">
        <f t="shared" si="197"/>
        <v/>
      </c>
      <c r="H148" s="3">
        <f>RAW!O148</f>
        <v>34.148016474693598</v>
      </c>
      <c r="I148" s="5" t="str">
        <f t="shared" si="197"/>
        <v/>
      </c>
      <c r="J148" s="3">
        <f>RAW!P148</f>
        <v>38.245507589860303</v>
      </c>
      <c r="K148" s="5" t="str">
        <f t="shared" ref="K148" si="219">IF(SIGN(J147-50)&lt;&gt;SIGN(J148-50)," ","")</f>
        <v/>
      </c>
      <c r="L148">
        <v>70</v>
      </c>
      <c r="M148">
        <v>30</v>
      </c>
      <c r="AD148" s="28">
        <f t="shared" si="183"/>
        <v>1</v>
      </c>
      <c r="AE148" s="28" t="str">
        <f t="shared" si="177"/>
        <v>GROUP</v>
      </c>
      <c r="AF148" s="34">
        <f t="shared" si="184"/>
        <v>2</v>
      </c>
      <c r="AG148" s="34">
        <f t="shared" si="178"/>
        <v>2</v>
      </c>
      <c r="AH148" s="28">
        <f t="shared" si="185"/>
        <v>0</v>
      </c>
      <c r="AI148" s="34" t="str">
        <f t="shared" si="179"/>
        <v/>
      </c>
      <c r="AJ148" s="28">
        <f t="shared" si="199"/>
        <v>0</v>
      </c>
      <c r="AK148" s="28" t="str">
        <f t="shared" si="186"/>
        <v/>
      </c>
      <c r="AL148" s="54"/>
      <c r="AM148" s="28"/>
      <c r="AO148" s="33">
        <f t="shared" si="187"/>
        <v>0</v>
      </c>
      <c r="AP148" s="33" t="str">
        <f t="shared" si="188"/>
        <v/>
      </c>
      <c r="AQ148" s="33">
        <f t="shared" si="200"/>
        <v>0</v>
      </c>
      <c r="AR148" s="33" t="str">
        <f t="shared" si="189"/>
        <v/>
      </c>
      <c r="AS148" s="33">
        <f t="shared" si="190"/>
        <v>0</v>
      </c>
      <c r="AT148" s="33" t="str">
        <f t="shared" si="180"/>
        <v/>
      </c>
      <c r="AU148" s="33">
        <f t="shared" si="201"/>
        <v>0</v>
      </c>
      <c r="AV148" s="33" t="str">
        <f t="shared" si="191"/>
        <v/>
      </c>
      <c r="AW148" s="33"/>
      <c r="AX148" s="33"/>
      <c r="AZ148" s="141">
        <f t="shared" si="192"/>
        <v>0</v>
      </c>
      <c r="BA148" s="141" t="str">
        <f t="shared" si="193"/>
        <v/>
      </c>
      <c r="BB148" s="141">
        <f t="shared" si="202"/>
        <v>0</v>
      </c>
      <c r="BC148" s="141" t="str">
        <f t="shared" si="194"/>
        <v/>
      </c>
      <c r="BD148" s="141">
        <f t="shared" si="195"/>
        <v>0</v>
      </c>
      <c r="BE148" s="141" t="str">
        <f t="shared" si="181"/>
        <v/>
      </c>
      <c r="BF148" s="141">
        <f t="shared" si="203"/>
        <v>0</v>
      </c>
      <c r="BG148" s="141" t="str">
        <f t="shared" si="196"/>
        <v/>
      </c>
      <c r="BH148" s="141"/>
      <c r="BI148" s="141"/>
    </row>
    <row r="149" spans="1:61">
      <c r="A149" s="1">
        <f>RAW!A149</f>
        <v>42515</v>
      </c>
      <c r="B149">
        <f>RAW!B149</f>
        <v>10.81</v>
      </c>
      <c r="C149">
        <f>RAW!C149</f>
        <v>11.03</v>
      </c>
      <c r="D149">
        <f>RAW!D149</f>
        <v>10.72</v>
      </c>
      <c r="E149" s="5">
        <f>RAW!E149</f>
        <v>10.98</v>
      </c>
      <c r="F149" s="3">
        <f>RAW!N149</f>
        <v>38.805866633967803</v>
      </c>
      <c r="G149" s="5" t="str">
        <f t="shared" si="197"/>
        <v/>
      </c>
      <c r="H149" s="3">
        <f>RAW!O149</f>
        <v>41.359779109279501</v>
      </c>
      <c r="I149" s="5" t="str">
        <f t="shared" si="197"/>
        <v/>
      </c>
      <c r="J149" s="3">
        <f>RAW!P149</f>
        <v>43.126029839494002</v>
      </c>
      <c r="K149" s="5" t="str">
        <f t="shared" ref="K149" si="220">IF(SIGN(J148-50)&lt;&gt;SIGN(J149-50)," ","")</f>
        <v/>
      </c>
      <c r="L149">
        <v>70</v>
      </c>
      <c r="M149">
        <v>30</v>
      </c>
      <c r="AD149" s="28">
        <f t="shared" si="183"/>
        <v>0</v>
      </c>
      <c r="AE149" s="28" t="str">
        <f t="shared" si="177"/>
        <v/>
      </c>
      <c r="AF149" s="34">
        <f t="shared" si="184"/>
        <v>0</v>
      </c>
      <c r="AG149" s="34" t="str">
        <f t="shared" si="178"/>
        <v/>
      </c>
      <c r="AH149" s="28">
        <f t="shared" si="185"/>
        <v>0</v>
      </c>
      <c r="AI149" s="34" t="str">
        <f t="shared" si="179"/>
        <v/>
      </c>
      <c r="AJ149" s="28">
        <f t="shared" si="199"/>
        <v>0</v>
      </c>
      <c r="AK149" s="28" t="str">
        <f t="shared" si="186"/>
        <v/>
      </c>
      <c r="AL149" s="54"/>
      <c r="AM149" s="28"/>
      <c r="AO149" s="33">
        <f t="shared" si="187"/>
        <v>0</v>
      </c>
      <c r="AP149" s="33" t="str">
        <f t="shared" si="188"/>
        <v/>
      </c>
      <c r="AQ149" s="33">
        <f t="shared" si="200"/>
        <v>0</v>
      </c>
      <c r="AR149" s="33" t="str">
        <f t="shared" si="189"/>
        <v/>
      </c>
      <c r="AS149" s="33">
        <f t="shared" si="190"/>
        <v>0</v>
      </c>
      <c r="AT149" s="33" t="str">
        <f t="shared" si="180"/>
        <v/>
      </c>
      <c r="AU149" s="33">
        <f t="shared" si="201"/>
        <v>0</v>
      </c>
      <c r="AV149" s="33" t="str">
        <f t="shared" si="191"/>
        <v/>
      </c>
      <c r="AW149" s="33"/>
      <c r="AX149" s="33"/>
      <c r="AZ149" s="141">
        <f t="shared" si="192"/>
        <v>0</v>
      </c>
      <c r="BA149" s="141" t="str">
        <f t="shared" si="193"/>
        <v/>
      </c>
      <c r="BB149" s="141">
        <f t="shared" si="202"/>
        <v>0</v>
      </c>
      <c r="BC149" s="141" t="str">
        <f t="shared" si="194"/>
        <v/>
      </c>
      <c r="BD149" s="141">
        <f t="shared" si="195"/>
        <v>0</v>
      </c>
      <c r="BE149" s="141" t="str">
        <f t="shared" si="181"/>
        <v/>
      </c>
      <c r="BF149" s="141">
        <f t="shared" si="203"/>
        <v>0</v>
      </c>
      <c r="BG149" s="141" t="str">
        <f t="shared" si="196"/>
        <v/>
      </c>
      <c r="BH149" s="141"/>
      <c r="BI149" s="141"/>
    </row>
    <row r="150" spans="1:61">
      <c r="A150" s="1">
        <f>RAW!A150</f>
        <v>42516</v>
      </c>
      <c r="B150">
        <f>RAW!B150</f>
        <v>11.05</v>
      </c>
      <c r="C150">
        <f>RAW!C150</f>
        <v>11.05</v>
      </c>
      <c r="D150">
        <f>RAW!D150</f>
        <v>10.9</v>
      </c>
      <c r="E150" s="5">
        <f>RAW!E150</f>
        <v>10.9</v>
      </c>
      <c r="F150" s="3">
        <f>RAW!N150</f>
        <v>36.406381882206901</v>
      </c>
      <c r="G150" s="5" t="str">
        <f t="shared" si="197"/>
        <v/>
      </c>
      <c r="H150" s="3">
        <f>RAW!O150</f>
        <v>39.911436701617497</v>
      </c>
      <c r="I150" s="5" t="str">
        <f t="shared" si="197"/>
        <v/>
      </c>
      <c r="J150" s="3">
        <f>RAW!P150</f>
        <v>42.052303832780801</v>
      </c>
      <c r="K150" s="5" t="str">
        <f t="shared" ref="K150" si="221">IF(SIGN(J149-50)&lt;&gt;SIGN(J150-50)," ","")</f>
        <v/>
      </c>
      <c r="L150">
        <v>70</v>
      </c>
      <c r="M150">
        <v>30</v>
      </c>
      <c r="AD150" s="28">
        <f t="shared" si="183"/>
        <v>0</v>
      </c>
      <c r="AE150" s="28" t="str">
        <f t="shared" si="177"/>
        <v/>
      </c>
      <c r="AF150" s="34">
        <f t="shared" si="184"/>
        <v>0</v>
      </c>
      <c r="AG150" s="34" t="str">
        <f t="shared" si="178"/>
        <v/>
      </c>
      <c r="AH150" s="28">
        <f t="shared" si="185"/>
        <v>0</v>
      </c>
      <c r="AI150" s="34" t="str">
        <f t="shared" si="179"/>
        <v/>
      </c>
      <c r="AJ150" s="28">
        <f t="shared" si="199"/>
        <v>0</v>
      </c>
      <c r="AK150" s="28" t="str">
        <f t="shared" si="186"/>
        <v/>
      </c>
      <c r="AL150" s="54"/>
      <c r="AM150" s="28"/>
      <c r="AO150" s="33">
        <f t="shared" si="187"/>
        <v>0</v>
      </c>
      <c r="AP150" s="33" t="str">
        <f t="shared" si="188"/>
        <v/>
      </c>
      <c r="AQ150" s="33">
        <f t="shared" si="200"/>
        <v>0</v>
      </c>
      <c r="AR150" s="33" t="str">
        <f t="shared" si="189"/>
        <v/>
      </c>
      <c r="AS150" s="33">
        <f t="shared" si="190"/>
        <v>0</v>
      </c>
      <c r="AT150" s="33" t="str">
        <f t="shared" si="180"/>
        <v/>
      </c>
      <c r="AU150" s="33">
        <f t="shared" si="201"/>
        <v>0</v>
      </c>
      <c r="AV150" s="33" t="str">
        <f t="shared" si="191"/>
        <v/>
      </c>
      <c r="AW150" s="33"/>
      <c r="AX150" s="33"/>
      <c r="AZ150" s="141">
        <f t="shared" si="192"/>
        <v>0</v>
      </c>
      <c r="BA150" s="141" t="str">
        <f t="shared" si="193"/>
        <v/>
      </c>
      <c r="BB150" s="141">
        <f t="shared" si="202"/>
        <v>0</v>
      </c>
      <c r="BC150" s="141" t="str">
        <f t="shared" si="194"/>
        <v/>
      </c>
      <c r="BD150" s="141">
        <f t="shared" si="195"/>
        <v>0</v>
      </c>
      <c r="BE150" s="141" t="str">
        <f t="shared" si="181"/>
        <v/>
      </c>
      <c r="BF150" s="141">
        <f t="shared" si="203"/>
        <v>0</v>
      </c>
      <c r="BG150" s="141" t="str">
        <f t="shared" si="196"/>
        <v/>
      </c>
      <c r="BH150" s="141"/>
      <c r="BI150" s="141"/>
    </row>
    <row r="151" spans="1:61">
      <c r="A151" s="1">
        <f>RAW!A151</f>
        <v>42517</v>
      </c>
      <c r="B151">
        <f>RAW!B151</f>
        <v>10.91</v>
      </c>
      <c r="C151">
        <f>RAW!C151</f>
        <v>11.11</v>
      </c>
      <c r="D151">
        <f>RAW!D151</f>
        <v>10.84</v>
      </c>
      <c r="E151" s="5">
        <f>RAW!E151</f>
        <v>11.03</v>
      </c>
      <c r="F151" s="3">
        <f>RAW!N151</f>
        <v>43.078958929150502</v>
      </c>
      <c r="G151" s="5" t="str">
        <f t="shared" si="197"/>
        <v/>
      </c>
      <c r="H151" s="3">
        <f>RAW!O151</f>
        <v>43.381138998146</v>
      </c>
      <c r="I151" s="5" t="str">
        <f t="shared" si="197"/>
        <v/>
      </c>
      <c r="J151" s="3">
        <f>RAW!P151</f>
        <v>44.4136768974764</v>
      </c>
      <c r="K151" s="5" t="str">
        <f t="shared" ref="K151" si="222">IF(SIGN(J150-50)&lt;&gt;SIGN(J151-50)," ","")</f>
        <v/>
      </c>
      <c r="L151">
        <v>70</v>
      </c>
      <c r="M151">
        <v>30</v>
      </c>
      <c r="AD151" s="28">
        <f t="shared" si="183"/>
        <v>0</v>
      </c>
      <c r="AE151" s="28" t="str">
        <f t="shared" si="177"/>
        <v/>
      </c>
      <c r="AF151" s="34">
        <f t="shared" si="184"/>
        <v>0</v>
      </c>
      <c r="AG151" s="34" t="str">
        <f t="shared" si="178"/>
        <v/>
      </c>
      <c r="AH151" s="28">
        <f t="shared" si="185"/>
        <v>0</v>
      </c>
      <c r="AI151" s="34" t="str">
        <f t="shared" si="179"/>
        <v/>
      </c>
      <c r="AJ151" s="28">
        <f t="shared" si="199"/>
        <v>0</v>
      </c>
      <c r="AK151" s="28" t="str">
        <f t="shared" si="186"/>
        <v/>
      </c>
      <c r="AL151" s="54"/>
      <c r="AM151" s="28"/>
      <c r="AO151" s="33">
        <f t="shared" si="187"/>
        <v>0</v>
      </c>
      <c r="AP151" s="33" t="str">
        <f t="shared" si="188"/>
        <v/>
      </c>
      <c r="AQ151" s="33">
        <f t="shared" si="200"/>
        <v>0</v>
      </c>
      <c r="AR151" s="33" t="str">
        <f t="shared" si="189"/>
        <v/>
      </c>
      <c r="AS151" s="33">
        <f t="shared" si="190"/>
        <v>0</v>
      </c>
      <c r="AT151" s="33" t="str">
        <f t="shared" si="180"/>
        <v/>
      </c>
      <c r="AU151" s="33">
        <f t="shared" si="201"/>
        <v>0</v>
      </c>
      <c r="AV151" s="33" t="str">
        <f t="shared" si="191"/>
        <v/>
      </c>
      <c r="AW151" s="33"/>
      <c r="AX151" s="33"/>
      <c r="AZ151" s="141">
        <f t="shared" si="192"/>
        <v>0</v>
      </c>
      <c r="BA151" s="141" t="str">
        <f t="shared" si="193"/>
        <v/>
      </c>
      <c r="BB151" s="141">
        <f t="shared" si="202"/>
        <v>0</v>
      </c>
      <c r="BC151" s="141" t="str">
        <f t="shared" si="194"/>
        <v/>
      </c>
      <c r="BD151" s="141">
        <f t="shared" si="195"/>
        <v>0</v>
      </c>
      <c r="BE151" s="141" t="str">
        <f t="shared" si="181"/>
        <v/>
      </c>
      <c r="BF151" s="141">
        <f t="shared" si="203"/>
        <v>0</v>
      </c>
      <c r="BG151" s="141" t="str">
        <f t="shared" si="196"/>
        <v/>
      </c>
      <c r="BH151" s="141"/>
      <c r="BI151" s="141"/>
    </row>
    <row r="152" spans="1:61">
      <c r="A152" s="1">
        <f>RAW!A152</f>
        <v>42520</v>
      </c>
      <c r="B152">
        <f>RAW!B152</f>
        <v>11.03</v>
      </c>
      <c r="C152">
        <f>RAW!C152</f>
        <v>11.16</v>
      </c>
      <c r="D152">
        <f>RAW!D152</f>
        <v>11.02</v>
      </c>
      <c r="E152" s="5">
        <f>RAW!E152</f>
        <v>11.09</v>
      </c>
      <c r="F152" s="3">
        <f>RAW!N152</f>
        <v>46.122918052248501</v>
      </c>
      <c r="G152" s="5" t="str">
        <f t="shared" si="197"/>
        <v/>
      </c>
      <c r="H152" s="3">
        <f>RAW!O152</f>
        <v>44.960804210896498</v>
      </c>
      <c r="I152" s="5" t="str">
        <f t="shared" si="197"/>
        <v/>
      </c>
      <c r="J152" s="3">
        <f>RAW!P152</f>
        <v>45.490143758323804</v>
      </c>
      <c r="K152" s="5" t="str">
        <f t="shared" ref="K152" si="223">IF(SIGN(J151-50)&lt;&gt;SIGN(J152-50)," ","")</f>
        <v/>
      </c>
      <c r="L152">
        <v>70</v>
      </c>
      <c r="M152">
        <v>30</v>
      </c>
      <c r="AD152" s="28">
        <f t="shared" si="183"/>
        <v>0</v>
      </c>
      <c r="AE152" s="28" t="str">
        <f t="shared" si="177"/>
        <v/>
      </c>
      <c r="AF152" s="34">
        <f t="shared" si="184"/>
        <v>0</v>
      </c>
      <c r="AG152" s="34" t="str">
        <f t="shared" si="178"/>
        <v/>
      </c>
      <c r="AH152" s="28">
        <f t="shared" si="185"/>
        <v>0</v>
      </c>
      <c r="AI152" s="34" t="str">
        <f t="shared" si="179"/>
        <v/>
      </c>
      <c r="AJ152" s="28">
        <f t="shared" si="199"/>
        <v>0</v>
      </c>
      <c r="AK152" s="28" t="str">
        <f t="shared" si="186"/>
        <v/>
      </c>
      <c r="AL152" s="54"/>
      <c r="AM152" s="28"/>
      <c r="AO152" s="33">
        <f t="shared" si="187"/>
        <v>0</v>
      </c>
      <c r="AP152" s="33" t="str">
        <f t="shared" si="188"/>
        <v/>
      </c>
      <c r="AQ152" s="33">
        <f t="shared" si="200"/>
        <v>0</v>
      </c>
      <c r="AR152" s="33" t="str">
        <f t="shared" si="189"/>
        <v/>
      </c>
      <c r="AS152" s="33">
        <f t="shared" si="190"/>
        <v>0</v>
      </c>
      <c r="AT152" s="33" t="str">
        <f t="shared" si="180"/>
        <v/>
      </c>
      <c r="AU152" s="33">
        <f t="shared" si="201"/>
        <v>0</v>
      </c>
      <c r="AV152" s="33" t="str">
        <f t="shared" si="191"/>
        <v/>
      </c>
      <c r="AW152" s="33"/>
      <c r="AX152" s="33"/>
      <c r="AZ152" s="141">
        <f t="shared" si="192"/>
        <v>0</v>
      </c>
      <c r="BA152" s="141" t="str">
        <f t="shared" si="193"/>
        <v/>
      </c>
      <c r="BB152" s="141">
        <f t="shared" si="202"/>
        <v>0</v>
      </c>
      <c r="BC152" s="141" t="str">
        <f t="shared" si="194"/>
        <v/>
      </c>
      <c r="BD152" s="141">
        <f t="shared" si="195"/>
        <v>0</v>
      </c>
      <c r="BE152" s="141" t="str">
        <f t="shared" si="181"/>
        <v/>
      </c>
      <c r="BF152" s="141">
        <f t="shared" si="203"/>
        <v>0</v>
      </c>
      <c r="BG152" s="141" t="str">
        <f t="shared" si="196"/>
        <v/>
      </c>
      <c r="BH152" s="141"/>
      <c r="BI152" s="141"/>
    </row>
    <row r="153" spans="1:61">
      <c r="A153" s="1">
        <f>RAW!A153</f>
        <v>42521</v>
      </c>
      <c r="B153">
        <f>RAW!B153</f>
        <v>11.12</v>
      </c>
      <c r="C153">
        <f>RAW!C153</f>
        <v>11.14</v>
      </c>
      <c r="D153">
        <f>RAW!D153</f>
        <v>10.95</v>
      </c>
      <c r="E153" s="5">
        <f>RAW!E153</f>
        <v>10.96</v>
      </c>
      <c r="F153" s="3">
        <f>RAW!N153</f>
        <v>40.630572928135102</v>
      </c>
      <c r="G153" s="5" t="str">
        <f t="shared" si="197"/>
        <v/>
      </c>
      <c r="H153" s="3">
        <f>RAW!O153</f>
        <v>42.212755578390102</v>
      </c>
      <c r="I153" s="5" t="str">
        <f t="shared" si="197"/>
        <v/>
      </c>
      <c r="J153" s="3">
        <f>RAW!P153</f>
        <v>43.570559182041897</v>
      </c>
      <c r="K153" s="5" t="str">
        <f t="shared" ref="K153" si="224">IF(SIGN(J152-50)&lt;&gt;SIGN(J153-50)," ","")</f>
        <v/>
      </c>
      <c r="L153">
        <v>70</v>
      </c>
      <c r="M153">
        <v>30</v>
      </c>
      <c r="AD153" s="28">
        <f t="shared" si="183"/>
        <v>0</v>
      </c>
      <c r="AE153" s="28" t="str">
        <f t="shared" si="177"/>
        <v/>
      </c>
      <c r="AF153" s="34">
        <f t="shared" si="184"/>
        <v>0</v>
      </c>
      <c r="AG153" s="34" t="str">
        <f t="shared" si="178"/>
        <v/>
      </c>
      <c r="AH153" s="28">
        <f t="shared" si="185"/>
        <v>0</v>
      </c>
      <c r="AI153" s="34" t="str">
        <f t="shared" si="179"/>
        <v/>
      </c>
      <c r="AJ153" s="28">
        <f t="shared" si="199"/>
        <v>0</v>
      </c>
      <c r="AK153" s="28" t="str">
        <f t="shared" si="186"/>
        <v/>
      </c>
      <c r="AL153" s="54"/>
      <c r="AM153" s="28"/>
      <c r="AO153" s="33">
        <f t="shared" si="187"/>
        <v>0</v>
      </c>
      <c r="AP153" s="33" t="str">
        <f t="shared" si="188"/>
        <v/>
      </c>
      <c r="AQ153" s="33">
        <f t="shared" si="200"/>
        <v>0</v>
      </c>
      <c r="AR153" s="33" t="str">
        <f t="shared" si="189"/>
        <v/>
      </c>
      <c r="AS153" s="33">
        <f t="shared" si="190"/>
        <v>0</v>
      </c>
      <c r="AT153" s="33" t="str">
        <f t="shared" si="180"/>
        <v/>
      </c>
      <c r="AU153" s="33">
        <f t="shared" si="201"/>
        <v>0</v>
      </c>
      <c r="AV153" s="33" t="str">
        <f t="shared" si="191"/>
        <v/>
      </c>
      <c r="AW153" s="33"/>
      <c r="AX153" s="33"/>
      <c r="AZ153" s="141">
        <f t="shared" si="192"/>
        <v>0</v>
      </c>
      <c r="BA153" s="141" t="str">
        <f t="shared" si="193"/>
        <v/>
      </c>
      <c r="BB153" s="141">
        <f t="shared" si="202"/>
        <v>0</v>
      </c>
      <c r="BC153" s="141" t="str">
        <f t="shared" si="194"/>
        <v/>
      </c>
      <c r="BD153" s="141">
        <f t="shared" si="195"/>
        <v>0</v>
      </c>
      <c r="BE153" s="141" t="str">
        <f t="shared" si="181"/>
        <v/>
      </c>
      <c r="BF153" s="141">
        <f t="shared" si="203"/>
        <v>0</v>
      </c>
      <c r="BG153" s="141" t="str">
        <f t="shared" si="196"/>
        <v/>
      </c>
      <c r="BH153" s="141"/>
      <c r="BI153" s="141"/>
    </row>
    <row r="154" spans="1:61">
      <c r="A154" s="1">
        <f>RAW!A154</f>
        <v>42522</v>
      </c>
      <c r="B154">
        <f>RAW!B154</f>
        <v>11.05</v>
      </c>
      <c r="C154">
        <f>RAW!C154</f>
        <v>11.05</v>
      </c>
      <c r="D154">
        <f>RAW!D154</f>
        <v>10.8</v>
      </c>
      <c r="E154" s="5">
        <f>RAW!E154</f>
        <v>10.89</v>
      </c>
      <c r="F154" s="3">
        <f>RAW!N154</f>
        <v>37.802666981597</v>
      </c>
      <c r="G154" s="5" t="str">
        <f t="shared" si="197"/>
        <v/>
      </c>
      <c r="H154" s="3">
        <f>RAW!O154</f>
        <v>40.767824117677598</v>
      </c>
      <c r="I154" s="5" t="str">
        <f t="shared" si="197"/>
        <v/>
      </c>
      <c r="J154" s="3">
        <f>RAW!P154</f>
        <v>42.555275660821799</v>
      </c>
      <c r="K154" s="5" t="str">
        <f t="shared" ref="K154" si="225">IF(SIGN(J153-50)&lt;&gt;SIGN(J154-50)," ","")</f>
        <v/>
      </c>
      <c r="L154">
        <v>70</v>
      </c>
      <c r="M154">
        <v>30</v>
      </c>
      <c r="AD154" s="28">
        <f t="shared" si="183"/>
        <v>0</v>
      </c>
      <c r="AE154" s="28" t="str">
        <f t="shared" si="177"/>
        <v/>
      </c>
      <c r="AF154" s="34">
        <f t="shared" si="184"/>
        <v>0</v>
      </c>
      <c r="AG154" s="34" t="str">
        <f t="shared" si="178"/>
        <v/>
      </c>
      <c r="AH154" s="28">
        <f t="shared" si="185"/>
        <v>0</v>
      </c>
      <c r="AI154" s="34" t="str">
        <f t="shared" si="179"/>
        <v/>
      </c>
      <c r="AJ154" s="28">
        <f t="shared" si="199"/>
        <v>0</v>
      </c>
      <c r="AK154" s="28" t="str">
        <f t="shared" si="186"/>
        <v/>
      </c>
      <c r="AL154" s="54"/>
      <c r="AM154" s="28"/>
      <c r="AO154" s="33">
        <f t="shared" si="187"/>
        <v>0</v>
      </c>
      <c r="AP154" s="33" t="str">
        <f t="shared" si="188"/>
        <v/>
      </c>
      <c r="AQ154" s="33">
        <f t="shared" si="200"/>
        <v>0</v>
      </c>
      <c r="AR154" s="33" t="str">
        <f t="shared" si="189"/>
        <v/>
      </c>
      <c r="AS154" s="33">
        <f t="shared" si="190"/>
        <v>0</v>
      </c>
      <c r="AT154" s="33" t="str">
        <f t="shared" si="180"/>
        <v/>
      </c>
      <c r="AU154" s="33">
        <f t="shared" si="201"/>
        <v>0</v>
      </c>
      <c r="AV154" s="33" t="str">
        <f t="shared" si="191"/>
        <v/>
      </c>
      <c r="AW154" s="33"/>
      <c r="AX154" s="33"/>
      <c r="AZ154" s="141">
        <f t="shared" si="192"/>
        <v>0</v>
      </c>
      <c r="BA154" s="141" t="str">
        <f t="shared" si="193"/>
        <v/>
      </c>
      <c r="BB154" s="141">
        <f t="shared" si="202"/>
        <v>0</v>
      </c>
      <c r="BC154" s="141" t="str">
        <f t="shared" si="194"/>
        <v/>
      </c>
      <c r="BD154" s="141">
        <f t="shared" si="195"/>
        <v>0</v>
      </c>
      <c r="BE154" s="141" t="str">
        <f t="shared" si="181"/>
        <v/>
      </c>
      <c r="BF154" s="141">
        <f t="shared" si="203"/>
        <v>0</v>
      </c>
      <c r="BG154" s="141" t="str">
        <f t="shared" si="196"/>
        <v/>
      </c>
      <c r="BH154" s="141"/>
      <c r="BI154" s="141"/>
    </row>
    <row r="155" spans="1:61">
      <c r="A155" s="1">
        <f>RAW!A155</f>
        <v>42523</v>
      </c>
      <c r="B155">
        <f>RAW!B155</f>
        <v>10.88</v>
      </c>
      <c r="C155">
        <f>RAW!C155</f>
        <v>10.95</v>
      </c>
      <c r="D155">
        <f>RAW!D155</f>
        <v>10.71</v>
      </c>
      <c r="E155" s="5">
        <f>RAW!E155</f>
        <v>10.84</v>
      </c>
      <c r="F155" s="3">
        <f>RAW!N155</f>
        <v>35.730296539547602</v>
      </c>
      <c r="G155" s="5" t="str">
        <f t="shared" si="197"/>
        <v/>
      </c>
      <c r="H155" s="3">
        <f>RAW!O155</f>
        <v>39.721923399294901</v>
      </c>
      <c r="I155" s="5" t="str">
        <f t="shared" si="197"/>
        <v/>
      </c>
      <c r="J155" s="3">
        <f>RAW!P155</f>
        <v>41.824331046588597</v>
      </c>
      <c r="K155" s="5" t="str">
        <f t="shared" ref="K155" si="226">IF(SIGN(J154-50)&lt;&gt;SIGN(J155-50)," ","")</f>
        <v/>
      </c>
      <c r="L155">
        <v>70</v>
      </c>
      <c r="M155">
        <v>30</v>
      </c>
      <c r="AD155" s="28">
        <f t="shared" si="183"/>
        <v>0</v>
      </c>
      <c r="AE155" s="28" t="str">
        <f t="shared" si="177"/>
        <v/>
      </c>
      <c r="AF155" s="34">
        <f t="shared" si="184"/>
        <v>0</v>
      </c>
      <c r="AG155" s="34" t="str">
        <f t="shared" si="178"/>
        <v/>
      </c>
      <c r="AH155" s="28">
        <f t="shared" si="185"/>
        <v>0</v>
      </c>
      <c r="AI155" s="34" t="str">
        <f t="shared" si="179"/>
        <v/>
      </c>
      <c r="AJ155" s="28">
        <f t="shared" si="199"/>
        <v>0</v>
      </c>
      <c r="AK155" s="28" t="str">
        <f t="shared" si="186"/>
        <v/>
      </c>
      <c r="AL155" s="54"/>
      <c r="AM155" s="28"/>
      <c r="AO155" s="33">
        <f t="shared" si="187"/>
        <v>0</v>
      </c>
      <c r="AP155" s="33" t="str">
        <f t="shared" si="188"/>
        <v/>
      </c>
      <c r="AQ155" s="33">
        <f t="shared" si="200"/>
        <v>0</v>
      </c>
      <c r="AR155" s="33" t="str">
        <f t="shared" si="189"/>
        <v/>
      </c>
      <c r="AS155" s="33">
        <f t="shared" si="190"/>
        <v>0</v>
      </c>
      <c r="AT155" s="33" t="str">
        <f t="shared" si="180"/>
        <v/>
      </c>
      <c r="AU155" s="33">
        <f t="shared" si="201"/>
        <v>0</v>
      </c>
      <c r="AV155" s="33" t="str">
        <f t="shared" si="191"/>
        <v/>
      </c>
      <c r="AW155" s="33"/>
      <c r="AX155" s="33"/>
      <c r="AZ155" s="141">
        <f t="shared" si="192"/>
        <v>0</v>
      </c>
      <c r="BA155" s="141" t="str">
        <f t="shared" si="193"/>
        <v/>
      </c>
      <c r="BB155" s="141">
        <f t="shared" si="202"/>
        <v>0</v>
      </c>
      <c r="BC155" s="141" t="str">
        <f t="shared" si="194"/>
        <v/>
      </c>
      <c r="BD155" s="141">
        <f t="shared" si="195"/>
        <v>0</v>
      </c>
      <c r="BE155" s="141" t="str">
        <f t="shared" si="181"/>
        <v/>
      </c>
      <c r="BF155" s="141">
        <f t="shared" si="203"/>
        <v>0</v>
      </c>
      <c r="BG155" s="141" t="str">
        <f t="shared" si="196"/>
        <v/>
      </c>
      <c r="BH155" s="141"/>
      <c r="BI155" s="141"/>
    </row>
    <row r="156" spans="1:61">
      <c r="A156" s="1">
        <f>RAW!A156</f>
        <v>42524</v>
      </c>
      <c r="B156">
        <f>RAW!B156</f>
        <v>10.88</v>
      </c>
      <c r="C156">
        <f>RAW!C156</f>
        <v>10.94</v>
      </c>
      <c r="D156">
        <f>RAW!D156</f>
        <v>10.71</v>
      </c>
      <c r="E156" s="5">
        <f>RAW!E156</f>
        <v>10.86</v>
      </c>
      <c r="F156" s="3">
        <f>RAW!N156</f>
        <v>37.333494700955001</v>
      </c>
      <c r="G156" s="5" t="str">
        <f t="shared" si="197"/>
        <v/>
      </c>
      <c r="H156" s="3">
        <f>RAW!O156</f>
        <v>40.380799494561103</v>
      </c>
      <c r="I156" s="5" t="str">
        <f t="shared" si="197"/>
        <v/>
      </c>
      <c r="J156" s="3">
        <f>RAW!P156</f>
        <v>42.241008455387899</v>
      </c>
      <c r="K156" s="5" t="str">
        <f t="shared" ref="K156" si="227">IF(SIGN(J155-50)&lt;&gt;SIGN(J156-50)," ","")</f>
        <v/>
      </c>
      <c r="L156">
        <v>70</v>
      </c>
      <c r="M156">
        <v>30</v>
      </c>
      <c r="AD156" s="28">
        <f t="shared" si="183"/>
        <v>0</v>
      </c>
      <c r="AE156" s="28" t="str">
        <f t="shared" si="177"/>
        <v/>
      </c>
      <c r="AF156" s="34">
        <f t="shared" si="184"/>
        <v>0</v>
      </c>
      <c r="AG156" s="34" t="str">
        <f t="shared" si="178"/>
        <v/>
      </c>
      <c r="AH156" s="28">
        <f t="shared" si="185"/>
        <v>0</v>
      </c>
      <c r="AI156" s="34" t="str">
        <f t="shared" si="179"/>
        <v/>
      </c>
      <c r="AJ156" s="28">
        <f t="shared" si="199"/>
        <v>0</v>
      </c>
      <c r="AK156" s="28" t="str">
        <f t="shared" si="186"/>
        <v/>
      </c>
      <c r="AL156" s="54"/>
      <c r="AM156" s="28"/>
      <c r="AO156" s="33">
        <f t="shared" si="187"/>
        <v>0</v>
      </c>
      <c r="AP156" s="33" t="str">
        <f t="shared" si="188"/>
        <v/>
      </c>
      <c r="AQ156" s="33">
        <f t="shared" si="200"/>
        <v>0</v>
      </c>
      <c r="AR156" s="33" t="str">
        <f t="shared" si="189"/>
        <v/>
      </c>
      <c r="AS156" s="33">
        <f t="shared" si="190"/>
        <v>0</v>
      </c>
      <c r="AT156" s="33" t="str">
        <f t="shared" si="180"/>
        <v/>
      </c>
      <c r="AU156" s="33">
        <f t="shared" si="201"/>
        <v>0</v>
      </c>
      <c r="AV156" s="33" t="str">
        <f t="shared" si="191"/>
        <v/>
      </c>
      <c r="AW156" s="33"/>
      <c r="AX156" s="33"/>
      <c r="AZ156" s="141">
        <f t="shared" si="192"/>
        <v>0</v>
      </c>
      <c r="BA156" s="141" t="str">
        <f t="shared" si="193"/>
        <v/>
      </c>
      <c r="BB156" s="141">
        <f t="shared" si="202"/>
        <v>0</v>
      </c>
      <c r="BC156" s="141" t="str">
        <f t="shared" si="194"/>
        <v/>
      </c>
      <c r="BD156" s="141">
        <f t="shared" si="195"/>
        <v>0</v>
      </c>
      <c r="BE156" s="141" t="str">
        <f t="shared" si="181"/>
        <v/>
      </c>
      <c r="BF156" s="141">
        <f t="shared" si="203"/>
        <v>0</v>
      </c>
      <c r="BG156" s="141" t="str">
        <f t="shared" si="196"/>
        <v/>
      </c>
      <c r="BH156" s="141"/>
      <c r="BI156" s="141"/>
    </row>
    <row r="157" spans="1:61">
      <c r="A157" s="1">
        <f>RAW!A157</f>
        <v>42527</v>
      </c>
      <c r="B157">
        <f>RAW!B157</f>
        <v>10.85</v>
      </c>
      <c r="C157">
        <f>RAW!C157</f>
        <v>10.88</v>
      </c>
      <c r="D157">
        <f>RAW!D157</f>
        <v>10.69</v>
      </c>
      <c r="E157" s="5">
        <f>RAW!E157</f>
        <v>10.87</v>
      </c>
      <c r="F157" s="3">
        <f>RAW!N157</f>
        <v>38.232286761042502</v>
      </c>
      <c r="G157" s="5" t="str">
        <f t="shared" si="197"/>
        <v/>
      </c>
      <c r="H157" s="3">
        <f>RAW!O157</f>
        <v>40.729647754522702</v>
      </c>
      <c r="I157" s="5" t="str">
        <f t="shared" si="197"/>
        <v/>
      </c>
      <c r="J157" s="3">
        <f>RAW!P157</f>
        <v>42.457383652629503</v>
      </c>
      <c r="K157" s="5" t="str">
        <f t="shared" ref="K157" si="228">IF(SIGN(J156-50)&lt;&gt;SIGN(J157-50)," ","")</f>
        <v/>
      </c>
      <c r="L157">
        <v>70</v>
      </c>
      <c r="M157">
        <v>30</v>
      </c>
      <c r="AD157" s="28">
        <f t="shared" si="183"/>
        <v>0</v>
      </c>
      <c r="AE157" s="28" t="str">
        <f t="shared" si="177"/>
        <v/>
      </c>
      <c r="AF157" s="34">
        <f t="shared" si="184"/>
        <v>0</v>
      </c>
      <c r="AG157" s="34" t="str">
        <f t="shared" si="178"/>
        <v/>
      </c>
      <c r="AH157" s="28">
        <f t="shared" si="185"/>
        <v>0</v>
      </c>
      <c r="AI157" s="34" t="str">
        <f t="shared" si="179"/>
        <v/>
      </c>
      <c r="AJ157" s="28">
        <f t="shared" si="199"/>
        <v>0</v>
      </c>
      <c r="AK157" s="28" t="str">
        <f t="shared" si="186"/>
        <v/>
      </c>
      <c r="AL157" s="54"/>
      <c r="AM157" s="28"/>
      <c r="AO157" s="33">
        <f t="shared" si="187"/>
        <v>0</v>
      </c>
      <c r="AP157" s="33" t="str">
        <f t="shared" si="188"/>
        <v/>
      </c>
      <c r="AQ157" s="33">
        <f t="shared" si="200"/>
        <v>0</v>
      </c>
      <c r="AR157" s="33" t="str">
        <f t="shared" si="189"/>
        <v/>
      </c>
      <c r="AS157" s="33">
        <f t="shared" si="190"/>
        <v>0</v>
      </c>
      <c r="AT157" s="33" t="str">
        <f t="shared" si="180"/>
        <v/>
      </c>
      <c r="AU157" s="33">
        <f t="shared" si="201"/>
        <v>0</v>
      </c>
      <c r="AV157" s="33" t="str">
        <f t="shared" si="191"/>
        <v/>
      </c>
      <c r="AW157" s="33"/>
      <c r="AX157" s="33"/>
      <c r="AZ157" s="141">
        <f t="shared" si="192"/>
        <v>0</v>
      </c>
      <c r="BA157" s="141" t="str">
        <f t="shared" si="193"/>
        <v/>
      </c>
      <c r="BB157" s="141">
        <f t="shared" si="202"/>
        <v>0</v>
      </c>
      <c r="BC157" s="141" t="str">
        <f t="shared" si="194"/>
        <v/>
      </c>
      <c r="BD157" s="141">
        <f t="shared" si="195"/>
        <v>0</v>
      </c>
      <c r="BE157" s="141" t="str">
        <f t="shared" si="181"/>
        <v/>
      </c>
      <c r="BF157" s="141">
        <f t="shared" si="203"/>
        <v>0</v>
      </c>
      <c r="BG157" s="141" t="str">
        <f t="shared" si="196"/>
        <v/>
      </c>
      <c r="BH157" s="141"/>
      <c r="BI157" s="141"/>
    </row>
    <row r="158" spans="1:61">
      <c r="A158" s="1">
        <f>RAW!A158</f>
        <v>42528</v>
      </c>
      <c r="B158">
        <f>RAW!B158</f>
        <v>10.85</v>
      </c>
      <c r="C158">
        <f>RAW!C158</f>
        <v>11</v>
      </c>
      <c r="D158">
        <f>RAW!D158</f>
        <v>10.78</v>
      </c>
      <c r="E158" s="5">
        <f>RAW!E158</f>
        <v>10.93</v>
      </c>
      <c r="F158" s="3">
        <f>RAW!N158</f>
        <v>43.867804487870103</v>
      </c>
      <c r="G158" s="5" t="str">
        <f t="shared" si="197"/>
        <v/>
      </c>
      <c r="H158" s="3">
        <f>RAW!O158</f>
        <v>42.888916730037401</v>
      </c>
      <c r="I158" s="5" t="str">
        <f t="shared" si="197"/>
        <v/>
      </c>
      <c r="J158" s="3">
        <f>RAW!P158</f>
        <v>43.7841283878182</v>
      </c>
      <c r="K158" s="5" t="str">
        <f t="shared" ref="K158" si="229">IF(SIGN(J157-50)&lt;&gt;SIGN(J158-50)," ","")</f>
        <v/>
      </c>
      <c r="L158">
        <v>70</v>
      </c>
      <c r="M158">
        <v>30</v>
      </c>
      <c r="AD158" s="28">
        <f t="shared" si="183"/>
        <v>0</v>
      </c>
      <c r="AE158" s="28" t="str">
        <f t="shared" si="177"/>
        <v/>
      </c>
      <c r="AF158" s="34">
        <f t="shared" si="184"/>
        <v>0</v>
      </c>
      <c r="AG158" s="34" t="str">
        <f t="shared" si="178"/>
        <v/>
      </c>
      <c r="AH158" s="28">
        <f t="shared" si="185"/>
        <v>0</v>
      </c>
      <c r="AI158" s="34" t="str">
        <f t="shared" si="179"/>
        <v/>
      </c>
      <c r="AJ158" s="28">
        <f t="shared" si="199"/>
        <v>0</v>
      </c>
      <c r="AK158" s="28" t="str">
        <f t="shared" si="186"/>
        <v/>
      </c>
      <c r="AL158" s="54"/>
      <c r="AM158" s="28"/>
      <c r="AO158" s="33">
        <f t="shared" si="187"/>
        <v>0</v>
      </c>
      <c r="AP158" s="33" t="str">
        <f t="shared" si="188"/>
        <v/>
      </c>
      <c r="AQ158" s="33">
        <f t="shared" si="200"/>
        <v>0</v>
      </c>
      <c r="AR158" s="33" t="str">
        <f t="shared" si="189"/>
        <v/>
      </c>
      <c r="AS158" s="33">
        <f t="shared" si="190"/>
        <v>0</v>
      </c>
      <c r="AT158" s="33" t="str">
        <f t="shared" si="180"/>
        <v/>
      </c>
      <c r="AU158" s="33">
        <f t="shared" si="201"/>
        <v>0</v>
      </c>
      <c r="AV158" s="33" t="str">
        <f t="shared" si="191"/>
        <v/>
      </c>
      <c r="AW158" s="33"/>
      <c r="AX158" s="33"/>
      <c r="AZ158" s="141">
        <f t="shared" si="192"/>
        <v>0</v>
      </c>
      <c r="BA158" s="141" t="str">
        <f t="shared" si="193"/>
        <v/>
      </c>
      <c r="BB158" s="141">
        <f t="shared" si="202"/>
        <v>0</v>
      </c>
      <c r="BC158" s="141" t="str">
        <f t="shared" si="194"/>
        <v/>
      </c>
      <c r="BD158" s="141">
        <f t="shared" si="195"/>
        <v>0</v>
      </c>
      <c r="BE158" s="141" t="str">
        <f t="shared" si="181"/>
        <v/>
      </c>
      <c r="BF158" s="141">
        <f t="shared" si="203"/>
        <v>0</v>
      </c>
      <c r="BG158" s="141" t="str">
        <f t="shared" si="196"/>
        <v/>
      </c>
      <c r="BH158" s="141"/>
      <c r="BI158" s="141"/>
    </row>
    <row r="159" spans="1:61">
      <c r="A159" s="1">
        <f>RAW!A159</f>
        <v>42529</v>
      </c>
      <c r="B159">
        <f>RAW!B159</f>
        <v>10.87</v>
      </c>
      <c r="C159">
        <f>RAW!C159</f>
        <v>11.01</v>
      </c>
      <c r="D159">
        <f>RAW!D159</f>
        <v>10.77</v>
      </c>
      <c r="E159" s="5">
        <f>RAW!E159</f>
        <v>10.85</v>
      </c>
      <c r="F159" s="3">
        <f>RAW!N159</f>
        <v>38.415673570317701</v>
      </c>
      <c r="G159" s="5" t="str">
        <f t="shared" si="197"/>
        <v/>
      </c>
      <c r="H159" s="3">
        <f>RAW!O159</f>
        <v>40.756885108534199</v>
      </c>
      <c r="I159" s="5" t="str">
        <f t="shared" si="197"/>
        <v/>
      </c>
      <c r="J159" s="3">
        <f>RAW!P159</f>
        <v>42.4149966402437</v>
      </c>
      <c r="K159" s="5" t="str">
        <f t="shared" ref="K159" si="230">IF(SIGN(J158-50)&lt;&gt;SIGN(J159-50)," ","")</f>
        <v/>
      </c>
      <c r="L159">
        <v>70</v>
      </c>
      <c r="M159">
        <v>30</v>
      </c>
      <c r="AD159" s="28">
        <f t="shared" si="183"/>
        <v>0</v>
      </c>
      <c r="AE159" s="28" t="str">
        <f t="shared" si="177"/>
        <v/>
      </c>
      <c r="AF159" s="34">
        <f t="shared" si="184"/>
        <v>0</v>
      </c>
      <c r="AG159" s="34" t="str">
        <f t="shared" si="178"/>
        <v/>
      </c>
      <c r="AH159" s="28">
        <f t="shared" si="185"/>
        <v>0</v>
      </c>
      <c r="AI159" s="34" t="str">
        <f t="shared" si="179"/>
        <v/>
      </c>
      <c r="AJ159" s="28">
        <f t="shared" si="199"/>
        <v>0</v>
      </c>
      <c r="AK159" s="28" t="str">
        <f t="shared" si="186"/>
        <v/>
      </c>
      <c r="AL159" s="54"/>
      <c r="AM159" s="28"/>
      <c r="AO159" s="33">
        <f t="shared" si="187"/>
        <v>0</v>
      </c>
      <c r="AP159" s="33" t="str">
        <f t="shared" si="188"/>
        <v/>
      </c>
      <c r="AQ159" s="33">
        <f t="shared" si="200"/>
        <v>0</v>
      </c>
      <c r="AR159" s="33" t="str">
        <f t="shared" si="189"/>
        <v/>
      </c>
      <c r="AS159" s="33">
        <f t="shared" si="190"/>
        <v>0</v>
      </c>
      <c r="AT159" s="33" t="str">
        <f t="shared" si="180"/>
        <v/>
      </c>
      <c r="AU159" s="33">
        <f t="shared" si="201"/>
        <v>0</v>
      </c>
      <c r="AV159" s="33" t="str">
        <f t="shared" si="191"/>
        <v/>
      </c>
      <c r="AW159" s="33"/>
      <c r="AX159" s="33"/>
      <c r="AZ159" s="141">
        <f t="shared" si="192"/>
        <v>0</v>
      </c>
      <c r="BA159" s="141" t="str">
        <f t="shared" si="193"/>
        <v/>
      </c>
      <c r="BB159" s="141">
        <f t="shared" si="202"/>
        <v>0</v>
      </c>
      <c r="BC159" s="141" t="str">
        <f t="shared" si="194"/>
        <v/>
      </c>
      <c r="BD159" s="141">
        <f t="shared" si="195"/>
        <v>0</v>
      </c>
      <c r="BE159" s="141" t="str">
        <f t="shared" si="181"/>
        <v/>
      </c>
      <c r="BF159" s="141">
        <f t="shared" si="203"/>
        <v>0</v>
      </c>
      <c r="BG159" s="141" t="str">
        <f t="shared" si="196"/>
        <v/>
      </c>
      <c r="BH159" s="141"/>
      <c r="BI159" s="141"/>
    </row>
    <row r="160" spans="1:61">
      <c r="A160" s="1">
        <f>RAW!A160</f>
        <v>42530</v>
      </c>
      <c r="B160">
        <f>RAW!B160</f>
        <v>10.89</v>
      </c>
      <c r="C160">
        <f>RAW!C160</f>
        <v>10.89</v>
      </c>
      <c r="D160">
        <f>RAW!D160</f>
        <v>10.7</v>
      </c>
      <c r="E160" s="5">
        <f>RAW!E160</f>
        <v>10.84</v>
      </c>
      <c r="F160" s="3">
        <f>RAW!N160</f>
        <v>37.731786261071903</v>
      </c>
      <c r="G160" s="5" t="str">
        <f t="shared" si="197"/>
        <v/>
      </c>
      <c r="H160" s="3">
        <f>RAW!O160</f>
        <v>40.485960962614399</v>
      </c>
      <c r="I160" s="5" t="str">
        <f t="shared" si="197"/>
        <v/>
      </c>
      <c r="J160" s="3">
        <f>RAW!P160</f>
        <v>42.241628815330998</v>
      </c>
      <c r="K160" s="5" t="str">
        <f t="shared" ref="K160" si="231">IF(SIGN(J159-50)&lt;&gt;SIGN(J160-50)," ","")</f>
        <v/>
      </c>
      <c r="L160">
        <v>70</v>
      </c>
      <c r="M160">
        <v>30</v>
      </c>
      <c r="AD160" s="28">
        <f t="shared" si="183"/>
        <v>0</v>
      </c>
      <c r="AE160" s="28" t="str">
        <f t="shared" si="177"/>
        <v/>
      </c>
      <c r="AF160" s="34">
        <f t="shared" si="184"/>
        <v>0</v>
      </c>
      <c r="AG160" s="34" t="str">
        <f t="shared" si="178"/>
        <v/>
      </c>
      <c r="AH160" s="28">
        <f t="shared" si="185"/>
        <v>0</v>
      </c>
      <c r="AI160" s="34" t="str">
        <f t="shared" si="179"/>
        <v/>
      </c>
      <c r="AJ160" s="28">
        <f t="shared" si="199"/>
        <v>0</v>
      </c>
      <c r="AK160" s="28" t="str">
        <f t="shared" si="186"/>
        <v/>
      </c>
      <c r="AL160" s="54"/>
      <c r="AM160" s="28"/>
      <c r="AO160" s="33">
        <f t="shared" si="187"/>
        <v>0</v>
      </c>
      <c r="AP160" s="33" t="str">
        <f t="shared" si="188"/>
        <v/>
      </c>
      <c r="AQ160" s="33">
        <f t="shared" si="200"/>
        <v>0</v>
      </c>
      <c r="AR160" s="33" t="str">
        <f t="shared" si="189"/>
        <v/>
      </c>
      <c r="AS160" s="33">
        <f t="shared" si="190"/>
        <v>0</v>
      </c>
      <c r="AT160" s="33" t="str">
        <f t="shared" si="180"/>
        <v/>
      </c>
      <c r="AU160" s="33">
        <f t="shared" si="201"/>
        <v>0</v>
      </c>
      <c r="AV160" s="33" t="str">
        <f t="shared" si="191"/>
        <v/>
      </c>
      <c r="AW160" s="33"/>
      <c r="AX160" s="33"/>
      <c r="AZ160" s="141">
        <f t="shared" si="192"/>
        <v>0</v>
      </c>
      <c r="BA160" s="141" t="str">
        <f t="shared" si="193"/>
        <v/>
      </c>
      <c r="BB160" s="141">
        <f t="shared" si="202"/>
        <v>0</v>
      </c>
      <c r="BC160" s="141" t="str">
        <f t="shared" si="194"/>
        <v/>
      </c>
      <c r="BD160" s="141">
        <f t="shared" si="195"/>
        <v>0</v>
      </c>
      <c r="BE160" s="141" t="str">
        <f t="shared" si="181"/>
        <v/>
      </c>
      <c r="BF160" s="141">
        <f t="shared" si="203"/>
        <v>0</v>
      </c>
      <c r="BG160" s="141" t="str">
        <f t="shared" si="196"/>
        <v/>
      </c>
      <c r="BH160" s="141"/>
      <c r="BI160" s="141"/>
    </row>
    <row r="161" spans="1:61">
      <c r="A161" s="1">
        <f>RAW!A161</f>
        <v>42531</v>
      </c>
      <c r="B161">
        <f>RAW!B161</f>
        <v>10.84</v>
      </c>
      <c r="C161">
        <f>RAW!C161</f>
        <v>10.85</v>
      </c>
      <c r="D161">
        <f>RAW!D161</f>
        <v>10.58</v>
      </c>
      <c r="E161" s="5">
        <f>RAW!E161</f>
        <v>10.67</v>
      </c>
      <c r="F161" s="3">
        <f>RAW!N161</f>
        <v>27.885872280012698</v>
      </c>
      <c r="G161" s="5" t="str">
        <f t="shared" si="197"/>
        <v/>
      </c>
      <c r="H161" s="3">
        <f>RAW!O161</f>
        <v>36.093487197290301</v>
      </c>
      <c r="I161" s="5" t="str">
        <f t="shared" si="197"/>
        <v/>
      </c>
      <c r="J161" s="3">
        <f>RAW!P161</f>
        <v>39.369233292561297</v>
      </c>
      <c r="K161" s="5" t="str">
        <f t="shared" ref="K161" si="232">IF(SIGN(J160-50)&lt;&gt;SIGN(J161-50)," ","")</f>
        <v/>
      </c>
      <c r="L161">
        <v>70</v>
      </c>
      <c r="M161">
        <v>30</v>
      </c>
      <c r="AD161" s="28">
        <f t="shared" si="183"/>
        <v>1</v>
      </c>
      <c r="AE161" s="28" t="str">
        <f t="shared" si="177"/>
        <v/>
      </c>
      <c r="AF161" s="34">
        <f t="shared" si="184"/>
        <v>1</v>
      </c>
      <c r="AG161" s="34" t="str">
        <f t="shared" si="178"/>
        <v/>
      </c>
      <c r="AH161" s="28">
        <f t="shared" si="185"/>
        <v>0</v>
      </c>
      <c r="AI161" s="34" t="str">
        <f t="shared" si="179"/>
        <v/>
      </c>
      <c r="AJ161" s="28">
        <f t="shared" si="199"/>
        <v>0</v>
      </c>
      <c r="AK161" s="28" t="str">
        <f t="shared" si="186"/>
        <v/>
      </c>
      <c r="AL161" s="54"/>
      <c r="AM161" s="28"/>
      <c r="AO161" s="33">
        <f t="shared" si="187"/>
        <v>0</v>
      </c>
      <c r="AP161" s="33" t="str">
        <f t="shared" si="188"/>
        <v/>
      </c>
      <c r="AQ161" s="33">
        <f t="shared" si="200"/>
        <v>0</v>
      </c>
      <c r="AR161" s="33" t="str">
        <f t="shared" si="189"/>
        <v/>
      </c>
      <c r="AS161" s="33">
        <f t="shared" si="190"/>
        <v>0</v>
      </c>
      <c r="AT161" s="33" t="str">
        <f t="shared" si="180"/>
        <v/>
      </c>
      <c r="AU161" s="33">
        <f t="shared" si="201"/>
        <v>0</v>
      </c>
      <c r="AV161" s="33" t="str">
        <f t="shared" si="191"/>
        <v/>
      </c>
      <c r="AW161" s="33"/>
      <c r="AX161" s="33"/>
      <c r="AZ161" s="141">
        <f t="shared" si="192"/>
        <v>0</v>
      </c>
      <c r="BA161" s="141" t="str">
        <f t="shared" si="193"/>
        <v/>
      </c>
      <c r="BB161" s="141">
        <f t="shared" si="202"/>
        <v>0</v>
      </c>
      <c r="BC161" s="141" t="str">
        <f t="shared" si="194"/>
        <v/>
      </c>
      <c r="BD161" s="141">
        <f t="shared" si="195"/>
        <v>0</v>
      </c>
      <c r="BE161" s="141" t="str">
        <f t="shared" si="181"/>
        <v/>
      </c>
      <c r="BF161" s="141">
        <f t="shared" si="203"/>
        <v>0</v>
      </c>
      <c r="BG161" s="141" t="str">
        <f t="shared" si="196"/>
        <v/>
      </c>
      <c r="BH161" s="141"/>
      <c r="BI161" s="141"/>
    </row>
    <row r="162" spans="1:61">
      <c r="A162" s="1">
        <f>RAW!A162</f>
        <v>42534</v>
      </c>
      <c r="B162">
        <f>RAW!B162</f>
        <v>10.56</v>
      </c>
      <c r="C162">
        <f>RAW!C162</f>
        <v>10.59</v>
      </c>
      <c r="D162">
        <f>RAW!D162</f>
        <v>10.220000000000001</v>
      </c>
      <c r="E162" s="5">
        <f>RAW!E162</f>
        <v>10.3</v>
      </c>
      <c r="F162" s="3">
        <f>RAW!N162</f>
        <v>16.772496895304599</v>
      </c>
      <c r="G162" s="5" t="str">
        <f t="shared" si="197"/>
        <v/>
      </c>
      <c r="H162" s="3">
        <f>RAW!O162</f>
        <v>28.775856749012501</v>
      </c>
      <c r="I162" s="5" t="str">
        <f t="shared" si="197"/>
        <v/>
      </c>
      <c r="J162" s="3">
        <f>RAW!P162</f>
        <v>34.074171930860899</v>
      </c>
      <c r="K162" s="5" t="str">
        <f t="shared" ref="K162" si="233">IF(SIGN(J161-50)&lt;&gt;SIGN(J162-50)," ","")</f>
        <v/>
      </c>
      <c r="L162">
        <v>70</v>
      </c>
      <c r="M162">
        <v>30</v>
      </c>
      <c r="AD162" s="28">
        <f t="shared" si="183"/>
        <v>1</v>
      </c>
      <c r="AE162" s="28" t="str">
        <f t="shared" si="177"/>
        <v/>
      </c>
      <c r="AF162" s="34">
        <f t="shared" si="184"/>
        <v>2</v>
      </c>
      <c r="AG162" s="34" t="str">
        <f t="shared" si="178"/>
        <v/>
      </c>
      <c r="AH162" s="28">
        <f t="shared" si="185"/>
        <v>0</v>
      </c>
      <c r="AI162" s="34" t="str">
        <f t="shared" si="179"/>
        <v/>
      </c>
      <c r="AJ162" s="28">
        <f t="shared" si="199"/>
        <v>0</v>
      </c>
      <c r="AK162" s="28" t="str">
        <f t="shared" si="186"/>
        <v/>
      </c>
      <c r="AL162" s="54"/>
      <c r="AM162" s="28"/>
      <c r="AO162" s="33">
        <f t="shared" si="187"/>
        <v>1</v>
      </c>
      <c r="AP162" s="33" t="str">
        <f t="shared" si="188"/>
        <v/>
      </c>
      <c r="AQ162" s="33">
        <f t="shared" si="200"/>
        <v>1</v>
      </c>
      <c r="AR162" s="33" t="str">
        <f t="shared" si="189"/>
        <v/>
      </c>
      <c r="AS162" s="33">
        <f t="shared" si="190"/>
        <v>0</v>
      </c>
      <c r="AT162" s="33" t="str">
        <f t="shared" si="180"/>
        <v/>
      </c>
      <c r="AU162" s="33">
        <f t="shared" si="201"/>
        <v>0</v>
      </c>
      <c r="AV162" s="33" t="str">
        <f t="shared" si="191"/>
        <v/>
      </c>
      <c r="AW162" s="33"/>
      <c r="AX162" s="33"/>
      <c r="AZ162" s="141">
        <f t="shared" si="192"/>
        <v>0</v>
      </c>
      <c r="BA162" s="141" t="str">
        <f t="shared" si="193"/>
        <v/>
      </c>
      <c r="BB162" s="141">
        <f t="shared" si="202"/>
        <v>0</v>
      </c>
      <c r="BC162" s="141" t="str">
        <f t="shared" si="194"/>
        <v/>
      </c>
      <c r="BD162" s="141">
        <f t="shared" si="195"/>
        <v>0</v>
      </c>
      <c r="BE162" s="141" t="str">
        <f t="shared" si="181"/>
        <v/>
      </c>
      <c r="BF162" s="141">
        <f t="shared" si="203"/>
        <v>0</v>
      </c>
      <c r="BG162" s="141" t="str">
        <f t="shared" si="196"/>
        <v/>
      </c>
      <c r="BH162" s="141"/>
      <c r="BI162" s="141"/>
    </row>
    <row r="163" spans="1:61">
      <c r="A163" s="1">
        <f>RAW!A163</f>
        <v>42535</v>
      </c>
      <c r="B163">
        <f>RAW!B163</f>
        <v>10.14</v>
      </c>
      <c r="C163">
        <f>RAW!C163</f>
        <v>10.25</v>
      </c>
      <c r="D163">
        <f>RAW!D163</f>
        <v>9.9350000000000005</v>
      </c>
      <c r="E163" s="5">
        <f>RAW!E163</f>
        <v>10</v>
      </c>
      <c r="F163" s="3">
        <f>RAW!N163</f>
        <v>12.180564494270399</v>
      </c>
      <c r="G163" s="5" t="str">
        <f t="shared" si="197"/>
        <v/>
      </c>
      <c r="H163" s="3">
        <f>RAW!O163</f>
        <v>24.447861968659598</v>
      </c>
      <c r="I163" s="5" t="str">
        <f t="shared" si="197"/>
        <v/>
      </c>
      <c r="J163" s="3">
        <f>RAW!P163</f>
        <v>30.573379820104499</v>
      </c>
      <c r="K163" s="5" t="str">
        <f t="shared" ref="K163" si="234">IF(SIGN(J162-50)&lt;&gt;SIGN(J163-50)," ","")</f>
        <v/>
      </c>
      <c r="L163">
        <v>70</v>
      </c>
      <c r="M163">
        <v>30</v>
      </c>
      <c r="AD163" s="28">
        <f t="shared" si="183"/>
        <v>1</v>
      </c>
      <c r="AE163" s="28" t="str">
        <f t="shared" si="177"/>
        <v/>
      </c>
      <c r="AF163" s="34">
        <f t="shared" si="184"/>
        <v>3</v>
      </c>
      <c r="AG163" s="34" t="str">
        <f t="shared" si="178"/>
        <v/>
      </c>
      <c r="AH163" s="28">
        <f t="shared" si="185"/>
        <v>0</v>
      </c>
      <c r="AI163" s="34" t="str">
        <f t="shared" si="179"/>
        <v/>
      </c>
      <c r="AJ163" s="28">
        <f t="shared" si="199"/>
        <v>0</v>
      </c>
      <c r="AK163" s="28" t="str">
        <f t="shared" si="186"/>
        <v/>
      </c>
      <c r="AL163" s="54"/>
      <c r="AM163" s="28"/>
      <c r="AO163" s="33">
        <f t="shared" si="187"/>
        <v>1</v>
      </c>
      <c r="AP163" s="33" t="str">
        <f t="shared" si="188"/>
        <v/>
      </c>
      <c r="AQ163" s="33">
        <f t="shared" si="200"/>
        <v>2</v>
      </c>
      <c r="AR163" s="33" t="str">
        <f t="shared" si="189"/>
        <v/>
      </c>
      <c r="AS163" s="33">
        <f t="shared" si="190"/>
        <v>0</v>
      </c>
      <c r="AT163" s="33" t="str">
        <f t="shared" si="180"/>
        <v/>
      </c>
      <c r="AU163" s="33">
        <f t="shared" si="201"/>
        <v>0</v>
      </c>
      <c r="AV163" s="33" t="str">
        <f t="shared" si="191"/>
        <v/>
      </c>
      <c r="AW163" s="33"/>
      <c r="AX163" s="33"/>
      <c r="AZ163" s="141">
        <f t="shared" si="192"/>
        <v>0</v>
      </c>
      <c r="BA163" s="141" t="str">
        <f t="shared" si="193"/>
        <v/>
      </c>
      <c r="BB163" s="141">
        <f t="shared" si="202"/>
        <v>0</v>
      </c>
      <c r="BC163" s="141" t="str">
        <f t="shared" si="194"/>
        <v/>
      </c>
      <c r="BD163" s="141">
        <f t="shared" si="195"/>
        <v>0</v>
      </c>
      <c r="BE163" s="141" t="str">
        <f t="shared" si="181"/>
        <v/>
      </c>
      <c r="BF163" s="141">
        <f t="shared" si="203"/>
        <v>0</v>
      </c>
      <c r="BG163" s="141" t="str">
        <f t="shared" si="196"/>
        <v/>
      </c>
      <c r="BH163" s="141"/>
      <c r="BI163" s="141"/>
    </row>
    <row r="164" spans="1:61">
      <c r="A164" s="1">
        <f>RAW!A164</f>
        <v>42536</v>
      </c>
      <c r="B164">
        <f>RAW!B164</f>
        <v>10</v>
      </c>
      <c r="C164">
        <f>RAW!C164</f>
        <v>10.17</v>
      </c>
      <c r="D164">
        <f>RAW!D164</f>
        <v>9.9149999999999991</v>
      </c>
      <c r="E164" s="5">
        <f>RAW!E164</f>
        <v>9.92</v>
      </c>
      <c r="F164" s="3">
        <f>RAW!N164</f>
        <v>11.2245139930361</v>
      </c>
      <c r="G164" s="5" t="str">
        <f t="shared" si="197"/>
        <v/>
      </c>
      <c r="H164" s="3">
        <f>RAW!O164</f>
        <v>23.435611087583698</v>
      </c>
      <c r="I164" s="5" t="str">
        <f t="shared" si="197"/>
        <v/>
      </c>
      <c r="J164" s="3">
        <f>RAW!P164</f>
        <v>29.718460081303</v>
      </c>
      <c r="K164" s="5" t="str">
        <f t="shared" ref="K164" si="235">IF(SIGN(J163-50)&lt;&gt;SIGN(J164-50)," ","")</f>
        <v/>
      </c>
      <c r="L164">
        <v>70</v>
      </c>
      <c r="M164">
        <v>30</v>
      </c>
      <c r="AD164" s="28">
        <f t="shared" si="183"/>
        <v>1</v>
      </c>
      <c r="AE164" s="28" t="str">
        <f t="shared" si="177"/>
        <v/>
      </c>
      <c r="AF164" s="34">
        <f t="shared" si="184"/>
        <v>4</v>
      </c>
      <c r="AG164" s="34" t="str">
        <f t="shared" si="178"/>
        <v/>
      </c>
      <c r="AH164" s="28">
        <f t="shared" si="185"/>
        <v>0</v>
      </c>
      <c r="AI164" s="34" t="str">
        <f t="shared" si="179"/>
        <v/>
      </c>
      <c r="AJ164" s="28">
        <f t="shared" si="199"/>
        <v>0</v>
      </c>
      <c r="AK164" s="28" t="str">
        <f t="shared" si="186"/>
        <v/>
      </c>
      <c r="AL164" s="54"/>
      <c r="AM164" s="28"/>
      <c r="AO164" s="33">
        <f t="shared" si="187"/>
        <v>1</v>
      </c>
      <c r="AP164" s="33" t="str">
        <f t="shared" si="188"/>
        <v/>
      </c>
      <c r="AQ164" s="33">
        <f t="shared" si="200"/>
        <v>3</v>
      </c>
      <c r="AR164" s="33" t="str">
        <f t="shared" si="189"/>
        <v/>
      </c>
      <c r="AS164" s="33">
        <f t="shared" si="190"/>
        <v>0</v>
      </c>
      <c r="AT164" s="33" t="str">
        <f t="shared" si="180"/>
        <v/>
      </c>
      <c r="AU164" s="33">
        <f t="shared" si="201"/>
        <v>0</v>
      </c>
      <c r="AV164" s="33" t="str">
        <f t="shared" si="191"/>
        <v/>
      </c>
      <c r="AW164" s="33"/>
      <c r="AX164" s="33"/>
      <c r="AZ164" s="141">
        <f t="shared" si="192"/>
        <v>1</v>
      </c>
      <c r="BA164" s="141" t="str">
        <f t="shared" si="193"/>
        <v/>
      </c>
      <c r="BB164" s="141">
        <f t="shared" si="202"/>
        <v>1</v>
      </c>
      <c r="BC164" s="141" t="str">
        <f t="shared" si="194"/>
        <v/>
      </c>
      <c r="BD164" s="141">
        <f t="shared" si="195"/>
        <v>0</v>
      </c>
      <c r="BE164" s="141" t="str">
        <f t="shared" si="181"/>
        <v/>
      </c>
      <c r="BF164" s="141">
        <f t="shared" si="203"/>
        <v>0</v>
      </c>
      <c r="BG164" s="141" t="str">
        <f t="shared" si="196"/>
        <v/>
      </c>
      <c r="BH164" s="141"/>
      <c r="BI164" s="141"/>
    </row>
    <row r="165" spans="1:61">
      <c r="A165" s="1">
        <f>RAW!A165</f>
        <v>42537</v>
      </c>
      <c r="B165">
        <f>RAW!B165</f>
        <v>9.92</v>
      </c>
      <c r="C165">
        <f>RAW!C165</f>
        <v>9.9350000000000005</v>
      </c>
      <c r="D165">
        <f>RAW!D165</f>
        <v>9.6549999999999994</v>
      </c>
      <c r="E165" s="5">
        <f>RAW!E165</f>
        <v>9.7249999999999996</v>
      </c>
      <c r="F165" s="3">
        <f>RAW!N165</f>
        <v>9.1763111560581994</v>
      </c>
      <c r="G165" s="5" t="str">
        <f t="shared" si="197"/>
        <v/>
      </c>
      <c r="H165" s="3">
        <f>RAW!O165</f>
        <v>21.138171961719198</v>
      </c>
      <c r="I165" s="5" t="str">
        <f t="shared" si="197"/>
        <v/>
      </c>
      <c r="J165" s="3">
        <f>RAW!P165</f>
        <v>27.7336334116141</v>
      </c>
      <c r="K165" s="5" t="str">
        <f t="shared" ref="K165" si="236">IF(SIGN(J164-50)&lt;&gt;SIGN(J165-50)," ","")</f>
        <v/>
      </c>
      <c r="L165">
        <v>70</v>
      </c>
      <c r="M165">
        <v>30</v>
      </c>
      <c r="AD165" s="28">
        <f t="shared" si="183"/>
        <v>1</v>
      </c>
      <c r="AE165" s="28" t="str">
        <f t="shared" si="177"/>
        <v/>
      </c>
      <c r="AF165" s="34">
        <f t="shared" si="184"/>
        <v>5</v>
      </c>
      <c r="AG165" s="34" t="str">
        <f t="shared" si="178"/>
        <v/>
      </c>
      <c r="AH165" s="28">
        <f t="shared" si="185"/>
        <v>0</v>
      </c>
      <c r="AI165" s="34" t="str">
        <f t="shared" si="179"/>
        <v/>
      </c>
      <c r="AJ165" s="28">
        <f t="shared" si="199"/>
        <v>0</v>
      </c>
      <c r="AK165" s="28" t="str">
        <f t="shared" si="186"/>
        <v/>
      </c>
      <c r="AL165" s="54"/>
      <c r="AM165" s="28"/>
      <c r="AO165" s="33">
        <f t="shared" si="187"/>
        <v>1</v>
      </c>
      <c r="AP165" s="33" t="str">
        <f t="shared" si="188"/>
        <v/>
      </c>
      <c r="AQ165" s="33">
        <f t="shared" si="200"/>
        <v>4</v>
      </c>
      <c r="AR165" s="33" t="str">
        <f t="shared" si="189"/>
        <v/>
      </c>
      <c r="AS165" s="33">
        <f t="shared" si="190"/>
        <v>0</v>
      </c>
      <c r="AT165" s="33" t="str">
        <f t="shared" si="180"/>
        <v/>
      </c>
      <c r="AU165" s="33">
        <f t="shared" si="201"/>
        <v>0</v>
      </c>
      <c r="AV165" s="33" t="str">
        <f t="shared" si="191"/>
        <v/>
      </c>
      <c r="AW165" s="33"/>
      <c r="AX165" s="33"/>
      <c r="AZ165" s="141">
        <f t="shared" si="192"/>
        <v>1</v>
      </c>
      <c r="BA165" s="141" t="str">
        <f t="shared" si="193"/>
        <v/>
      </c>
      <c r="BB165" s="141">
        <f t="shared" si="202"/>
        <v>2</v>
      </c>
      <c r="BC165" s="141" t="str">
        <f t="shared" si="194"/>
        <v/>
      </c>
      <c r="BD165" s="141">
        <f t="shared" si="195"/>
        <v>0</v>
      </c>
      <c r="BE165" s="141" t="str">
        <f t="shared" si="181"/>
        <v/>
      </c>
      <c r="BF165" s="141">
        <f t="shared" si="203"/>
        <v>0</v>
      </c>
      <c r="BG165" s="141" t="str">
        <f t="shared" si="196"/>
        <v/>
      </c>
      <c r="BH165" s="141"/>
      <c r="BI165" s="141"/>
    </row>
    <row r="166" spans="1:61">
      <c r="A166" s="1">
        <f>RAW!A166</f>
        <v>42538</v>
      </c>
      <c r="B166">
        <f>RAW!B166</f>
        <v>9.93</v>
      </c>
      <c r="C166">
        <f>RAW!C166</f>
        <v>9.93</v>
      </c>
      <c r="D166">
        <f>RAW!D166</f>
        <v>9.7249999999999996</v>
      </c>
      <c r="E166" s="5">
        <f>RAW!E166</f>
        <v>9.7750000000000004</v>
      </c>
      <c r="F166" s="3">
        <f>RAW!N166</f>
        <v>13.8774643983639</v>
      </c>
      <c r="G166" s="5" t="str">
        <f t="shared" si="197"/>
        <v/>
      </c>
      <c r="H166" s="3">
        <f>RAW!O166</f>
        <v>23.216693909577199</v>
      </c>
      <c r="I166" s="5" t="str">
        <f t="shared" si="197"/>
        <v/>
      </c>
      <c r="J166" s="3">
        <f>RAW!P166</f>
        <v>29.0101233575507</v>
      </c>
      <c r="K166" s="5" t="str">
        <f t="shared" ref="K166" si="237">IF(SIGN(J165-50)&lt;&gt;SIGN(J166-50)," ","")</f>
        <v/>
      </c>
      <c r="L166">
        <v>70</v>
      </c>
      <c r="M166">
        <v>30</v>
      </c>
      <c r="AD166" s="28">
        <f t="shared" si="183"/>
        <v>1</v>
      </c>
      <c r="AE166" s="28" t="str">
        <f t="shared" si="177"/>
        <v>GROUP</v>
      </c>
      <c r="AF166" s="34">
        <f t="shared" si="184"/>
        <v>6</v>
      </c>
      <c r="AG166" s="34">
        <f t="shared" si="178"/>
        <v>6</v>
      </c>
      <c r="AH166" s="28">
        <f t="shared" si="185"/>
        <v>0</v>
      </c>
      <c r="AI166" s="34" t="str">
        <f t="shared" si="179"/>
        <v/>
      </c>
      <c r="AJ166" s="28">
        <f t="shared" si="199"/>
        <v>0</v>
      </c>
      <c r="AK166" s="28" t="str">
        <f t="shared" si="186"/>
        <v/>
      </c>
      <c r="AL166" s="54"/>
      <c r="AM166" s="28"/>
      <c r="AO166" s="33">
        <f t="shared" si="187"/>
        <v>1</v>
      </c>
      <c r="AP166" s="33" t="str">
        <f t="shared" si="188"/>
        <v>GROUP</v>
      </c>
      <c r="AQ166" s="33">
        <f t="shared" si="200"/>
        <v>5</v>
      </c>
      <c r="AR166" s="33">
        <f t="shared" si="189"/>
        <v>5</v>
      </c>
      <c r="AS166" s="33">
        <f t="shared" si="190"/>
        <v>0</v>
      </c>
      <c r="AT166" s="33" t="str">
        <f t="shared" si="180"/>
        <v/>
      </c>
      <c r="AU166" s="33">
        <f t="shared" si="201"/>
        <v>0</v>
      </c>
      <c r="AV166" s="33" t="str">
        <f t="shared" si="191"/>
        <v/>
      </c>
      <c r="AW166" s="33"/>
      <c r="AX166" s="33"/>
      <c r="AZ166" s="141">
        <f t="shared" si="192"/>
        <v>1</v>
      </c>
      <c r="BA166" s="141" t="str">
        <f t="shared" si="193"/>
        <v>GROUP</v>
      </c>
      <c r="BB166" s="141">
        <f t="shared" si="202"/>
        <v>3</v>
      </c>
      <c r="BC166" s="141">
        <f t="shared" si="194"/>
        <v>3</v>
      </c>
      <c r="BD166" s="141">
        <f t="shared" si="195"/>
        <v>0</v>
      </c>
      <c r="BE166" s="141" t="str">
        <f t="shared" si="181"/>
        <v/>
      </c>
      <c r="BF166" s="141">
        <f t="shared" si="203"/>
        <v>0</v>
      </c>
      <c r="BG166" s="141" t="str">
        <f t="shared" si="196"/>
        <v/>
      </c>
      <c r="BH166" s="141"/>
      <c r="BI166" s="141"/>
    </row>
    <row r="167" spans="1:61">
      <c r="A167" s="1">
        <f>RAW!A167</f>
        <v>42541</v>
      </c>
      <c r="B167">
        <f>RAW!B167</f>
        <v>9.9550000000000001</v>
      </c>
      <c r="C167">
        <f>RAW!C167</f>
        <v>10.45</v>
      </c>
      <c r="D167">
        <f>RAW!D167</f>
        <v>9.9049999999999994</v>
      </c>
      <c r="E167" s="5">
        <f>RAW!E167</f>
        <v>10.45</v>
      </c>
      <c r="F167" s="3">
        <f>RAW!N167</f>
        <v>52.555857884215399</v>
      </c>
      <c r="G167" s="5" t="str">
        <f t="shared" si="197"/>
        <v xml:space="preserve"> </v>
      </c>
      <c r="H167" s="3">
        <f>RAW!O167</f>
        <v>44.487962610585498</v>
      </c>
      <c r="I167" s="5" t="str">
        <f t="shared" si="197"/>
        <v/>
      </c>
      <c r="J167" s="3">
        <f>RAW!P167</f>
        <v>43.225478886697502</v>
      </c>
      <c r="K167" s="5" t="str">
        <f t="shared" ref="K167" si="238">IF(SIGN(J166-50)&lt;&gt;SIGN(J167-50)," ","")</f>
        <v/>
      </c>
      <c r="L167">
        <v>70</v>
      </c>
      <c r="M167">
        <v>30</v>
      </c>
      <c r="AD167" s="28">
        <f t="shared" si="183"/>
        <v>0</v>
      </c>
      <c r="AE167" s="28" t="str">
        <f t="shared" si="177"/>
        <v/>
      </c>
      <c r="AF167" s="34">
        <f t="shared" si="184"/>
        <v>0</v>
      </c>
      <c r="AG167" s="34" t="str">
        <f t="shared" si="178"/>
        <v/>
      </c>
      <c r="AH167" s="28">
        <f t="shared" si="185"/>
        <v>0</v>
      </c>
      <c r="AI167" s="34" t="str">
        <f t="shared" si="179"/>
        <v/>
      </c>
      <c r="AJ167" s="28">
        <f t="shared" si="199"/>
        <v>0</v>
      </c>
      <c r="AK167" s="28" t="str">
        <f t="shared" si="186"/>
        <v/>
      </c>
      <c r="AL167" s="54"/>
      <c r="AM167" s="28"/>
      <c r="AO167" s="33">
        <f t="shared" si="187"/>
        <v>0</v>
      </c>
      <c r="AP167" s="33" t="str">
        <f t="shared" si="188"/>
        <v/>
      </c>
      <c r="AQ167" s="33">
        <f t="shared" si="200"/>
        <v>0</v>
      </c>
      <c r="AR167" s="33" t="str">
        <f t="shared" si="189"/>
        <v/>
      </c>
      <c r="AS167" s="33">
        <f t="shared" si="190"/>
        <v>0</v>
      </c>
      <c r="AT167" s="33" t="str">
        <f t="shared" si="180"/>
        <v/>
      </c>
      <c r="AU167" s="33">
        <f t="shared" si="201"/>
        <v>0</v>
      </c>
      <c r="AV167" s="33" t="str">
        <f t="shared" si="191"/>
        <v/>
      </c>
      <c r="AW167" s="33"/>
      <c r="AX167" s="33"/>
      <c r="AZ167" s="141">
        <f t="shared" si="192"/>
        <v>0</v>
      </c>
      <c r="BA167" s="141" t="str">
        <f t="shared" si="193"/>
        <v/>
      </c>
      <c r="BB167" s="141">
        <f t="shared" si="202"/>
        <v>0</v>
      </c>
      <c r="BC167" s="141" t="str">
        <f t="shared" si="194"/>
        <v/>
      </c>
      <c r="BD167" s="141">
        <f t="shared" si="195"/>
        <v>0</v>
      </c>
      <c r="BE167" s="141" t="str">
        <f t="shared" si="181"/>
        <v/>
      </c>
      <c r="BF167" s="141">
        <f t="shared" si="203"/>
        <v>0</v>
      </c>
      <c r="BG167" s="141" t="str">
        <f t="shared" si="196"/>
        <v/>
      </c>
      <c r="BH167" s="141"/>
      <c r="BI167" s="141"/>
    </row>
    <row r="168" spans="1:61">
      <c r="A168" s="1">
        <f>RAW!A168</f>
        <v>42542</v>
      </c>
      <c r="B168">
        <f>RAW!B168</f>
        <v>10.46</v>
      </c>
      <c r="C168">
        <f>RAW!C168</f>
        <v>10.46</v>
      </c>
      <c r="D168">
        <f>RAW!D168</f>
        <v>10.16</v>
      </c>
      <c r="E168" s="5">
        <f>RAW!E168</f>
        <v>10.42</v>
      </c>
      <c r="F168" s="3">
        <f>RAW!N168</f>
        <v>51.359834942007801</v>
      </c>
      <c r="G168" s="5" t="str">
        <f t="shared" si="197"/>
        <v/>
      </c>
      <c r="H168" s="3">
        <f>RAW!O168</f>
        <v>43.905791617133197</v>
      </c>
      <c r="I168" s="5" t="str">
        <f t="shared" si="197"/>
        <v/>
      </c>
      <c r="J168" s="3">
        <f>RAW!P168</f>
        <v>42.825286919807802</v>
      </c>
      <c r="K168" s="5" t="str">
        <f t="shared" ref="K168" si="239">IF(SIGN(J167-50)&lt;&gt;SIGN(J168-50)," ","")</f>
        <v/>
      </c>
      <c r="L168">
        <v>70</v>
      </c>
      <c r="M168">
        <v>30</v>
      </c>
      <c r="AD168" s="28">
        <f t="shared" si="183"/>
        <v>0</v>
      </c>
      <c r="AE168" s="28" t="str">
        <f t="shared" si="177"/>
        <v/>
      </c>
      <c r="AF168" s="34">
        <f t="shared" si="184"/>
        <v>0</v>
      </c>
      <c r="AG168" s="34" t="str">
        <f t="shared" si="178"/>
        <v/>
      </c>
      <c r="AH168" s="28">
        <f t="shared" si="185"/>
        <v>0</v>
      </c>
      <c r="AI168" s="34" t="str">
        <f t="shared" si="179"/>
        <v/>
      </c>
      <c r="AJ168" s="28">
        <f t="shared" si="199"/>
        <v>0</v>
      </c>
      <c r="AK168" s="28" t="str">
        <f t="shared" si="186"/>
        <v/>
      </c>
      <c r="AL168" s="54"/>
      <c r="AM168" s="28"/>
      <c r="AO168" s="33">
        <f t="shared" si="187"/>
        <v>0</v>
      </c>
      <c r="AP168" s="33" t="str">
        <f t="shared" si="188"/>
        <v/>
      </c>
      <c r="AQ168" s="33">
        <f t="shared" si="200"/>
        <v>0</v>
      </c>
      <c r="AR168" s="33" t="str">
        <f t="shared" si="189"/>
        <v/>
      </c>
      <c r="AS168" s="33">
        <f t="shared" si="190"/>
        <v>0</v>
      </c>
      <c r="AT168" s="33" t="str">
        <f t="shared" si="180"/>
        <v/>
      </c>
      <c r="AU168" s="33">
        <f t="shared" si="201"/>
        <v>0</v>
      </c>
      <c r="AV168" s="33" t="str">
        <f t="shared" si="191"/>
        <v/>
      </c>
      <c r="AW168" s="33"/>
      <c r="AX168" s="33"/>
      <c r="AZ168" s="141">
        <f t="shared" si="192"/>
        <v>0</v>
      </c>
      <c r="BA168" s="141" t="str">
        <f t="shared" si="193"/>
        <v/>
      </c>
      <c r="BB168" s="141">
        <f t="shared" si="202"/>
        <v>0</v>
      </c>
      <c r="BC168" s="141" t="str">
        <f t="shared" si="194"/>
        <v/>
      </c>
      <c r="BD168" s="141">
        <f t="shared" si="195"/>
        <v>0</v>
      </c>
      <c r="BE168" s="141" t="str">
        <f t="shared" si="181"/>
        <v/>
      </c>
      <c r="BF168" s="141">
        <f t="shared" si="203"/>
        <v>0</v>
      </c>
      <c r="BG168" s="141" t="str">
        <f t="shared" si="196"/>
        <v/>
      </c>
      <c r="BH168" s="141"/>
      <c r="BI168" s="141"/>
    </row>
    <row r="169" spans="1:61">
      <c r="A169" s="1">
        <f>RAW!A169</f>
        <v>42543</v>
      </c>
      <c r="B169">
        <f>RAW!B169</f>
        <v>10.4</v>
      </c>
      <c r="C169">
        <f>RAW!C169</f>
        <v>10.4</v>
      </c>
      <c r="D169">
        <f>RAW!D169</f>
        <v>10.199999999999999</v>
      </c>
      <c r="E169" s="5">
        <f>RAW!E169</f>
        <v>10.25</v>
      </c>
      <c r="F169" s="3">
        <f>RAW!N169</f>
        <v>44.643248264940702</v>
      </c>
      <c r="G169" s="5" t="str">
        <f t="shared" si="197"/>
        <v xml:space="preserve"> </v>
      </c>
      <c r="H169" s="3">
        <f>RAW!O169</f>
        <v>40.658843027329297</v>
      </c>
      <c r="I169" s="5" t="str">
        <f t="shared" si="197"/>
        <v/>
      </c>
      <c r="J169" s="3">
        <f>RAW!P169</f>
        <v>40.589359424992601</v>
      </c>
      <c r="K169" s="5" t="str">
        <f t="shared" ref="K169" si="240">IF(SIGN(J168-50)&lt;&gt;SIGN(J169-50)," ","")</f>
        <v/>
      </c>
      <c r="L169">
        <v>70</v>
      </c>
      <c r="M169">
        <v>30</v>
      </c>
      <c r="AD169" s="28">
        <f t="shared" si="183"/>
        <v>0</v>
      </c>
      <c r="AE169" s="28" t="str">
        <f t="shared" si="177"/>
        <v/>
      </c>
      <c r="AF169" s="34">
        <f t="shared" si="184"/>
        <v>0</v>
      </c>
      <c r="AG169" s="34" t="str">
        <f t="shared" si="178"/>
        <v/>
      </c>
      <c r="AH169" s="28">
        <f t="shared" si="185"/>
        <v>0</v>
      </c>
      <c r="AI169" s="34" t="str">
        <f t="shared" si="179"/>
        <v/>
      </c>
      <c r="AJ169" s="28">
        <f t="shared" si="199"/>
        <v>0</v>
      </c>
      <c r="AK169" s="28" t="str">
        <f t="shared" si="186"/>
        <v/>
      </c>
      <c r="AL169" s="54"/>
      <c r="AM169" s="28"/>
      <c r="AO169" s="33">
        <f t="shared" si="187"/>
        <v>0</v>
      </c>
      <c r="AP169" s="33" t="str">
        <f t="shared" si="188"/>
        <v/>
      </c>
      <c r="AQ169" s="33">
        <f t="shared" si="200"/>
        <v>0</v>
      </c>
      <c r="AR169" s="33" t="str">
        <f t="shared" si="189"/>
        <v/>
      </c>
      <c r="AS169" s="33">
        <f t="shared" si="190"/>
        <v>0</v>
      </c>
      <c r="AT169" s="33" t="str">
        <f t="shared" si="180"/>
        <v/>
      </c>
      <c r="AU169" s="33">
        <f t="shared" si="201"/>
        <v>0</v>
      </c>
      <c r="AV169" s="33" t="str">
        <f t="shared" si="191"/>
        <v/>
      </c>
      <c r="AW169" s="33"/>
      <c r="AX169" s="33"/>
      <c r="AZ169" s="141">
        <f t="shared" si="192"/>
        <v>0</v>
      </c>
      <c r="BA169" s="141" t="str">
        <f t="shared" si="193"/>
        <v/>
      </c>
      <c r="BB169" s="141">
        <f t="shared" si="202"/>
        <v>0</v>
      </c>
      <c r="BC169" s="141" t="str">
        <f t="shared" si="194"/>
        <v/>
      </c>
      <c r="BD169" s="141">
        <f t="shared" si="195"/>
        <v>0</v>
      </c>
      <c r="BE169" s="141" t="str">
        <f t="shared" si="181"/>
        <v/>
      </c>
      <c r="BF169" s="141">
        <f t="shared" si="203"/>
        <v>0</v>
      </c>
      <c r="BG169" s="141" t="str">
        <f t="shared" si="196"/>
        <v/>
      </c>
      <c r="BH169" s="141"/>
      <c r="BI169" s="141"/>
    </row>
    <row r="170" spans="1:61">
      <c r="A170" s="1">
        <f>RAW!A170</f>
        <v>42544</v>
      </c>
      <c r="B170">
        <f>RAW!B170</f>
        <v>10.28</v>
      </c>
      <c r="C170">
        <f>RAW!C170</f>
        <v>10.35</v>
      </c>
      <c r="D170">
        <f>RAW!D170</f>
        <v>10.15</v>
      </c>
      <c r="E170" s="5">
        <f>RAW!E170</f>
        <v>10.34</v>
      </c>
      <c r="F170" s="3">
        <f>RAW!N170</f>
        <v>48.780401014160397</v>
      </c>
      <c r="G170" s="5" t="str">
        <f t="shared" si="197"/>
        <v/>
      </c>
      <c r="H170" s="3">
        <f>RAW!O170</f>
        <v>43.0596222077248</v>
      </c>
      <c r="I170" s="5" t="str">
        <f t="shared" si="197"/>
        <v/>
      </c>
      <c r="J170" s="3">
        <f>RAW!P170</f>
        <v>42.264994841810001</v>
      </c>
      <c r="K170" s="5" t="str">
        <f t="shared" ref="K170" si="241">IF(SIGN(J169-50)&lt;&gt;SIGN(J170-50)," ","")</f>
        <v/>
      </c>
      <c r="L170">
        <v>70</v>
      </c>
      <c r="M170">
        <v>30</v>
      </c>
      <c r="AD170" s="28">
        <f t="shared" si="183"/>
        <v>0</v>
      </c>
      <c r="AE170" s="28" t="str">
        <f t="shared" si="177"/>
        <v/>
      </c>
      <c r="AF170" s="34">
        <f t="shared" si="184"/>
        <v>0</v>
      </c>
      <c r="AG170" s="34" t="str">
        <f t="shared" si="178"/>
        <v/>
      </c>
      <c r="AH170" s="28">
        <f t="shared" si="185"/>
        <v>0</v>
      </c>
      <c r="AI170" s="34" t="str">
        <f t="shared" si="179"/>
        <v/>
      </c>
      <c r="AJ170" s="28">
        <f t="shared" si="199"/>
        <v>0</v>
      </c>
      <c r="AK170" s="28" t="str">
        <f t="shared" si="186"/>
        <v/>
      </c>
      <c r="AL170" s="54"/>
      <c r="AM170" s="28"/>
      <c r="AO170" s="33">
        <f t="shared" si="187"/>
        <v>0</v>
      </c>
      <c r="AP170" s="33" t="str">
        <f t="shared" si="188"/>
        <v/>
      </c>
      <c r="AQ170" s="33">
        <f t="shared" si="200"/>
        <v>0</v>
      </c>
      <c r="AR170" s="33" t="str">
        <f t="shared" si="189"/>
        <v/>
      </c>
      <c r="AS170" s="33">
        <f t="shared" si="190"/>
        <v>0</v>
      </c>
      <c r="AT170" s="33" t="str">
        <f t="shared" si="180"/>
        <v/>
      </c>
      <c r="AU170" s="33">
        <f t="shared" si="201"/>
        <v>0</v>
      </c>
      <c r="AV170" s="33" t="str">
        <f t="shared" si="191"/>
        <v/>
      </c>
      <c r="AW170" s="33"/>
      <c r="AX170" s="33"/>
      <c r="AZ170" s="141">
        <f t="shared" si="192"/>
        <v>0</v>
      </c>
      <c r="BA170" s="141" t="str">
        <f t="shared" si="193"/>
        <v/>
      </c>
      <c r="BB170" s="141">
        <f t="shared" si="202"/>
        <v>0</v>
      </c>
      <c r="BC170" s="141" t="str">
        <f t="shared" si="194"/>
        <v/>
      </c>
      <c r="BD170" s="141">
        <f t="shared" si="195"/>
        <v>0</v>
      </c>
      <c r="BE170" s="141" t="str">
        <f t="shared" si="181"/>
        <v/>
      </c>
      <c r="BF170" s="141">
        <f t="shared" si="203"/>
        <v>0</v>
      </c>
      <c r="BG170" s="141" t="str">
        <f t="shared" si="196"/>
        <v/>
      </c>
      <c r="BH170" s="141"/>
      <c r="BI170" s="141"/>
    </row>
    <row r="171" spans="1:61">
      <c r="A171" s="1">
        <f>RAW!A171</f>
        <v>42545</v>
      </c>
      <c r="B171">
        <f>RAW!B171</f>
        <v>9.65</v>
      </c>
      <c r="C171">
        <f>RAW!C171</f>
        <v>9.7750000000000004</v>
      </c>
      <c r="D171">
        <f>RAW!D171</f>
        <v>9.5350000000000001</v>
      </c>
      <c r="E171" s="5">
        <f>RAW!E171</f>
        <v>9.73</v>
      </c>
      <c r="F171" s="3">
        <f>RAW!N171</f>
        <v>30.660801977953401</v>
      </c>
      <c r="G171" s="5" t="str">
        <f t="shared" si="197"/>
        <v/>
      </c>
      <c r="H171" s="3">
        <f>RAW!O171</f>
        <v>33.242889227992301</v>
      </c>
      <c r="I171" s="5" t="str">
        <f t="shared" si="197"/>
        <v/>
      </c>
      <c r="J171" s="3">
        <f>RAW!P171</f>
        <v>35.199691968513903</v>
      </c>
      <c r="K171" s="5" t="str">
        <f t="shared" ref="K171" si="242">IF(SIGN(J170-50)&lt;&gt;SIGN(J171-50)," ","")</f>
        <v/>
      </c>
      <c r="L171">
        <v>70</v>
      </c>
      <c r="M171">
        <v>30</v>
      </c>
      <c r="AD171" s="28">
        <f t="shared" si="183"/>
        <v>0</v>
      </c>
      <c r="AE171" s="28" t="str">
        <f t="shared" si="177"/>
        <v/>
      </c>
      <c r="AF171" s="34">
        <f t="shared" si="184"/>
        <v>0</v>
      </c>
      <c r="AG171" s="34" t="str">
        <f t="shared" si="178"/>
        <v/>
      </c>
      <c r="AH171" s="28">
        <f t="shared" si="185"/>
        <v>0</v>
      </c>
      <c r="AI171" s="34" t="str">
        <f t="shared" si="179"/>
        <v/>
      </c>
      <c r="AJ171" s="28">
        <f t="shared" si="199"/>
        <v>0</v>
      </c>
      <c r="AK171" s="28" t="str">
        <f t="shared" si="186"/>
        <v/>
      </c>
      <c r="AL171" s="54"/>
      <c r="AM171" s="28"/>
      <c r="AO171" s="33">
        <f t="shared" si="187"/>
        <v>0</v>
      </c>
      <c r="AP171" s="33" t="str">
        <f t="shared" si="188"/>
        <v/>
      </c>
      <c r="AQ171" s="33">
        <f t="shared" si="200"/>
        <v>0</v>
      </c>
      <c r="AR171" s="33" t="str">
        <f t="shared" si="189"/>
        <v/>
      </c>
      <c r="AS171" s="33">
        <f t="shared" si="190"/>
        <v>0</v>
      </c>
      <c r="AT171" s="33" t="str">
        <f t="shared" si="180"/>
        <v/>
      </c>
      <c r="AU171" s="33">
        <f t="shared" si="201"/>
        <v>0</v>
      </c>
      <c r="AV171" s="33" t="str">
        <f t="shared" si="191"/>
        <v/>
      </c>
      <c r="AW171" s="33"/>
      <c r="AX171" s="33"/>
      <c r="AZ171" s="141">
        <f t="shared" si="192"/>
        <v>0</v>
      </c>
      <c r="BA171" s="141" t="str">
        <f t="shared" si="193"/>
        <v/>
      </c>
      <c r="BB171" s="141">
        <f t="shared" si="202"/>
        <v>0</v>
      </c>
      <c r="BC171" s="141" t="str">
        <f t="shared" si="194"/>
        <v/>
      </c>
      <c r="BD171" s="141">
        <f t="shared" si="195"/>
        <v>0</v>
      </c>
      <c r="BE171" s="141" t="str">
        <f t="shared" si="181"/>
        <v/>
      </c>
      <c r="BF171" s="141">
        <f t="shared" si="203"/>
        <v>0</v>
      </c>
      <c r="BG171" s="141" t="str">
        <f t="shared" si="196"/>
        <v/>
      </c>
      <c r="BH171" s="141"/>
      <c r="BI171" s="141"/>
    </row>
    <row r="172" spans="1:61">
      <c r="A172" s="1">
        <f>RAW!A172</f>
        <v>42548</v>
      </c>
      <c r="B172">
        <f>RAW!B172</f>
        <v>9.8000000000000007</v>
      </c>
      <c r="C172">
        <f>RAW!C172</f>
        <v>9.89</v>
      </c>
      <c r="D172">
        <f>RAW!D172</f>
        <v>9.4949999999999992</v>
      </c>
      <c r="E172" s="5">
        <f>RAW!E172</f>
        <v>9.4949999999999992</v>
      </c>
      <c r="F172" s="3">
        <f>RAW!N172</f>
        <v>26.2742925688894</v>
      </c>
      <c r="G172" s="5" t="str">
        <f t="shared" si="197"/>
        <v/>
      </c>
      <c r="H172" s="3">
        <f>RAW!O172</f>
        <v>30.370330044872698</v>
      </c>
      <c r="I172" s="5" t="str">
        <f t="shared" si="197"/>
        <v/>
      </c>
      <c r="J172" s="3">
        <f>RAW!P172</f>
        <v>32.970233854855202</v>
      </c>
      <c r="K172" s="5" t="str">
        <f t="shared" ref="K172" si="243">IF(SIGN(J171-50)&lt;&gt;SIGN(J172-50)," ","")</f>
        <v/>
      </c>
      <c r="L172">
        <v>70</v>
      </c>
      <c r="M172">
        <v>30</v>
      </c>
      <c r="AD172" s="28">
        <f t="shared" si="183"/>
        <v>1</v>
      </c>
      <c r="AE172" s="28" t="str">
        <f t="shared" si="177"/>
        <v>GROUP</v>
      </c>
      <c r="AF172" s="34">
        <f t="shared" si="184"/>
        <v>1</v>
      </c>
      <c r="AG172" s="34">
        <f t="shared" si="178"/>
        <v>1</v>
      </c>
      <c r="AH172" s="28">
        <f t="shared" si="185"/>
        <v>0</v>
      </c>
      <c r="AI172" s="34" t="str">
        <f t="shared" si="179"/>
        <v/>
      </c>
      <c r="AJ172" s="28">
        <f t="shared" si="199"/>
        <v>0</v>
      </c>
      <c r="AK172" s="28" t="str">
        <f t="shared" si="186"/>
        <v/>
      </c>
      <c r="AL172" s="54"/>
      <c r="AM172" s="28"/>
      <c r="AO172" s="33">
        <f t="shared" si="187"/>
        <v>0</v>
      </c>
      <c r="AP172" s="33" t="str">
        <f t="shared" si="188"/>
        <v/>
      </c>
      <c r="AQ172" s="33">
        <f t="shared" si="200"/>
        <v>0</v>
      </c>
      <c r="AR172" s="33" t="str">
        <f t="shared" si="189"/>
        <v/>
      </c>
      <c r="AS172" s="33">
        <f t="shared" si="190"/>
        <v>0</v>
      </c>
      <c r="AT172" s="33" t="str">
        <f t="shared" si="180"/>
        <v/>
      </c>
      <c r="AU172" s="33">
        <f t="shared" si="201"/>
        <v>0</v>
      </c>
      <c r="AV172" s="33" t="str">
        <f t="shared" si="191"/>
        <v/>
      </c>
      <c r="AW172" s="33"/>
      <c r="AX172" s="33"/>
      <c r="AZ172" s="141">
        <f t="shared" si="192"/>
        <v>0</v>
      </c>
      <c r="BA172" s="141" t="str">
        <f t="shared" si="193"/>
        <v/>
      </c>
      <c r="BB172" s="141">
        <f t="shared" si="202"/>
        <v>0</v>
      </c>
      <c r="BC172" s="141" t="str">
        <f t="shared" si="194"/>
        <v/>
      </c>
      <c r="BD172" s="141">
        <f t="shared" si="195"/>
        <v>0</v>
      </c>
      <c r="BE172" s="141" t="str">
        <f t="shared" si="181"/>
        <v/>
      </c>
      <c r="BF172" s="141">
        <f t="shared" si="203"/>
        <v>0</v>
      </c>
      <c r="BG172" s="141" t="str">
        <f t="shared" si="196"/>
        <v/>
      </c>
      <c r="BH172" s="141"/>
      <c r="BI172" s="141"/>
    </row>
    <row r="173" spans="1:61">
      <c r="A173" s="1">
        <f>RAW!A173</f>
        <v>42549</v>
      </c>
      <c r="B173">
        <f>RAW!B173</f>
        <v>9.8000000000000007</v>
      </c>
      <c r="C173">
        <f>RAW!C173</f>
        <v>9.8650000000000002</v>
      </c>
      <c r="D173">
        <f>RAW!D173</f>
        <v>9.625</v>
      </c>
      <c r="E173" s="5">
        <f>RAW!E173</f>
        <v>9.8550000000000004</v>
      </c>
      <c r="F173" s="3">
        <f>RAW!N173</f>
        <v>41.286786201660803</v>
      </c>
      <c r="G173" s="5" t="str">
        <f t="shared" si="197"/>
        <v/>
      </c>
      <c r="H173" s="3">
        <f>RAW!O173</f>
        <v>39.058051364854002</v>
      </c>
      <c r="I173" s="5" t="str">
        <f t="shared" si="197"/>
        <v/>
      </c>
      <c r="J173" s="3">
        <f>RAW!P173</f>
        <v>39.167757836814502</v>
      </c>
      <c r="K173" s="5" t="str">
        <f t="shared" ref="K173" si="244">IF(SIGN(J172-50)&lt;&gt;SIGN(J173-50)," ","")</f>
        <v/>
      </c>
      <c r="L173">
        <v>70</v>
      </c>
      <c r="M173">
        <v>30</v>
      </c>
      <c r="AD173" s="28">
        <f t="shared" si="183"/>
        <v>0</v>
      </c>
      <c r="AE173" s="28" t="str">
        <f t="shared" si="177"/>
        <v/>
      </c>
      <c r="AF173" s="34">
        <f t="shared" si="184"/>
        <v>0</v>
      </c>
      <c r="AG173" s="34" t="str">
        <f t="shared" si="178"/>
        <v/>
      </c>
      <c r="AH173" s="28">
        <f t="shared" si="185"/>
        <v>0</v>
      </c>
      <c r="AI173" s="34" t="str">
        <f t="shared" si="179"/>
        <v/>
      </c>
      <c r="AJ173" s="28">
        <f t="shared" si="199"/>
        <v>0</v>
      </c>
      <c r="AK173" s="28" t="str">
        <f t="shared" si="186"/>
        <v/>
      </c>
      <c r="AL173" s="54"/>
      <c r="AM173" s="28"/>
      <c r="AO173" s="33">
        <f t="shared" si="187"/>
        <v>0</v>
      </c>
      <c r="AP173" s="33" t="str">
        <f t="shared" si="188"/>
        <v/>
      </c>
      <c r="AQ173" s="33">
        <f t="shared" si="200"/>
        <v>0</v>
      </c>
      <c r="AR173" s="33" t="str">
        <f t="shared" si="189"/>
        <v/>
      </c>
      <c r="AS173" s="33">
        <f t="shared" si="190"/>
        <v>0</v>
      </c>
      <c r="AT173" s="33" t="str">
        <f t="shared" si="180"/>
        <v/>
      </c>
      <c r="AU173" s="33">
        <f t="shared" si="201"/>
        <v>0</v>
      </c>
      <c r="AV173" s="33" t="str">
        <f t="shared" si="191"/>
        <v/>
      </c>
      <c r="AW173" s="33"/>
      <c r="AX173" s="33"/>
      <c r="AZ173" s="141">
        <f t="shared" si="192"/>
        <v>0</v>
      </c>
      <c r="BA173" s="141" t="str">
        <f t="shared" si="193"/>
        <v/>
      </c>
      <c r="BB173" s="141">
        <f t="shared" si="202"/>
        <v>0</v>
      </c>
      <c r="BC173" s="141" t="str">
        <f t="shared" si="194"/>
        <v/>
      </c>
      <c r="BD173" s="141">
        <f t="shared" si="195"/>
        <v>0</v>
      </c>
      <c r="BE173" s="141" t="str">
        <f t="shared" si="181"/>
        <v/>
      </c>
      <c r="BF173" s="141">
        <f t="shared" si="203"/>
        <v>0</v>
      </c>
      <c r="BG173" s="141" t="str">
        <f t="shared" si="196"/>
        <v/>
      </c>
      <c r="BH173" s="141"/>
      <c r="BI173" s="141"/>
    </row>
    <row r="174" spans="1:61">
      <c r="A174" s="1">
        <f>RAW!A174</f>
        <v>42550</v>
      </c>
      <c r="B174">
        <f>RAW!B174</f>
        <v>9.8699999999999992</v>
      </c>
      <c r="C174">
        <f>RAW!C174</f>
        <v>10.07</v>
      </c>
      <c r="D174">
        <f>RAW!D174</f>
        <v>9.8350000000000009</v>
      </c>
      <c r="E174" s="5">
        <f>RAW!E174</f>
        <v>10.050000000000001</v>
      </c>
      <c r="F174" s="3">
        <f>RAW!N174</f>
        <v>47.980661440431497</v>
      </c>
      <c r="G174" s="5" t="str">
        <f t="shared" si="197"/>
        <v/>
      </c>
      <c r="H174" s="3">
        <f>RAW!O174</f>
        <v>43.192645671141698</v>
      </c>
      <c r="I174" s="5" t="str">
        <f t="shared" si="197"/>
        <v/>
      </c>
      <c r="J174" s="3">
        <f>RAW!P174</f>
        <v>42.2068793651123</v>
      </c>
      <c r="K174" s="5" t="str">
        <f t="shared" ref="K174" si="245">IF(SIGN(J173-50)&lt;&gt;SIGN(J174-50)," ","")</f>
        <v/>
      </c>
      <c r="L174">
        <v>70</v>
      </c>
      <c r="M174">
        <v>30</v>
      </c>
      <c r="AD174" s="28">
        <f t="shared" si="183"/>
        <v>0</v>
      </c>
      <c r="AE174" s="28" t="str">
        <f t="shared" si="177"/>
        <v/>
      </c>
      <c r="AF174" s="34">
        <f t="shared" si="184"/>
        <v>0</v>
      </c>
      <c r="AG174" s="34" t="str">
        <f t="shared" si="178"/>
        <v/>
      </c>
      <c r="AH174" s="28">
        <f t="shared" si="185"/>
        <v>0</v>
      </c>
      <c r="AI174" s="34" t="str">
        <f t="shared" si="179"/>
        <v/>
      </c>
      <c r="AJ174" s="28">
        <f t="shared" si="199"/>
        <v>0</v>
      </c>
      <c r="AK174" s="28" t="str">
        <f t="shared" si="186"/>
        <v/>
      </c>
      <c r="AL174" s="54"/>
      <c r="AM174" s="28"/>
      <c r="AO174" s="33">
        <f t="shared" si="187"/>
        <v>0</v>
      </c>
      <c r="AP174" s="33" t="str">
        <f t="shared" si="188"/>
        <v/>
      </c>
      <c r="AQ174" s="33">
        <f t="shared" si="200"/>
        <v>0</v>
      </c>
      <c r="AR174" s="33" t="str">
        <f t="shared" si="189"/>
        <v/>
      </c>
      <c r="AS174" s="33">
        <f t="shared" si="190"/>
        <v>0</v>
      </c>
      <c r="AT174" s="33" t="str">
        <f t="shared" si="180"/>
        <v/>
      </c>
      <c r="AU174" s="33">
        <f t="shared" si="201"/>
        <v>0</v>
      </c>
      <c r="AV174" s="33" t="str">
        <f t="shared" si="191"/>
        <v/>
      </c>
      <c r="AW174" s="33"/>
      <c r="AX174" s="33"/>
      <c r="AZ174" s="141">
        <f t="shared" si="192"/>
        <v>0</v>
      </c>
      <c r="BA174" s="141" t="str">
        <f t="shared" si="193"/>
        <v/>
      </c>
      <c r="BB174" s="141">
        <f t="shared" si="202"/>
        <v>0</v>
      </c>
      <c r="BC174" s="141" t="str">
        <f t="shared" si="194"/>
        <v/>
      </c>
      <c r="BD174" s="141">
        <f t="shared" si="195"/>
        <v>0</v>
      </c>
      <c r="BE174" s="141" t="str">
        <f t="shared" si="181"/>
        <v/>
      </c>
      <c r="BF174" s="141">
        <f t="shared" si="203"/>
        <v>0</v>
      </c>
      <c r="BG174" s="141" t="str">
        <f t="shared" si="196"/>
        <v/>
      </c>
      <c r="BH174" s="141"/>
      <c r="BI174" s="141"/>
    </row>
    <row r="175" spans="1:61">
      <c r="A175" s="1">
        <f>RAW!A175</f>
        <v>42551</v>
      </c>
      <c r="B175">
        <f>RAW!B175</f>
        <v>10.050000000000001</v>
      </c>
      <c r="C175">
        <f>RAW!C175</f>
        <v>10.24</v>
      </c>
      <c r="D175">
        <f>RAW!D175</f>
        <v>9.94</v>
      </c>
      <c r="E175" s="5">
        <f>RAW!E175</f>
        <v>10.24</v>
      </c>
      <c r="F175" s="3">
        <f>RAW!N175</f>
        <v>53.948916715660303</v>
      </c>
      <c r="G175" s="5" t="str">
        <f t="shared" si="197"/>
        <v xml:space="preserve"> </v>
      </c>
      <c r="H175" s="3">
        <f>RAW!O175</f>
        <v>46.968004273841103</v>
      </c>
      <c r="I175" s="5" t="str">
        <f t="shared" si="197"/>
        <v/>
      </c>
      <c r="J175" s="3">
        <f>RAW!P175</f>
        <v>45.0171600573332</v>
      </c>
      <c r="K175" s="5" t="str">
        <f t="shared" ref="K175" si="246">IF(SIGN(J174-50)&lt;&gt;SIGN(J175-50)," ","")</f>
        <v/>
      </c>
      <c r="L175">
        <v>70</v>
      </c>
      <c r="M175">
        <v>30</v>
      </c>
      <c r="AD175" s="28">
        <f t="shared" si="183"/>
        <v>0</v>
      </c>
      <c r="AE175" s="28" t="str">
        <f t="shared" si="177"/>
        <v/>
      </c>
      <c r="AF175" s="34">
        <f t="shared" si="184"/>
        <v>0</v>
      </c>
      <c r="AG175" s="34" t="str">
        <f t="shared" si="178"/>
        <v/>
      </c>
      <c r="AH175" s="28">
        <f t="shared" si="185"/>
        <v>0</v>
      </c>
      <c r="AI175" s="34" t="str">
        <f t="shared" si="179"/>
        <v/>
      </c>
      <c r="AJ175" s="28">
        <f t="shared" si="199"/>
        <v>0</v>
      </c>
      <c r="AK175" s="28" t="str">
        <f t="shared" si="186"/>
        <v/>
      </c>
      <c r="AL175" s="54"/>
      <c r="AM175" s="28"/>
      <c r="AO175" s="33">
        <f t="shared" si="187"/>
        <v>0</v>
      </c>
      <c r="AP175" s="33" t="str">
        <f t="shared" si="188"/>
        <v/>
      </c>
      <c r="AQ175" s="33">
        <f t="shared" si="200"/>
        <v>0</v>
      </c>
      <c r="AR175" s="33" t="str">
        <f t="shared" si="189"/>
        <v/>
      </c>
      <c r="AS175" s="33">
        <f t="shared" si="190"/>
        <v>0</v>
      </c>
      <c r="AT175" s="33" t="str">
        <f t="shared" si="180"/>
        <v/>
      </c>
      <c r="AU175" s="33">
        <f t="shared" si="201"/>
        <v>0</v>
      </c>
      <c r="AV175" s="33" t="str">
        <f t="shared" si="191"/>
        <v/>
      </c>
      <c r="AW175" s="33"/>
      <c r="AX175" s="33"/>
      <c r="AZ175" s="141">
        <f t="shared" si="192"/>
        <v>0</v>
      </c>
      <c r="BA175" s="141" t="str">
        <f t="shared" si="193"/>
        <v/>
      </c>
      <c r="BB175" s="141">
        <f t="shared" si="202"/>
        <v>0</v>
      </c>
      <c r="BC175" s="141" t="str">
        <f t="shared" si="194"/>
        <v/>
      </c>
      <c r="BD175" s="141">
        <f t="shared" si="195"/>
        <v>0</v>
      </c>
      <c r="BE175" s="141" t="str">
        <f t="shared" si="181"/>
        <v/>
      </c>
      <c r="BF175" s="141">
        <f t="shared" si="203"/>
        <v>0</v>
      </c>
      <c r="BG175" s="141" t="str">
        <f t="shared" si="196"/>
        <v/>
      </c>
      <c r="BH175" s="141"/>
      <c r="BI175" s="141"/>
    </row>
    <row r="176" spans="1:61">
      <c r="A176" s="1">
        <f>RAW!A176</f>
        <v>42552</v>
      </c>
      <c r="B176">
        <f>RAW!B176</f>
        <v>10.3</v>
      </c>
      <c r="C176">
        <f>RAW!C176</f>
        <v>10.42</v>
      </c>
      <c r="D176">
        <f>RAW!D176</f>
        <v>10.11</v>
      </c>
      <c r="E176" s="5">
        <f>RAW!E176</f>
        <v>10.39</v>
      </c>
      <c r="F176" s="3">
        <f>RAW!N176</f>
        <v>58.350205595483402</v>
      </c>
      <c r="G176" s="5" t="str">
        <f t="shared" si="197"/>
        <v/>
      </c>
      <c r="H176" s="3">
        <f>RAW!O176</f>
        <v>49.804244316572003</v>
      </c>
      <c r="I176" s="5" t="str">
        <f t="shared" si="197"/>
        <v/>
      </c>
      <c r="J176" s="3">
        <f>RAW!P176</f>
        <v>47.1475808012596</v>
      </c>
      <c r="K176" s="5" t="str">
        <f t="shared" ref="K176" si="247">IF(SIGN(J175-50)&lt;&gt;SIGN(J176-50)," ","")</f>
        <v/>
      </c>
      <c r="L176">
        <v>70</v>
      </c>
      <c r="M176">
        <v>30</v>
      </c>
      <c r="AD176" s="28">
        <f t="shared" si="183"/>
        <v>0</v>
      </c>
      <c r="AE176" s="28" t="str">
        <f t="shared" si="177"/>
        <v/>
      </c>
      <c r="AF176" s="34">
        <f t="shared" si="184"/>
        <v>0</v>
      </c>
      <c r="AG176" s="34" t="str">
        <f t="shared" si="178"/>
        <v/>
      </c>
      <c r="AH176" s="28">
        <f t="shared" si="185"/>
        <v>0</v>
      </c>
      <c r="AI176" s="34" t="str">
        <f t="shared" si="179"/>
        <v/>
      </c>
      <c r="AJ176" s="28">
        <f t="shared" si="199"/>
        <v>0</v>
      </c>
      <c r="AK176" s="28" t="str">
        <f t="shared" si="186"/>
        <v/>
      </c>
      <c r="AL176" s="54"/>
      <c r="AM176" s="28"/>
      <c r="AO176" s="33">
        <f t="shared" si="187"/>
        <v>0</v>
      </c>
      <c r="AP176" s="33" t="str">
        <f t="shared" si="188"/>
        <v/>
      </c>
      <c r="AQ176" s="33">
        <f t="shared" si="200"/>
        <v>0</v>
      </c>
      <c r="AR176" s="33" t="str">
        <f t="shared" si="189"/>
        <v/>
      </c>
      <c r="AS176" s="33">
        <f t="shared" si="190"/>
        <v>0</v>
      </c>
      <c r="AT176" s="33" t="str">
        <f t="shared" si="180"/>
        <v/>
      </c>
      <c r="AU176" s="33">
        <f t="shared" si="201"/>
        <v>0</v>
      </c>
      <c r="AV176" s="33" t="str">
        <f t="shared" si="191"/>
        <v/>
      </c>
      <c r="AW176" s="33"/>
      <c r="AX176" s="33"/>
      <c r="AZ176" s="141">
        <f t="shared" si="192"/>
        <v>0</v>
      </c>
      <c r="BA176" s="141" t="str">
        <f t="shared" si="193"/>
        <v/>
      </c>
      <c r="BB176" s="141">
        <f t="shared" si="202"/>
        <v>0</v>
      </c>
      <c r="BC176" s="141" t="str">
        <f t="shared" si="194"/>
        <v/>
      </c>
      <c r="BD176" s="141">
        <f t="shared" si="195"/>
        <v>0</v>
      </c>
      <c r="BE176" s="141" t="str">
        <f t="shared" si="181"/>
        <v/>
      </c>
      <c r="BF176" s="141">
        <f t="shared" si="203"/>
        <v>0</v>
      </c>
      <c r="BG176" s="141" t="str">
        <f t="shared" si="196"/>
        <v/>
      </c>
      <c r="BH176" s="141"/>
      <c r="BI176" s="141"/>
    </row>
    <row r="177" spans="1:61">
      <c r="A177" s="1">
        <f>RAW!A177</f>
        <v>42555</v>
      </c>
      <c r="B177">
        <f>RAW!B177</f>
        <v>10.34</v>
      </c>
      <c r="C177">
        <f>RAW!C177</f>
        <v>10.58</v>
      </c>
      <c r="D177">
        <f>RAW!D177</f>
        <v>10.34</v>
      </c>
      <c r="E177" s="5">
        <f>RAW!E177</f>
        <v>10.57</v>
      </c>
      <c r="F177" s="3">
        <f>RAW!N177</f>
        <v>63.265426702172498</v>
      </c>
      <c r="G177" s="5" t="str">
        <f t="shared" si="197"/>
        <v/>
      </c>
      <c r="H177" s="3">
        <f>RAW!O177</f>
        <v>53.049236127101402</v>
      </c>
      <c r="I177" s="5" t="str">
        <f t="shared" si="197"/>
        <v xml:space="preserve"> </v>
      </c>
      <c r="J177" s="3">
        <f>RAW!P177</f>
        <v>49.60779068307</v>
      </c>
      <c r="K177" s="5" t="str">
        <f t="shared" ref="K177" si="248">IF(SIGN(J176-50)&lt;&gt;SIGN(J177-50)," ","")</f>
        <v/>
      </c>
      <c r="L177">
        <v>70</v>
      </c>
      <c r="M177">
        <v>30</v>
      </c>
      <c r="AD177" s="28">
        <f t="shared" si="183"/>
        <v>0</v>
      </c>
      <c r="AE177" s="28" t="str">
        <f t="shared" si="177"/>
        <v/>
      </c>
      <c r="AF177" s="34">
        <f t="shared" si="184"/>
        <v>0</v>
      </c>
      <c r="AG177" s="34" t="str">
        <f t="shared" si="178"/>
        <v/>
      </c>
      <c r="AH177" s="28">
        <f t="shared" si="185"/>
        <v>0</v>
      </c>
      <c r="AI177" s="34" t="str">
        <f t="shared" si="179"/>
        <v/>
      </c>
      <c r="AJ177" s="28">
        <f t="shared" si="199"/>
        <v>0</v>
      </c>
      <c r="AK177" s="28" t="str">
        <f t="shared" si="186"/>
        <v/>
      </c>
      <c r="AL177" s="54"/>
      <c r="AM177" s="28"/>
      <c r="AO177" s="33">
        <f t="shared" si="187"/>
        <v>0</v>
      </c>
      <c r="AP177" s="33" t="str">
        <f t="shared" si="188"/>
        <v/>
      </c>
      <c r="AQ177" s="33">
        <f t="shared" si="200"/>
        <v>0</v>
      </c>
      <c r="AR177" s="33" t="str">
        <f t="shared" si="189"/>
        <v/>
      </c>
      <c r="AS177" s="33">
        <f t="shared" si="190"/>
        <v>0</v>
      </c>
      <c r="AT177" s="33" t="str">
        <f t="shared" si="180"/>
        <v/>
      </c>
      <c r="AU177" s="33">
        <f t="shared" si="201"/>
        <v>0</v>
      </c>
      <c r="AV177" s="33" t="str">
        <f t="shared" si="191"/>
        <v/>
      </c>
      <c r="AW177" s="33"/>
      <c r="AX177" s="33"/>
      <c r="AZ177" s="141">
        <f t="shared" si="192"/>
        <v>0</v>
      </c>
      <c r="BA177" s="141" t="str">
        <f t="shared" si="193"/>
        <v/>
      </c>
      <c r="BB177" s="141">
        <f t="shared" si="202"/>
        <v>0</v>
      </c>
      <c r="BC177" s="141" t="str">
        <f t="shared" si="194"/>
        <v/>
      </c>
      <c r="BD177" s="141">
        <f t="shared" si="195"/>
        <v>0</v>
      </c>
      <c r="BE177" s="141" t="str">
        <f t="shared" si="181"/>
        <v/>
      </c>
      <c r="BF177" s="141">
        <f t="shared" si="203"/>
        <v>0</v>
      </c>
      <c r="BG177" s="141" t="str">
        <f t="shared" si="196"/>
        <v/>
      </c>
      <c r="BH177" s="141"/>
      <c r="BI177" s="141"/>
    </row>
    <row r="178" spans="1:61">
      <c r="A178" s="1">
        <f>RAW!A178</f>
        <v>42556</v>
      </c>
      <c r="B178">
        <f>RAW!B178</f>
        <v>10.5</v>
      </c>
      <c r="C178">
        <f>RAW!C178</f>
        <v>10.51</v>
      </c>
      <c r="D178">
        <f>RAW!D178</f>
        <v>10.15</v>
      </c>
      <c r="E178" s="5">
        <f>RAW!E178</f>
        <v>10.19</v>
      </c>
      <c r="F178" s="3">
        <f>RAW!N178</f>
        <v>49.017816118756002</v>
      </c>
      <c r="G178" s="5" t="str">
        <f t="shared" si="197"/>
        <v xml:space="preserve"> </v>
      </c>
      <c r="H178" s="3">
        <f>RAW!O178</f>
        <v>46.251446736621403</v>
      </c>
      <c r="I178" s="5" t="str">
        <f t="shared" si="197"/>
        <v xml:space="preserve"> </v>
      </c>
      <c r="J178" s="3">
        <f>RAW!P178</f>
        <v>44.967875438868397</v>
      </c>
      <c r="K178" s="5" t="str">
        <f t="shared" ref="K178" si="249">IF(SIGN(J177-50)&lt;&gt;SIGN(J178-50)," ","")</f>
        <v/>
      </c>
      <c r="L178">
        <v>70</v>
      </c>
      <c r="M178">
        <v>30</v>
      </c>
      <c r="AD178" s="28">
        <f t="shared" si="183"/>
        <v>0</v>
      </c>
      <c r="AE178" s="28" t="str">
        <f t="shared" si="177"/>
        <v/>
      </c>
      <c r="AF178" s="34">
        <f t="shared" si="184"/>
        <v>0</v>
      </c>
      <c r="AG178" s="34" t="str">
        <f t="shared" si="178"/>
        <v/>
      </c>
      <c r="AH178" s="28">
        <f t="shared" si="185"/>
        <v>0</v>
      </c>
      <c r="AI178" s="34" t="str">
        <f t="shared" si="179"/>
        <v/>
      </c>
      <c r="AJ178" s="28">
        <f t="shared" si="199"/>
        <v>0</v>
      </c>
      <c r="AK178" s="28" t="str">
        <f t="shared" si="186"/>
        <v/>
      </c>
      <c r="AL178" s="54"/>
      <c r="AM178" s="28"/>
      <c r="AO178" s="33">
        <f t="shared" si="187"/>
        <v>0</v>
      </c>
      <c r="AP178" s="33" t="str">
        <f t="shared" si="188"/>
        <v/>
      </c>
      <c r="AQ178" s="33">
        <f t="shared" si="200"/>
        <v>0</v>
      </c>
      <c r="AR178" s="33" t="str">
        <f t="shared" si="189"/>
        <v/>
      </c>
      <c r="AS178" s="33">
        <f t="shared" si="190"/>
        <v>0</v>
      </c>
      <c r="AT178" s="33" t="str">
        <f t="shared" si="180"/>
        <v/>
      </c>
      <c r="AU178" s="33">
        <f t="shared" si="201"/>
        <v>0</v>
      </c>
      <c r="AV178" s="33" t="str">
        <f t="shared" si="191"/>
        <v/>
      </c>
      <c r="AW178" s="33"/>
      <c r="AX178" s="33"/>
      <c r="AZ178" s="141">
        <f t="shared" si="192"/>
        <v>0</v>
      </c>
      <c r="BA178" s="141" t="str">
        <f t="shared" si="193"/>
        <v/>
      </c>
      <c r="BB178" s="141">
        <f t="shared" si="202"/>
        <v>0</v>
      </c>
      <c r="BC178" s="141" t="str">
        <f t="shared" si="194"/>
        <v/>
      </c>
      <c r="BD178" s="141">
        <f t="shared" si="195"/>
        <v>0</v>
      </c>
      <c r="BE178" s="141" t="str">
        <f t="shared" si="181"/>
        <v/>
      </c>
      <c r="BF178" s="141">
        <f t="shared" si="203"/>
        <v>0</v>
      </c>
      <c r="BG178" s="141" t="str">
        <f t="shared" si="196"/>
        <v/>
      </c>
      <c r="BH178" s="141"/>
      <c r="BI178" s="141"/>
    </row>
    <row r="179" spans="1:61">
      <c r="A179" s="1">
        <f>RAW!A179</f>
        <v>42557</v>
      </c>
      <c r="B179">
        <f>RAW!B179</f>
        <v>10.16</v>
      </c>
      <c r="C179">
        <f>RAW!C179</f>
        <v>10.16</v>
      </c>
      <c r="D179">
        <f>RAW!D179</f>
        <v>9.73</v>
      </c>
      <c r="E179" s="5">
        <f>RAW!E179</f>
        <v>9.77</v>
      </c>
      <c r="F179" s="3">
        <f>RAW!N179</f>
        <v>37.986696278521997</v>
      </c>
      <c r="G179" s="5" t="str">
        <f t="shared" si="197"/>
        <v/>
      </c>
      <c r="H179" s="3">
        <f>RAW!O179</f>
        <v>40.130562146881203</v>
      </c>
      <c r="I179" s="5" t="str">
        <f t="shared" si="197"/>
        <v/>
      </c>
      <c r="J179" s="3">
        <f>RAW!P179</f>
        <v>40.564723475238701</v>
      </c>
      <c r="K179" s="5" t="str">
        <f t="shared" ref="K179" si="250">IF(SIGN(J178-50)&lt;&gt;SIGN(J179-50)," ","")</f>
        <v/>
      </c>
      <c r="L179">
        <v>70</v>
      </c>
      <c r="M179">
        <v>30</v>
      </c>
      <c r="AD179" s="28">
        <f t="shared" si="183"/>
        <v>0</v>
      </c>
      <c r="AE179" s="28" t="str">
        <f t="shared" si="177"/>
        <v/>
      </c>
      <c r="AF179" s="34">
        <f t="shared" si="184"/>
        <v>0</v>
      </c>
      <c r="AG179" s="34" t="str">
        <f t="shared" si="178"/>
        <v/>
      </c>
      <c r="AH179" s="28">
        <f t="shared" si="185"/>
        <v>0</v>
      </c>
      <c r="AI179" s="34" t="str">
        <f t="shared" si="179"/>
        <v/>
      </c>
      <c r="AJ179" s="28">
        <f t="shared" si="199"/>
        <v>0</v>
      </c>
      <c r="AK179" s="28" t="str">
        <f t="shared" si="186"/>
        <v/>
      </c>
      <c r="AL179" s="54"/>
      <c r="AM179" s="28"/>
      <c r="AO179" s="33">
        <f t="shared" si="187"/>
        <v>0</v>
      </c>
      <c r="AP179" s="33" t="str">
        <f t="shared" si="188"/>
        <v/>
      </c>
      <c r="AQ179" s="33">
        <f t="shared" si="200"/>
        <v>0</v>
      </c>
      <c r="AR179" s="33" t="str">
        <f t="shared" si="189"/>
        <v/>
      </c>
      <c r="AS179" s="33">
        <f t="shared" si="190"/>
        <v>0</v>
      </c>
      <c r="AT179" s="33" t="str">
        <f t="shared" si="180"/>
        <v/>
      </c>
      <c r="AU179" s="33">
        <f t="shared" si="201"/>
        <v>0</v>
      </c>
      <c r="AV179" s="33" t="str">
        <f t="shared" si="191"/>
        <v/>
      </c>
      <c r="AW179" s="33"/>
      <c r="AX179" s="33"/>
      <c r="AZ179" s="141">
        <f t="shared" si="192"/>
        <v>0</v>
      </c>
      <c r="BA179" s="141" t="str">
        <f t="shared" si="193"/>
        <v/>
      </c>
      <c r="BB179" s="141">
        <f t="shared" si="202"/>
        <v>0</v>
      </c>
      <c r="BC179" s="141" t="str">
        <f t="shared" si="194"/>
        <v/>
      </c>
      <c r="BD179" s="141">
        <f t="shared" si="195"/>
        <v>0</v>
      </c>
      <c r="BE179" s="141" t="str">
        <f t="shared" si="181"/>
        <v/>
      </c>
      <c r="BF179" s="141">
        <f t="shared" si="203"/>
        <v>0</v>
      </c>
      <c r="BG179" s="141" t="str">
        <f t="shared" si="196"/>
        <v/>
      </c>
      <c r="BH179" s="141"/>
      <c r="BI179" s="141"/>
    </row>
    <row r="180" spans="1:61">
      <c r="A180" s="1">
        <f>RAW!A180</f>
        <v>42558</v>
      </c>
      <c r="B180">
        <f>RAW!B180</f>
        <v>9.8000000000000007</v>
      </c>
      <c r="C180">
        <f>RAW!C180</f>
        <v>9.9849999999999994</v>
      </c>
      <c r="D180">
        <f>RAW!D180</f>
        <v>9.8000000000000007</v>
      </c>
      <c r="E180" s="5">
        <f>RAW!E180</f>
        <v>9.94</v>
      </c>
      <c r="F180" s="3">
        <f>RAW!N180</f>
        <v>43.9438069083551</v>
      </c>
      <c r="G180" s="5" t="str">
        <f t="shared" si="197"/>
        <v/>
      </c>
      <c r="H180" s="3">
        <f>RAW!O180</f>
        <v>43.3958498842388</v>
      </c>
      <c r="I180" s="5" t="str">
        <f t="shared" si="197"/>
        <v/>
      </c>
      <c r="J180" s="3">
        <f>RAW!P180</f>
        <v>42.939306089901002</v>
      </c>
      <c r="K180" s="5" t="str">
        <f t="shared" ref="K180" si="251">IF(SIGN(J179-50)&lt;&gt;SIGN(J180-50)," ","")</f>
        <v/>
      </c>
      <c r="L180">
        <v>70</v>
      </c>
      <c r="M180">
        <v>30</v>
      </c>
      <c r="AD180" s="28">
        <f t="shared" si="183"/>
        <v>0</v>
      </c>
      <c r="AE180" s="28" t="str">
        <f t="shared" si="177"/>
        <v/>
      </c>
      <c r="AF180" s="34">
        <f t="shared" si="184"/>
        <v>0</v>
      </c>
      <c r="AG180" s="34" t="str">
        <f t="shared" si="178"/>
        <v/>
      </c>
      <c r="AH180" s="28">
        <f t="shared" si="185"/>
        <v>0</v>
      </c>
      <c r="AI180" s="34" t="str">
        <f t="shared" si="179"/>
        <v/>
      </c>
      <c r="AJ180" s="28">
        <f t="shared" si="199"/>
        <v>0</v>
      </c>
      <c r="AK180" s="28" t="str">
        <f t="shared" si="186"/>
        <v/>
      </c>
      <c r="AL180" s="54"/>
      <c r="AM180" s="28"/>
      <c r="AO180" s="33">
        <f t="shared" si="187"/>
        <v>0</v>
      </c>
      <c r="AP180" s="33" t="str">
        <f t="shared" si="188"/>
        <v/>
      </c>
      <c r="AQ180" s="33">
        <f t="shared" si="200"/>
        <v>0</v>
      </c>
      <c r="AR180" s="33" t="str">
        <f t="shared" si="189"/>
        <v/>
      </c>
      <c r="AS180" s="33">
        <f t="shared" si="190"/>
        <v>0</v>
      </c>
      <c r="AT180" s="33" t="str">
        <f t="shared" si="180"/>
        <v/>
      </c>
      <c r="AU180" s="33">
        <f t="shared" si="201"/>
        <v>0</v>
      </c>
      <c r="AV180" s="33" t="str">
        <f t="shared" si="191"/>
        <v/>
      </c>
      <c r="AW180" s="33"/>
      <c r="AX180" s="33"/>
      <c r="AZ180" s="141">
        <f t="shared" si="192"/>
        <v>0</v>
      </c>
      <c r="BA180" s="141" t="str">
        <f t="shared" si="193"/>
        <v/>
      </c>
      <c r="BB180" s="141">
        <f t="shared" si="202"/>
        <v>0</v>
      </c>
      <c r="BC180" s="141" t="str">
        <f t="shared" si="194"/>
        <v/>
      </c>
      <c r="BD180" s="141">
        <f t="shared" si="195"/>
        <v>0</v>
      </c>
      <c r="BE180" s="141" t="str">
        <f t="shared" si="181"/>
        <v/>
      </c>
      <c r="BF180" s="141">
        <f t="shared" si="203"/>
        <v>0</v>
      </c>
      <c r="BG180" s="141" t="str">
        <f t="shared" si="196"/>
        <v/>
      </c>
      <c r="BH180" s="141"/>
      <c r="BI180" s="141"/>
    </row>
    <row r="181" spans="1:61">
      <c r="A181" s="1">
        <f>RAW!A181</f>
        <v>42559</v>
      </c>
      <c r="B181">
        <f>RAW!B181</f>
        <v>9.94</v>
      </c>
      <c r="C181">
        <f>RAW!C181</f>
        <v>10.1</v>
      </c>
      <c r="D181">
        <f>RAW!D181</f>
        <v>9.83</v>
      </c>
      <c r="E181" s="5">
        <f>RAW!E181</f>
        <v>10.09</v>
      </c>
      <c r="F181" s="3">
        <f>RAW!N181</f>
        <v>48.988217441425</v>
      </c>
      <c r="G181" s="5" t="str">
        <f t="shared" si="197"/>
        <v/>
      </c>
      <c r="H181" s="3">
        <f>RAW!O181</f>
        <v>46.184845853794897</v>
      </c>
      <c r="I181" s="5" t="str">
        <f t="shared" si="197"/>
        <v/>
      </c>
      <c r="J181" s="3">
        <f>RAW!P181</f>
        <v>44.9760046426331</v>
      </c>
      <c r="K181" s="5" t="str">
        <f t="shared" ref="K181" si="252">IF(SIGN(J180-50)&lt;&gt;SIGN(J181-50)," ","")</f>
        <v/>
      </c>
      <c r="L181">
        <v>70</v>
      </c>
      <c r="M181">
        <v>30</v>
      </c>
      <c r="AD181" s="28">
        <f t="shared" si="183"/>
        <v>0</v>
      </c>
      <c r="AE181" s="28" t="str">
        <f t="shared" si="177"/>
        <v/>
      </c>
      <c r="AF181" s="34">
        <f t="shared" si="184"/>
        <v>0</v>
      </c>
      <c r="AG181" s="34" t="str">
        <f t="shared" si="178"/>
        <v/>
      </c>
      <c r="AH181" s="28">
        <f t="shared" si="185"/>
        <v>0</v>
      </c>
      <c r="AI181" s="34" t="str">
        <f t="shared" si="179"/>
        <v/>
      </c>
      <c r="AJ181" s="28">
        <f t="shared" si="199"/>
        <v>0</v>
      </c>
      <c r="AK181" s="28" t="str">
        <f t="shared" si="186"/>
        <v/>
      </c>
      <c r="AL181" s="54"/>
      <c r="AM181" s="28"/>
      <c r="AO181" s="33">
        <f t="shared" si="187"/>
        <v>0</v>
      </c>
      <c r="AP181" s="33" t="str">
        <f t="shared" si="188"/>
        <v/>
      </c>
      <c r="AQ181" s="33">
        <f t="shared" si="200"/>
        <v>0</v>
      </c>
      <c r="AR181" s="33" t="str">
        <f t="shared" si="189"/>
        <v/>
      </c>
      <c r="AS181" s="33">
        <f t="shared" si="190"/>
        <v>0</v>
      </c>
      <c r="AT181" s="33" t="str">
        <f t="shared" si="180"/>
        <v/>
      </c>
      <c r="AU181" s="33">
        <f t="shared" si="201"/>
        <v>0</v>
      </c>
      <c r="AV181" s="33" t="str">
        <f t="shared" si="191"/>
        <v/>
      </c>
      <c r="AW181" s="33"/>
      <c r="AX181" s="33"/>
      <c r="AZ181" s="141">
        <f t="shared" si="192"/>
        <v>0</v>
      </c>
      <c r="BA181" s="141" t="str">
        <f t="shared" si="193"/>
        <v/>
      </c>
      <c r="BB181" s="141">
        <f t="shared" si="202"/>
        <v>0</v>
      </c>
      <c r="BC181" s="141" t="str">
        <f t="shared" si="194"/>
        <v/>
      </c>
      <c r="BD181" s="141">
        <f t="shared" si="195"/>
        <v>0</v>
      </c>
      <c r="BE181" s="141" t="str">
        <f t="shared" si="181"/>
        <v/>
      </c>
      <c r="BF181" s="141">
        <f t="shared" si="203"/>
        <v>0</v>
      </c>
      <c r="BG181" s="141" t="str">
        <f t="shared" si="196"/>
        <v/>
      </c>
      <c r="BH181" s="141"/>
      <c r="BI181" s="141"/>
    </row>
    <row r="182" spans="1:61">
      <c r="A182" s="1">
        <f>RAW!A182</f>
        <v>42562</v>
      </c>
      <c r="B182">
        <f>RAW!B182</f>
        <v>10.199999999999999</v>
      </c>
      <c r="C182">
        <f>RAW!C182</f>
        <v>10.199999999999999</v>
      </c>
      <c r="D182">
        <f>RAW!D182</f>
        <v>9.93</v>
      </c>
      <c r="E182" s="5">
        <f>RAW!E182</f>
        <v>10.039999999999999</v>
      </c>
      <c r="F182" s="3">
        <f>RAW!N182</f>
        <v>47.331816272351098</v>
      </c>
      <c r="G182" s="5" t="str">
        <f t="shared" si="197"/>
        <v/>
      </c>
      <c r="H182" s="3">
        <f>RAW!O182</f>
        <v>45.382155287731003</v>
      </c>
      <c r="I182" s="5" t="str">
        <f t="shared" si="197"/>
        <v/>
      </c>
      <c r="J182" s="3">
        <f>RAW!P182</f>
        <v>44.421063779859303</v>
      </c>
      <c r="K182" s="5" t="str">
        <f t="shared" ref="K182" si="253">IF(SIGN(J181-50)&lt;&gt;SIGN(J182-50)," ","")</f>
        <v/>
      </c>
      <c r="L182">
        <v>70</v>
      </c>
      <c r="M182">
        <v>30</v>
      </c>
      <c r="AD182" s="28">
        <f t="shared" si="183"/>
        <v>0</v>
      </c>
      <c r="AE182" s="28" t="str">
        <f t="shared" si="177"/>
        <v/>
      </c>
      <c r="AF182" s="34">
        <f t="shared" si="184"/>
        <v>0</v>
      </c>
      <c r="AG182" s="34" t="str">
        <f t="shared" si="178"/>
        <v/>
      </c>
      <c r="AH182" s="28">
        <f t="shared" si="185"/>
        <v>0</v>
      </c>
      <c r="AI182" s="34" t="str">
        <f t="shared" si="179"/>
        <v/>
      </c>
      <c r="AJ182" s="28">
        <f t="shared" si="199"/>
        <v>0</v>
      </c>
      <c r="AK182" s="28" t="str">
        <f t="shared" si="186"/>
        <v/>
      </c>
      <c r="AL182" s="54"/>
      <c r="AM182" s="28"/>
      <c r="AO182" s="33">
        <f t="shared" si="187"/>
        <v>0</v>
      </c>
      <c r="AP182" s="33" t="str">
        <f t="shared" si="188"/>
        <v/>
      </c>
      <c r="AQ182" s="33">
        <f t="shared" si="200"/>
        <v>0</v>
      </c>
      <c r="AR182" s="33" t="str">
        <f t="shared" si="189"/>
        <v/>
      </c>
      <c r="AS182" s="33">
        <f t="shared" si="190"/>
        <v>0</v>
      </c>
      <c r="AT182" s="33" t="str">
        <f t="shared" si="180"/>
        <v/>
      </c>
      <c r="AU182" s="33">
        <f t="shared" si="201"/>
        <v>0</v>
      </c>
      <c r="AV182" s="33" t="str">
        <f t="shared" si="191"/>
        <v/>
      </c>
      <c r="AW182" s="33"/>
      <c r="AX182" s="33"/>
      <c r="AZ182" s="141">
        <f t="shared" si="192"/>
        <v>0</v>
      </c>
      <c r="BA182" s="141" t="str">
        <f t="shared" si="193"/>
        <v/>
      </c>
      <c r="BB182" s="141">
        <f t="shared" si="202"/>
        <v>0</v>
      </c>
      <c r="BC182" s="141" t="str">
        <f t="shared" si="194"/>
        <v/>
      </c>
      <c r="BD182" s="141">
        <f t="shared" si="195"/>
        <v>0</v>
      </c>
      <c r="BE182" s="141" t="str">
        <f t="shared" si="181"/>
        <v/>
      </c>
      <c r="BF182" s="141">
        <f t="shared" si="203"/>
        <v>0</v>
      </c>
      <c r="BG182" s="141" t="str">
        <f t="shared" si="196"/>
        <v/>
      </c>
      <c r="BH182" s="141"/>
      <c r="BI182" s="141"/>
    </row>
    <row r="183" spans="1:61">
      <c r="A183" s="1">
        <f>RAW!A183</f>
        <v>42563</v>
      </c>
      <c r="B183">
        <f>RAW!B183</f>
        <v>10.01</v>
      </c>
      <c r="C183">
        <f>RAW!C183</f>
        <v>10.27</v>
      </c>
      <c r="D183">
        <f>RAW!D183</f>
        <v>9.9499999999999993</v>
      </c>
      <c r="E183" s="5">
        <f>RAW!E183</f>
        <v>10.119999999999999</v>
      </c>
      <c r="F183" s="3">
        <f>RAW!N183</f>
        <v>50.458675144967501</v>
      </c>
      <c r="G183" s="5" t="str">
        <f t="shared" si="197"/>
        <v xml:space="preserve"> </v>
      </c>
      <c r="H183" s="3">
        <f>RAW!O183</f>
        <v>46.9702375961852</v>
      </c>
      <c r="I183" s="5" t="str">
        <f t="shared" si="197"/>
        <v/>
      </c>
      <c r="J183" s="3">
        <f>RAW!P183</f>
        <v>45.549754503784897</v>
      </c>
      <c r="K183" s="5" t="str">
        <f t="shared" ref="K183" si="254">IF(SIGN(J182-50)&lt;&gt;SIGN(J183-50)," ","")</f>
        <v/>
      </c>
      <c r="L183">
        <v>70</v>
      </c>
      <c r="M183">
        <v>30</v>
      </c>
      <c r="AD183" s="28">
        <f t="shared" si="183"/>
        <v>0</v>
      </c>
      <c r="AE183" s="28" t="str">
        <f t="shared" si="177"/>
        <v/>
      </c>
      <c r="AF183" s="34">
        <f t="shared" si="184"/>
        <v>0</v>
      </c>
      <c r="AG183" s="34" t="str">
        <f t="shared" si="178"/>
        <v/>
      </c>
      <c r="AH183" s="28">
        <f t="shared" si="185"/>
        <v>0</v>
      </c>
      <c r="AI183" s="34" t="str">
        <f t="shared" si="179"/>
        <v/>
      </c>
      <c r="AJ183" s="28">
        <f t="shared" si="199"/>
        <v>0</v>
      </c>
      <c r="AK183" s="28" t="str">
        <f t="shared" si="186"/>
        <v/>
      </c>
      <c r="AL183" s="54"/>
      <c r="AM183" s="28"/>
      <c r="AO183" s="33">
        <f t="shared" si="187"/>
        <v>0</v>
      </c>
      <c r="AP183" s="33" t="str">
        <f t="shared" si="188"/>
        <v/>
      </c>
      <c r="AQ183" s="33">
        <f t="shared" si="200"/>
        <v>0</v>
      </c>
      <c r="AR183" s="33" t="str">
        <f t="shared" si="189"/>
        <v/>
      </c>
      <c r="AS183" s="33">
        <f t="shared" si="190"/>
        <v>0</v>
      </c>
      <c r="AT183" s="33" t="str">
        <f t="shared" si="180"/>
        <v/>
      </c>
      <c r="AU183" s="33">
        <f t="shared" si="201"/>
        <v>0</v>
      </c>
      <c r="AV183" s="33" t="str">
        <f t="shared" si="191"/>
        <v/>
      </c>
      <c r="AW183" s="33"/>
      <c r="AX183" s="33"/>
      <c r="AZ183" s="141">
        <f t="shared" si="192"/>
        <v>0</v>
      </c>
      <c r="BA183" s="141" t="str">
        <f t="shared" si="193"/>
        <v/>
      </c>
      <c r="BB183" s="141">
        <f t="shared" si="202"/>
        <v>0</v>
      </c>
      <c r="BC183" s="141" t="str">
        <f t="shared" si="194"/>
        <v/>
      </c>
      <c r="BD183" s="141">
        <f t="shared" si="195"/>
        <v>0</v>
      </c>
      <c r="BE183" s="141" t="str">
        <f t="shared" si="181"/>
        <v/>
      </c>
      <c r="BF183" s="141">
        <f t="shared" si="203"/>
        <v>0</v>
      </c>
      <c r="BG183" s="141" t="str">
        <f t="shared" si="196"/>
        <v/>
      </c>
      <c r="BH183" s="141"/>
      <c r="BI183" s="141"/>
    </row>
    <row r="184" spans="1:61">
      <c r="A184" s="1">
        <f>RAW!A184</f>
        <v>42564</v>
      </c>
      <c r="B184">
        <f>RAW!B184</f>
        <v>10.18</v>
      </c>
      <c r="C184">
        <f>RAW!C184</f>
        <v>10.27</v>
      </c>
      <c r="D184">
        <f>RAW!D184</f>
        <v>10.06</v>
      </c>
      <c r="E184" s="5">
        <f>RAW!E184</f>
        <v>10.25</v>
      </c>
      <c r="F184" s="3">
        <f>RAW!N184</f>
        <v>55.470624747903997</v>
      </c>
      <c r="G184" s="5" t="str">
        <f t="shared" si="197"/>
        <v/>
      </c>
      <c r="H184" s="3">
        <f>RAW!O184</f>
        <v>49.537921917620999</v>
      </c>
      <c r="I184" s="5" t="str">
        <f t="shared" si="197"/>
        <v/>
      </c>
      <c r="J184" s="3">
        <f>RAW!P184</f>
        <v>47.373287521077202</v>
      </c>
      <c r="K184" s="5" t="str">
        <f t="shared" ref="K184" si="255">IF(SIGN(J183-50)&lt;&gt;SIGN(J184-50)," ","")</f>
        <v/>
      </c>
      <c r="L184">
        <v>70</v>
      </c>
      <c r="M184">
        <v>30</v>
      </c>
      <c r="AD184" s="28">
        <f t="shared" si="183"/>
        <v>0</v>
      </c>
      <c r="AE184" s="28" t="str">
        <f t="shared" si="177"/>
        <v/>
      </c>
      <c r="AF184" s="34">
        <f t="shared" si="184"/>
        <v>0</v>
      </c>
      <c r="AG184" s="34" t="str">
        <f t="shared" si="178"/>
        <v/>
      </c>
      <c r="AH184" s="28">
        <f t="shared" si="185"/>
        <v>0</v>
      </c>
      <c r="AI184" s="34" t="str">
        <f t="shared" si="179"/>
        <v/>
      </c>
      <c r="AJ184" s="28">
        <f t="shared" si="199"/>
        <v>0</v>
      </c>
      <c r="AK184" s="28" t="str">
        <f t="shared" si="186"/>
        <v/>
      </c>
      <c r="AL184" s="54"/>
      <c r="AM184" s="28"/>
      <c r="AO184" s="33">
        <f t="shared" si="187"/>
        <v>0</v>
      </c>
      <c r="AP184" s="33" t="str">
        <f t="shared" si="188"/>
        <v/>
      </c>
      <c r="AQ184" s="33">
        <f t="shared" si="200"/>
        <v>0</v>
      </c>
      <c r="AR184" s="33" t="str">
        <f t="shared" si="189"/>
        <v/>
      </c>
      <c r="AS184" s="33">
        <f t="shared" si="190"/>
        <v>0</v>
      </c>
      <c r="AT184" s="33" t="str">
        <f t="shared" si="180"/>
        <v/>
      </c>
      <c r="AU184" s="33">
        <f t="shared" si="201"/>
        <v>0</v>
      </c>
      <c r="AV184" s="33" t="str">
        <f t="shared" si="191"/>
        <v/>
      </c>
      <c r="AW184" s="33"/>
      <c r="AX184" s="33"/>
      <c r="AZ184" s="141">
        <f t="shared" si="192"/>
        <v>0</v>
      </c>
      <c r="BA184" s="141" t="str">
        <f t="shared" si="193"/>
        <v/>
      </c>
      <c r="BB184" s="141">
        <f t="shared" si="202"/>
        <v>0</v>
      </c>
      <c r="BC184" s="141" t="str">
        <f t="shared" si="194"/>
        <v/>
      </c>
      <c r="BD184" s="141">
        <f t="shared" si="195"/>
        <v>0</v>
      </c>
      <c r="BE184" s="141" t="str">
        <f t="shared" si="181"/>
        <v/>
      </c>
      <c r="BF184" s="141">
        <f t="shared" si="203"/>
        <v>0</v>
      </c>
      <c r="BG184" s="141" t="str">
        <f t="shared" si="196"/>
        <v/>
      </c>
      <c r="BH184" s="141"/>
      <c r="BI184" s="141"/>
    </row>
    <row r="185" spans="1:61">
      <c r="A185" s="1">
        <f>RAW!A185</f>
        <v>42565</v>
      </c>
      <c r="B185">
        <f>RAW!B185</f>
        <v>10.11</v>
      </c>
      <c r="C185">
        <f>RAW!C185</f>
        <v>10.38</v>
      </c>
      <c r="D185">
        <f>RAW!D185</f>
        <v>10.11</v>
      </c>
      <c r="E185" s="5">
        <f>RAW!E185</f>
        <v>10.33</v>
      </c>
      <c r="F185" s="3">
        <f>RAW!N185</f>
        <v>58.485907554092101</v>
      </c>
      <c r="G185" s="5" t="str">
        <f t="shared" si="197"/>
        <v/>
      </c>
      <c r="H185" s="3">
        <f>RAW!O185</f>
        <v>51.106843866048202</v>
      </c>
      <c r="I185" s="5" t="str">
        <f t="shared" si="197"/>
        <v xml:space="preserve"> </v>
      </c>
      <c r="J185" s="3">
        <f>RAW!P185</f>
        <v>48.487988121276501</v>
      </c>
      <c r="K185" s="5" t="str">
        <f t="shared" ref="K185" si="256">IF(SIGN(J184-50)&lt;&gt;SIGN(J185-50)," ","")</f>
        <v/>
      </c>
      <c r="L185">
        <v>70</v>
      </c>
      <c r="M185">
        <v>30</v>
      </c>
      <c r="AD185" s="28">
        <f t="shared" si="183"/>
        <v>0</v>
      </c>
      <c r="AE185" s="28" t="str">
        <f t="shared" si="177"/>
        <v/>
      </c>
      <c r="AF185" s="34">
        <f t="shared" si="184"/>
        <v>0</v>
      </c>
      <c r="AG185" s="34" t="str">
        <f t="shared" si="178"/>
        <v/>
      </c>
      <c r="AH185" s="28">
        <f t="shared" si="185"/>
        <v>0</v>
      </c>
      <c r="AI185" s="34" t="str">
        <f t="shared" si="179"/>
        <v/>
      </c>
      <c r="AJ185" s="28">
        <f t="shared" si="199"/>
        <v>0</v>
      </c>
      <c r="AK185" s="28" t="str">
        <f t="shared" si="186"/>
        <v/>
      </c>
      <c r="AL185" s="54"/>
      <c r="AM185" s="28"/>
      <c r="AO185" s="33">
        <f t="shared" si="187"/>
        <v>0</v>
      </c>
      <c r="AP185" s="33" t="str">
        <f t="shared" si="188"/>
        <v/>
      </c>
      <c r="AQ185" s="33">
        <f t="shared" si="200"/>
        <v>0</v>
      </c>
      <c r="AR185" s="33" t="str">
        <f t="shared" si="189"/>
        <v/>
      </c>
      <c r="AS185" s="33">
        <f t="shared" si="190"/>
        <v>0</v>
      </c>
      <c r="AT185" s="33" t="str">
        <f t="shared" si="180"/>
        <v/>
      </c>
      <c r="AU185" s="33">
        <f t="shared" si="201"/>
        <v>0</v>
      </c>
      <c r="AV185" s="33" t="str">
        <f t="shared" si="191"/>
        <v/>
      </c>
      <c r="AW185" s="33"/>
      <c r="AX185" s="33"/>
      <c r="AZ185" s="141">
        <f t="shared" si="192"/>
        <v>0</v>
      </c>
      <c r="BA185" s="141" t="str">
        <f t="shared" si="193"/>
        <v/>
      </c>
      <c r="BB185" s="141">
        <f t="shared" si="202"/>
        <v>0</v>
      </c>
      <c r="BC185" s="141" t="str">
        <f t="shared" si="194"/>
        <v/>
      </c>
      <c r="BD185" s="141">
        <f t="shared" si="195"/>
        <v>0</v>
      </c>
      <c r="BE185" s="141" t="str">
        <f t="shared" si="181"/>
        <v/>
      </c>
      <c r="BF185" s="141">
        <f t="shared" si="203"/>
        <v>0</v>
      </c>
      <c r="BG185" s="141" t="str">
        <f t="shared" si="196"/>
        <v/>
      </c>
      <c r="BH185" s="141"/>
      <c r="BI185" s="141"/>
    </row>
    <row r="186" spans="1:61">
      <c r="A186" s="1">
        <f>RAW!A186</f>
        <v>42566</v>
      </c>
      <c r="B186">
        <f>RAW!B186</f>
        <v>10.25</v>
      </c>
      <c r="C186">
        <f>RAW!C186</f>
        <v>10.37</v>
      </c>
      <c r="D186">
        <f>RAW!D186</f>
        <v>10.23</v>
      </c>
      <c r="E186" s="5">
        <f>RAW!E186</f>
        <v>10.23</v>
      </c>
      <c r="F186" s="3">
        <f>RAW!N186</f>
        <v>53.229482288354703</v>
      </c>
      <c r="G186" s="5" t="str">
        <f t="shared" si="197"/>
        <v/>
      </c>
      <c r="H186" s="3">
        <f>RAW!O186</f>
        <v>49.053775810817498</v>
      </c>
      <c r="I186" s="5" t="str">
        <f t="shared" si="197"/>
        <v xml:space="preserve"> </v>
      </c>
      <c r="J186" s="3">
        <f>RAW!P186</f>
        <v>47.176462795954698</v>
      </c>
      <c r="K186" s="5" t="str">
        <f t="shared" ref="K186" si="257">IF(SIGN(J185-50)&lt;&gt;SIGN(J186-50)," ","")</f>
        <v/>
      </c>
      <c r="L186">
        <v>70</v>
      </c>
      <c r="M186">
        <v>30</v>
      </c>
      <c r="AD186" s="28">
        <f t="shared" si="183"/>
        <v>0</v>
      </c>
      <c r="AE186" s="28" t="str">
        <f t="shared" si="177"/>
        <v/>
      </c>
      <c r="AF186" s="34">
        <f t="shared" si="184"/>
        <v>0</v>
      </c>
      <c r="AG186" s="34" t="str">
        <f t="shared" si="178"/>
        <v/>
      </c>
      <c r="AH186" s="28">
        <f t="shared" si="185"/>
        <v>0</v>
      </c>
      <c r="AI186" s="34" t="str">
        <f t="shared" si="179"/>
        <v/>
      </c>
      <c r="AJ186" s="28">
        <f t="shared" si="199"/>
        <v>0</v>
      </c>
      <c r="AK186" s="28" t="str">
        <f t="shared" si="186"/>
        <v/>
      </c>
      <c r="AL186" s="54"/>
      <c r="AM186" s="28"/>
      <c r="AO186" s="33">
        <f t="shared" si="187"/>
        <v>0</v>
      </c>
      <c r="AP186" s="33" t="str">
        <f t="shared" si="188"/>
        <v/>
      </c>
      <c r="AQ186" s="33">
        <f t="shared" si="200"/>
        <v>0</v>
      </c>
      <c r="AR186" s="33" t="str">
        <f t="shared" si="189"/>
        <v/>
      </c>
      <c r="AS186" s="33">
        <f t="shared" si="190"/>
        <v>0</v>
      </c>
      <c r="AT186" s="33" t="str">
        <f t="shared" si="180"/>
        <v/>
      </c>
      <c r="AU186" s="33">
        <f t="shared" si="201"/>
        <v>0</v>
      </c>
      <c r="AV186" s="33" t="str">
        <f t="shared" si="191"/>
        <v/>
      </c>
      <c r="AW186" s="33"/>
      <c r="AX186" s="33"/>
      <c r="AZ186" s="141">
        <f t="shared" si="192"/>
        <v>0</v>
      </c>
      <c r="BA186" s="141" t="str">
        <f t="shared" si="193"/>
        <v/>
      </c>
      <c r="BB186" s="141">
        <f t="shared" si="202"/>
        <v>0</v>
      </c>
      <c r="BC186" s="141" t="str">
        <f t="shared" si="194"/>
        <v/>
      </c>
      <c r="BD186" s="141">
        <f t="shared" si="195"/>
        <v>0</v>
      </c>
      <c r="BE186" s="141" t="str">
        <f t="shared" si="181"/>
        <v/>
      </c>
      <c r="BF186" s="141">
        <f t="shared" si="203"/>
        <v>0</v>
      </c>
      <c r="BG186" s="141" t="str">
        <f t="shared" si="196"/>
        <v/>
      </c>
      <c r="BH186" s="141"/>
      <c r="BI186" s="141"/>
    </row>
    <row r="187" spans="1:61">
      <c r="A187" s="1">
        <f>RAW!A187</f>
        <v>42569</v>
      </c>
      <c r="B187">
        <f>RAW!B187</f>
        <v>10.220000000000001</v>
      </c>
      <c r="C187">
        <f>RAW!C187</f>
        <v>10.36</v>
      </c>
      <c r="D187">
        <f>RAW!D187</f>
        <v>10.210000000000001</v>
      </c>
      <c r="E187" s="5">
        <f>RAW!E187</f>
        <v>10.23</v>
      </c>
      <c r="F187" s="3">
        <f>RAW!N187</f>
        <v>53.229482288354703</v>
      </c>
      <c r="G187" s="5" t="str">
        <f t="shared" si="197"/>
        <v/>
      </c>
      <c r="H187" s="3">
        <f>RAW!O187</f>
        <v>49.053775810817498</v>
      </c>
      <c r="I187" s="5" t="str">
        <f t="shared" si="197"/>
        <v/>
      </c>
      <c r="J187" s="3">
        <f>RAW!P187</f>
        <v>47.176462795954698</v>
      </c>
      <c r="K187" s="5" t="str">
        <f t="shared" ref="K187" si="258">IF(SIGN(J186-50)&lt;&gt;SIGN(J187-50)," ","")</f>
        <v/>
      </c>
      <c r="L187">
        <v>70</v>
      </c>
      <c r="M187">
        <v>30</v>
      </c>
      <c r="AD187" s="28">
        <f t="shared" si="183"/>
        <v>0</v>
      </c>
      <c r="AE187" s="28" t="str">
        <f t="shared" si="177"/>
        <v/>
      </c>
      <c r="AF187" s="34">
        <f t="shared" si="184"/>
        <v>0</v>
      </c>
      <c r="AG187" s="34" t="str">
        <f t="shared" si="178"/>
        <v/>
      </c>
      <c r="AH187" s="28">
        <f t="shared" si="185"/>
        <v>0</v>
      </c>
      <c r="AI187" s="34" t="str">
        <f t="shared" si="179"/>
        <v/>
      </c>
      <c r="AJ187" s="28">
        <f t="shared" si="199"/>
        <v>0</v>
      </c>
      <c r="AK187" s="28" t="str">
        <f t="shared" si="186"/>
        <v/>
      </c>
      <c r="AL187" s="54"/>
      <c r="AM187" s="28"/>
      <c r="AO187" s="33">
        <f t="shared" si="187"/>
        <v>0</v>
      </c>
      <c r="AP187" s="33" t="str">
        <f t="shared" si="188"/>
        <v/>
      </c>
      <c r="AQ187" s="33">
        <f t="shared" si="200"/>
        <v>0</v>
      </c>
      <c r="AR187" s="33" t="str">
        <f t="shared" si="189"/>
        <v/>
      </c>
      <c r="AS187" s="33">
        <f t="shared" si="190"/>
        <v>0</v>
      </c>
      <c r="AT187" s="33" t="str">
        <f t="shared" si="180"/>
        <v/>
      </c>
      <c r="AU187" s="33">
        <f t="shared" si="201"/>
        <v>0</v>
      </c>
      <c r="AV187" s="33" t="str">
        <f t="shared" si="191"/>
        <v/>
      </c>
      <c r="AW187" s="33"/>
      <c r="AX187" s="33"/>
      <c r="AZ187" s="141">
        <f t="shared" si="192"/>
        <v>0</v>
      </c>
      <c r="BA187" s="141" t="str">
        <f t="shared" si="193"/>
        <v/>
      </c>
      <c r="BB187" s="141">
        <f t="shared" si="202"/>
        <v>0</v>
      </c>
      <c r="BC187" s="141" t="str">
        <f t="shared" si="194"/>
        <v/>
      </c>
      <c r="BD187" s="141">
        <f t="shared" si="195"/>
        <v>0</v>
      </c>
      <c r="BE187" s="141" t="str">
        <f t="shared" si="181"/>
        <v/>
      </c>
      <c r="BF187" s="141">
        <f t="shared" si="203"/>
        <v>0</v>
      </c>
      <c r="BG187" s="141" t="str">
        <f t="shared" si="196"/>
        <v/>
      </c>
      <c r="BH187" s="141"/>
      <c r="BI187" s="141"/>
    </row>
    <row r="188" spans="1:61">
      <c r="A188" s="1">
        <f>RAW!A188</f>
        <v>42570</v>
      </c>
      <c r="B188">
        <f>RAW!B188</f>
        <v>10.199999999999999</v>
      </c>
      <c r="C188">
        <f>RAW!C188</f>
        <v>10.26</v>
      </c>
      <c r="D188">
        <f>RAW!D188</f>
        <v>10.11</v>
      </c>
      <c r="E188" s="5">
        <f>RAW!E188</f>
        <v>10.119999999999999</v>
      </c>
      <c r="F188" s="3">
        <f>RAW!N188</f>
        <v>46.916287823975502</v>
      </c>
      <c r="G188" s="5" t="str">
        <f t="shared" si="197"/>
        <v xml:space="preserve"> </v>
      </c>
      <c r="H188" s="3">
        <f>RAW!O188</f>
        <v>46.662370792616599</v>
      </c>
      <c r="I188" s="5" t="str">
        <f t="shared" si="197"/>
        <v/>
      </c>
      <c r="J188" s="3">
        <f>RAW!P188</f>
        <v>45.678083799213198</v>
      </c>
      <c r="K188" s="5" t="str">
        <f t="shared" ref="K188" si="259">IF(SIGN(J187-50)&lt;&gt;SIGN(J188-50)," ","")</f>
        <v/>
      </c>
      <c r="L188">
        <v>70</v>
      </c>
      <c r="M188">
        <v>30</v>
      </c>
      <c r="AD188" s="28">
        <f t="shared" si="183"/>
        <v>0</v>
      </c>
      <c r="AE188" s="28" t="str">
        <f t="shared" si="177"/>
        <v/>
      </c>
      <c r="AF188" s="34">
        <f t="shared" si="184"/>
        <v>0</v>
      </c>
      <c r="AG188" s="34" t="str">
        <f t="shared" si="178"/>
        <v/>
      </c>
      <c r="AH188" s="28">
        <f t="shared" si="185"/>
        <v>0</v>
      </c>
      <c r="AI188" s="34" t="str">
        <f t="shared" si="179"/>
        <v/>
      </c>
      <c r="AJ188" s="28">
        <f t="shared" si="199"/>
        <v>0</v>
      </c>
      <c r="AK188" s="28" t="str">
        <f t="shared" si="186"/>
        <v/>
      </c>
      <c r="AL188" s="54"/>
      <c r="AM188" s="28"/>
      <c r="AO188" s="33">
        <f t="shared" si="187"/>
        <v>0</v>
      </c>
      <c r="AP188" s="33" t="str">
        <f t="shared" si="188"/>
        <v/>
      </c>
      <c r="AQ188" s="33">
        <f t="shared" si="200"/>
        <v>0</v>
      </c>
      <c r="AR188" s="33" t="str">
        <f t="shared" si="189"/>
        <v/>
      </c>
      <c r="AS188" s="33">
        <f t="shared" si="190"/>
        <v>0</v>
      </c>
      <c r="AT188" s="33" t="str">
        <f t="shared" si="180"/>
        <v/>
      </c>
      <c r="AU188" s="33">
        <f t="shared" si="201"/>
        <v>0</v>
      </c>
      <c r="AV188" s="33" t="str">
        <f t="shared" si="191"/>
        <v/>
      </c>
      <c r="AW188" s="33"/>
      <c r="AX188" s="33"/>
      <c r="AZ188" s="141">
        <f t="shared" si="192"/>
        <v>0</v>
      </c>
      <c r="BA188" s="141" t="str">
        <f t="shared" si="193"/>
        <v/>
      </c>
      <c r="BB188" s="141">
        <f t="shared" si="202"/>
        <v>0</v>
      </c>
      <c r="BC188" s="141" t="str">
        <f t="shared" si="194"/>
        <v/>
      </c>
      <c r="BD188" s="141">
        <f t="shared" si="195"/>
        <v>0</v>
      </c>
      <c r="BE188" s="141" t="str">
        <f t="shared" si="181"/>
        <v/>
      </c>
      <c r="BF188" s="141">
        <f t="shared" si="203"/>
        <v>0</v>
      </c>
      <c r="BG188" s="141" t="str">
        <f t="shared" si="196"/>
        <v/>
      </c>
      <c r="BH188" s="141"/>
      <c r="BI188" s="141"/>
    </row>
    <row r="189" spans="1:61">
      <c r="A189" s="1">
        <f>RAW!A189</f>
        <v>42571</v>
      </c>
      <c r="B189">
        <f>RAW!B189</f>
        <v>10.25</v>
      </c>
      <c r="C189">
        <f>RAW!C189</f>
        <v>10.28</v>
      </c>
      <c r="D189">
        <f>RAW!D189</f>
        <v>10.119999999999999</v>
      </c>
      <c r="E189" s="5">
        <f>RAW!E189</f>
        <v>10.14</v>
      </c>
      <c r="F189" s="3">
        <f>RAW!N189</f>
        <v>48.219008736731702</v>
      </c>
      <c r="G189" s="5" t="str">
        <f t="shared" si="197"/>
        <v/>
      </c>
      <c r="H189" s="3">
        <f>RAW!O189</f>
        <v>47.166695750564699</v>
      </c>
      <c r="I189" s="5" t="str">
        <f t="shared" si="197"/>
        <v/>
      </c>
      <c r="J189" s="3">
        <f>RAW!P189</f>
        <v>46.005479221087697</v>
      </c>
      <c r="K189" s="5" t="str">
        <f t="shared" ref="K189" si="260">IF(SIGN(J188-50)&lt;&gt;SIGN(J189-50)," ","")</f>
        <v/>
      </c>
      <c r="L189">
        <v>70</v>
      </c>
      <c r="M189">
        <v>30</v>
      </c>
      <c r="AD189" s="28">
        <f t="shared" si="183"/>
        <v>0</v>
      </c>
      <c r="AE189" s="28" t="str">
        <f t="shared" si="177"/>
        <v/>
      </c>
      <c r="AF189" s="34">
        <f t="shared" si="184"/>
        <v>0</v>
      </c>
      <c r="AG189" s="34" t="str">
        <f t="shared" si="178"/>
        <v/>
      </c>
      <c r="AH189" s="28">
        <f t="shared" si="185"/>
        <v>0</v>
      </c>
      <c r="AI189" s="34" t="str">
        <f t="shared" si="179"/>
        <v/>
      </c>
      <c r="AJ189" s="28">
        <f t="shared" si="199"/>
        <v>0</v>
      </c>
      <c r="AK189" s="28" t="str">
        <f t="shared" si="186"/>
        <v/>
      </c>
      <c r="AL189" s="54"/>
      <c r="AM189" s="28"/>
      <c r="AO189" s="33">
        <f t="shared" si="187"/>
        <v>0</v>
      </c>
      <c r="AP189" s="33" t="str">
        <f t="shared" si="188"/>
        <v/>
      </c>
      <c r="AQ189" s="33">
        <f t="shared" si="200"/>
        <v>0</v>
      </c>
      <c r="AR189" s="33" t="str">
        <f t="shared" si="189"/>
        <v/>
      </c>
      <c r="AS189" s="33">
        <f t="shared" si="190"/>
        <v>0</v>
      </c>
      <c r="AT189" s="33" t="str">
        <f t="shared" si="180"/>
        <v/>
      </c>
      <c r="AU189" s="33">
        <f t="shared" si="201"/>
        <v>0</v>
      </c>
      <c r="AV189" s="33" t="str">
        <f t="shared" si="191"/>
        <v/>
      </c>
      <c r="AW189" s="33"/>
      <c r="AX189" s="33"/>
      <c r="AZ189" s="141">
        <f t="shared" si="192"/>
        <v>0</v>
      </c>
      <c r="BA189" s="141" t="str">
        <f t="shared" si="193"/>
        <v/>
      </c>
      <c r="BB189" s="141">
        <f t="shared" si="202"/>
        <v>0</v>
      </c>
      <c r="BC189" s="141" t="str">
        <f t="shared" si="194"/>
        <v/>
      </c>
      <c r="BD189" s="141">
        <f t="shared" si="195"/>
        <v>0</v>
      </c>
      <c r="BE189" s="141" t="str">
        <f t="shared" si="181"/>
        <v/>
      </c>
      <c r="BF189" s="141">
        <f t="shared" si="203"/>
        <v>0</v>
      </c>
      <c r="BG189" s="141" t="str">
        <f t="shared" si="196"/>
        <v/>
      </c>
      <c r="BH189" s="141"/>
      <c r="BI189" s="141"/>
    </row>
    <row r="190" spans="1:61">
      <c r="A190" s="1">
        <f>RAW!A190</f>
        <v>42572</v>
      </c>
      <c r="B190">
        <f>RAW!B190</f>
        <v>10.23</v>
      </c>
      <c r="C190">
        <f>RAW!C190</f>
        <v>10.24</v>
      </c>
      <c r="D190">
        <f>RAW!D190</f>
        <v>10.07</v>
      </c>
      <c r="E190" s="5">
        <f>RAW!E190</f>
        <v>10.19</v>
      </c>
      <c r="F190" s="3">
        <f>RAW!N190</f>
        <v>51.677794372116502</v>
      </c>
      <c r="G190" s="5" t="str">
        <f t="shared" si="197"/>
        <v xml:space="preserve"> </v>
      </c>
      <c r="H190" s="3">
        <f>RAW!O190</f>
        <v>48.478267058004299</v>
      </c>
      <c r="I190" s="5" t="str">
        <f t="shared" si="197"/>
        <v/>
      </c>
      <c r="J190" s="3">
        <f>RAW!P190</f>
        <v>46.846408441602001</v>
      </c>
      <c r="K190" s="5" t="str">
        <f t="shared" ref="K190" si="261">IF(SIGN(J189-50)&lt;&gt;SIGN(J190-50)," ","")</f>
        <v/>
      </c>
      <c r="L190">
        <v>70</v>
      </c>
      <c r="M190">
        <v>30</v>
      </c>
      <c r="AD190" s="28">
        <f t="shared" si="183"/>
        <v>0</v>
      </c>
      <c r="AE190" s="28" t="str">
        <f t="shared" si="177"/>
        <v/>
      </c>
      <c r="AF190" s="34">
        <f t="shared" si="184"/>
        <v>0</v>
      </c>
      <c r="AG190" s="34" t="str">
        <f t="shared" si="178"/>
        <v/>
      </c>
      <c r="AH190" s="28">
        <f t="shared" si="185"/>
        <v>0</v>
      </c>
      <c r="AI190" s="34" t="str">
        <f t="shared" si="179"/>
        <v/>
      </c>
      <c r="AJ190" s="28">
        <f t="shared" si="199"/>
        <v>0</v>
      </c>
      <c r="AK190" s="28" t="str">
        <f t="shared" si="186"/>
        <v/>
      </c>
      <c r="AL190" s="54"/>
      <c r="AM190" s="28"/>
      <c r="AO190" s="33">
        <f t="shared" si="187"/>
        <v>0</v>
      </c>
      <c r="AP190" s="33" t="str">
        <f t="shared" si="188"/>
        <v/>
      </c>
      <c r="AQ190" s="33">
        <f t="shared" si="200"/>
        <v>0</v>
      </c>
      <c r="AR190" s="33" t="str">
        <f t="shared" si="189"/>
        <v/>
      </c>
      <c r="AS190" s="33">
        <f t="shared" si="190"/>
        <v>0</v>
      </c>
      <c r="AT190" s="33" t="str">
        <f t="shared" si="180"/>
        <v/>
      </c>
      <c r="AU190" s="33">
        <f t="shared" si="201"/>
        <v>0</v>
      </c>
      <c r="AV190" s="33" t="str">
        <f t="shared" si="191"/>
        <v/>
      </c>
      <c r="AW190" s="33"/>
      <c r="AX190" s="33"/>
      <c r="AZ190" s="141">
        <f t="shared" si="192"/>
        <v>0</v>
      </c>
      <c r="BA190" s="141" t="str">
        <f t="shared" si="193"/>
        <v/>
      </c>
      <c r="BB190" s="141">
        <f t="shared" si="202"/>
        <v>0</v>
      </c>
      <c r="BC190" s="141" t="str">
        <f t="shared" si="194"/>
        <v/>
      </c>
      <c r="BD190" s="141">
        <f t="shared" si="195"/>
        <v>0</v>
      </c>
      <c r="BE190" s="141" t="str">
        <f t="shared" si="181"/>
        <v/>
      </c>
      <c r="BF190" s="141">
        <f t="shared" si="203"/>
        <v>0</v>
      </c>
      <c r="BG190" s="141" t="str">
        <f t="shared" si="196"/>
        <v/>
      </c>
      <c r="BH190" s="141"/>
      <c r="BI190" s="141"/>
    </row>
    <row r="191" spans="1:61">
      <c r="A191" s="1">
        <f>RAW!A191</f>
        <v>42573</v>
      </c>
      <c r="B191">
        <f>RAW!B191</f>
        <v>10.06</v>
      </c>
      <c r="C191">
        <f>RAW!C191</f>
        <v>10.31</v>
      </c>
      <c r="D191">
        <f>RAW!D191</f>
        <v>10.06</v>
      </c>
      <c r="E191" s="5">
        <f>RAW!E191</f>
        <v>10.23</v>
      </c>
      <c r="F191" s="3">
        <f>RAW!N191</f>
        <v>54.513570308390698</v>
      </c>
      <c r="G191" s="5" t="str">
        <f t="shared" si="197"/>
        <v/>
      </c>
      <c r="H191" s="3">
        <f>RAW!O191</f>
        <v>49.557111314876799</v>
      </c>
      <c r="I191" s="5" t="str">
        <f t="shared" si="197"/>
        <v/>
      </c>
      <c r="J191" s="3">
        <f>RAW!P191</f>
        <v>47.532807789275701</v>
      </c>
      <c r="K191" s="5" t="str">
        <f t="shared" ref="K191" si="262">IF(SIGN(J190-50)&lt;&gt;SIGN(J191-50)," ","")</f>
        <v/>
      </c>
      <c r="L191">
        <v>70</v>
      </c>
      <c r="M191">
        <v>30</v>
      </c>
      <c r="AD191" s="28">
        <f t="shared" si="183"/>
        <v>0</v>
      </c>
      <c r="AE191" s="28" t="str">
        <f t="shared" si="177"/>
        <v/>
      </c>
      <c r="AF191" s="34">
        <f t="shared" si="184"/>
        <v>0</v>
      </c>
      <c r="AG191" s="34" t="str">
        <f t="shared" si="178"/>
        <v/>
      </c>
      <c r="AH191" s="28">
        <f t="shared" si="185"/>
        <v>0</v>
      </c>
      <c r="AI191" s="34" t="str">
        <f t="shared" si="179"/>
        <v/>
      </c>
      <c r="AJ191" s="28">
        <f t="shared" si="199"/>
        <v>0</v>
      </c>
      <c r="AK191" s="28" t="str">
        <f t="shared" si="186"/>
        <v/>
      </c>
      <c r="AL191" s="54"/>
      <c r="AM191" s="28"/>
      <c r="AO191" s="33">
        <f t="shared" si="187"/>
        <v>0</v>
      </c>
      <c r="AP191" s="33" t="str">
        <f t="shared" si="188"/>
        <v/>
      </c>
      <c r="AQ191" s="33">
        <f t="shared" si="200"/>
        <v>0</v>
      </c>
      <c r="AR191" s="33" t="str">
        <f t="shared" si="189"/>
        <v/>
      </c>
      <c r="AS191" s="33">
        <f t="shared" si="190"/>
        <v>0</v>
      </c>
      <c r="AT191" s="33" t="str">
        <f t="shared" si="180"/>
        <v/>
      </c>
      <c r="AU191" s="33">
        <f t="shared" si="201"/>
        <v>0</v>
      </c>
      <c r="AV191" s="33" t="str">
        <f t="shared" si="191"/>
        <v/>
      </c>
      <c r="AW191" s="33"/>
      <c r="AX191" s="33"/>
      <c r="AZ191" s="141">
        <f t="shared" si="192"/>
        <v>0</v>
      </c>
      <c r="BA191" s="141" t="str">
        <f t="shared" si="193"/>
        <v/>
      </c>
      <c r="BB191" s="141">
        <f t="shared" si="202"/>
        <v>0</v>
      </c>
      <c r="BC191" s="141" t="str">
        <f t="shared" si="194"/>
        <v/>
      </c>
      <c r="BD191" s="141">
        <f t="shared" si="195"/>
        <v>0</v>
      </c>
      <c r="BE191" s="141" t="str">
        <f t="shared" si="181"/>
        <v/>
      </c>
      <c r="BF191" s="141">
        <f t="shared" si="203"/>
        <v>0</v>
      </c>
      <c r="BG191" s="141" t="str">
        <f t="shared" si="196"/>
        <v/>
      </c>
      <c r="BH191" s="141"/>
      <c r="BI191" s="141"/>
    </row>
    <row r="192" spans="1:61">
      <c r="A192" s="1">
        <f>RAW!A192</f>
        <v>42576</v>
      </c>
      <c r="B192">
        <f>RAW!B192</f>
        <v>10.19</v>
      </c>
      <c r="C192">
        <f>RAW!C192</f>
        <v>10.25</v>
      </c>
      <c r="D192">
        <f>RAW!D192</f>
        <v>10.130000000000001</v>
      </c>
      <c r="E192" s="5">
        <f>RAW!E192</f>
        <v>10.199999999999999</v>
      </c>
      <c r="F192" s="3">
        <f>RAW!N192</f>
        <v>51.851062576936002</v>
      </c>
      <c r="G192" s="5" t="str">
        <f t="shared" si="197"/>
        <v/>
      </c>
      <c r="H192" s="3">
        <f>RAW!O192</f>
        <v>48.732903877178799</v>
      </c>
      <c r="I192" s="5" t="str">
        <f t="shared" si="197"/>
        <v/>
      </c>
      <c r="J192" s="3">
        <f>RAW!P192</f>
        <v>47.054294420969299</v>
      </c>
      <c r="K192" s="5" t="str">
        <f t="shared" ref="K192" si="263">IF(SIGN(J191-50)&lt;&gt;SIGN(J192-50)," ","")</f>
        <v/>
      </c>
      <c r="L192">
        <v>70</v>
      </c>
      <c r="M192">
        <v>30</v>
      </c>
      <c r="AD192" s="28">
        <f t="shared" si="183"/>
        <v>0</v>
      </c>
      <c r="AE192" s="28" t="str">
        <f t="shared" si="177"/>
        <v/>
      </c>
      <c r="AF192" s="34">
        <f t="shared" si="184"/>
        <v>0</v>
      </c>
      <c r="AG192" s="34" t="str">
        <f t="shared" si="178"/>
        <v/>
      </c>
      <c r="AH192" s="28">
        <f t="shared" si="185"/>
        <v>0</v>
      </c>
      <c r="AI192" s="34" t="str">
        <f t="shared" si="179"/>
        <v/>
      </c>
      <c r="AJ192" s="28">
        <f t="shared" si="199"/>
        <v>0</v>
      </c>
      <c r="AK192" s="28" t="str">
        <f t="shared" si="186"/>
        <v/>
      </c>
      <c r="AL192" s="54"/>
      <c r="AM192" s="28"/>
      <c r="AO192" s="33">
        <f t="shared" si="187"/>
        <v>0</v>
      </c>
      <c r="AP192" s="33" t="str">
        <f t="shared" si="188"/>
        <v/>
      </c>
      <c r="AQ192" s="33">
        <f t="shared" si="200"/>
        <v>0</v>
      </c>
      <c r="AR192" s="33" t="str">
        <f t="shared" si="189"/>
        <v/>
      </c>
      <c r="AS192" s="33">
        <f t="shared" si="190"/>
        <v>0</v>
      </c>
      <c r="AT192" s="33" t="str">
        <f t="shared" si="180"/>
        <v/>
      </c>
      <c r="AU192" s="33">
        <f t="shared" si="201"/>
        <v>0</v>
      </c>
      <c r="AV192" s="33" t="str">
        <f t="shared" si="191"/>
        <v/>
      </c>
      <c r="AW192" s="33"/>
      <c r="AX192" s="33"/>
      <c r="AZ192" s="141">
        <f t="shared" si="192"/>
        <v>0</v>
      </c>
      <c r="BA192" s="141" t="str">
        <f t="shared" si="193"/>
        <v/>
      </c>
      <c r="BB192" s="141">
        <f t="shared" si="202"/>
        <v>0</v>
      </c>
      <c r="BC192" s="141" t="str">
        <f t="shared" si="194"/>
        <v/>
      </c>
      <c r="BD192" s="141">
        <f t="shared" si="195"/>
        <v>0</v>
      </c>
      <c r="BE192" s="141" t="str">
        <f t="shared" si="181"/>
        <v/>
      </c>
      <c r="BF192" s="141">
        <f t="shared" si="203"/>
        <v>0</v>
      </c>
      <c r="BG192" s="141" t="str">
        <f t="shared" si="196"/>
        <v/>
      </c>
      <c r="BH192" s="141"/>
      <c r="BI192" s="141"/>
    </row>
    <row r="193" spans="1:61">
      <c r="A193" s="1">
        <f>RAW!A193</f>
        <v>42577</v>
      </c>
      <c r="B193">
        <f>RAW!B193</f>
        <v>10.220000000000001</v>
      </c>
      <c r="C193">
        <f>RAW!C193</f>
        <v>10.28</v>
      </c>
      <c r="D193">
        <f>RAW!D193</f>
        <v>10.119999999999999</v>
      </c>
      <c r="E193" s="5">
        <f>RAW!E193</f>
        <v>10.16</v>
      </c>
      <c r="F193" s="3">
        <f>RAW!N193</f>
        <v>48.189831148232599</v>
      </c>
      <c r="G193" s="5" t="str">
        <f t="shared" si="197"/>
        <v xml:space="preserve"> </v>
      </c>
      <c r="H193" s="3">
        <f>RAW!O193</f>
        <v>47.596253923238599</v>
      </c>
      <c r="I193" s="5" t="str">
        <f t="shared" si="197"/>
        <v/>
      </c>
      <c r="J193" s="3">
        <f>RAW!P193</f>
        <v>46.400336548272598</v>
      </c>
      <c r="K193" s="5" t="str">
        <f t="shared" ref="K193" si="264">IF(SIGN(J192-50)&lt;&gt;SIGN(J193-50)," ","")</f>
        <v/>
      </c>
      <c r="L193">
        <v>70</v>
      </c>
      <c r="M193">
        <v>30</v>
      </c>
      <c r="AD193" s="28">
        <f t="shared" si="183"/>
        <v>0</v>
      </c>
      <c r="AE193" s="28" t="str">
        <f t="shared" si="177"/>
        <v/>
      </c>
      <c r="AF193" s="34">
        <f t="shared" si="184"/>
        <v>0</v>
      </c>
      <c r="AG193" s="34" t="str">
        <f t="shared" si="178"/>
        <v/>
      </c>
      <c r="AH193" s="28">
        <f t="shared" si="185"/>
        <v>0</v>
      </c>
      <c r="AI193" s="34" t="str">
        <f t="shared" si="179"/>
        <v/>
      </c>
      <c r="AJ193" s="28">
        <f t="shared" si="199"/>
        <v>0</v>
      </c>
      <c r="AK193" s="28" t="str">
        <f t="shared" si="186"/>
        <v/>
      </c>
      <c r="AL193" s="54"/>
      <c r="AM193" s="28"/>
      <c r="AO193" s="33">
        <f t="shared" si="187"/>
        <v>0</v>
      </c>
      <c r="AP193" s="33" t="str">
        <f t="shared" si="188"/>
        <v/>
      </c>
      <c r="AQ193" s="33">
        <f t="shared" si="200"/>
        <v>0</v>
      </c>
      <c r="AR193" s="33" t="str">
        <f t="shared" si="189"/>
        <v/>
      </c>
      <c r="AS193" s="33">
        <f t="shared" si="190"/>
        <v>0</v>
      </c>
      <c r="AT193" s="33" t="str">
        <f t="shared" si="180"/>
        <v/>
      </c>
      <c r="AU193" s="33">
        <f t="shared" si="201"/>
        <v>0</v>
      </c>
      <c r="AV193" s="33" t="str">
        <f t="shared" si="191"/>
        <v/>
      </c>
      <c r="AW193" s="33"/>
      <c r="AX193" s="33"/>
      <c r="AZ193" s="141">
        <f t="shared" si="192"/>
        <v>0</v>
      </c>
      <c r="BA193" s="141" t="str">
        <f t="shared" si="193"/>
        <v/>
      </c>
      <c r="BB193" s="141">
        <f t="shared" si="202"/>
        <v>0</v>
      </c>
      <c r="BC193" s="141" t="str">
        <f t="shared" si="194"/>
        <v/>
      </c>
      <c r="BD193" s="141">
        <f t="shared" si="195"/>
        <v>0</v>
      </c>
      <c r="BE193" s="141" t="str">
        <f t="shared" si="181"/>
        <v/>
      </c>
      <c r="BF193" s="141">
        <f t="shared" si="203"/>
        <v>0</v>
      </c>
      <c r="BG193" s="141" t="str">
        <f t="shared" si="196"/>
        <v/>
      </c>
      <c r="BH193" s="141"/>
      <c r="BI193" s="141"/>
    </row>
    <row r="194" spans="1:61">
      <c r="A194" s="1">
        <f>RAW!A194</f>
        <v>42578</v>
      </c>
      <c r="B194">
        <f>RAW!B194</f>
        <v>10.16</v>
      </c>
      <c r="C194">
        <f>RAW!C194</f>
        <v>10.37</v>
      </c>
      <c r="D194">
        <f>RAW!D194</f>
        <v>10.14</v>
      </c>
      <c r="E194" s="5">
        <f>RAW!E194</f>
        <v>10.31</v>
      </c>
      <c r="F194" s="3">
        <f>RAW!N194</f>
        <v>60.417653371881698</v>
      </c>
      <c r="G194" s="5" t="str">
        <f t="shared" si="197"/>
        <v xml:space="preserve"> </v>
      </c>
      <c r="H194" s="3">
        <f>RAW!O194</f>
        <v>52.107418259345899</v>
      </c>
      <c r="I194" s="5" t="str">
        <f t="shared" si="197"/>
        <v xml:space="preserve"> </v>
      </c>
      <c r="J194" s="3">
        <f>RAW!P194</f>
        <v>49.181296014250499</v>
      </c>
      <c r="K194" s="5" t="str">
        <f t="shared" ref="K194" si="265">IF(SIGN(J193-50)&lt;&gt;SIGN(J194-50)," ","")</f>
        <v/>
      </c>
      <c r="L194">
        <v>70</v>
      </c>
      <c r="M194">
        <v>30</v>
      </c>
      <c r="AD194" s="28">
        <f t="shared" si="183"/>
        <v>0</v>
      </c>
      <c r="AE194" s="28" t="str">
        <f t="shared" ref="AE194:AE257" si="266">IF(AND(AD194=1,AD195=0),"GROUP","")</f>
        <v/>
      </c>
      <c r="AF194" s="34">
        <f t="shared" si="184"/>
        <v>0</v>
      </c>
      <c r="AG194" s="34" t="str">
        <f t="shared" ref="AG194:AG257" si="267">IF(AE194="GROUP",AF194,"")</f>
        <v/>
      </c>
      <c r="AH194" s="28">
        <f t="shared" si="185"/>
        <v>0</v>
      </c>
      <c r="AI194" s="34" t="str">
        <f t="shared" ref="AI194:AI257" si="268">IF(AND(AH194=1,AH195=0),"GROUP","")</f>
        <v/>
      </c>
      <c r="AJ194" s="28">
        <f t="shared" si="199"/>
        <v>0</v>
      </c>
      <c r="AK194" s="28" t="str">
        <f t="shared" si="186"/>
        <v/>
      </c>
      <c r="AL194" s="54"/>
      <c r="AM194" s="28"/>
      <c r="AO194" s="33">
        <f t="shared" si="187"/>
        <v>0</v>
      </c>
      <c r="AP194" s="33" t="str">
        <f t="shared" si="188"/>
        <v/>
      </c>
      <c r="AQ194" s="33">
        <f t="shared" si="200"/>
        <v>0</v>
      </c>
      <c r="AR194" s="33" t="str">
        <f t="shared" si="189"/>
        <v/>
      </c>
      <c r="AS194" s="33">
        <f t="shared" si="190"/>
        <v>0</v>
      </c>
      <c r="AT194" s="33" t="str">
        <f t="shared" ref="AT194:AT257" si="269">IF(AND(AS194=1,AS195=0),"GROUP","")</f>
        <v/>
      </c>
      <c r="AU194" s="33">
        <f t="shared" si="201"/>
        <v>0</v>
      </c>
      <c r="AV194" s="33" t="str">
        <f t="shared" si="191"/>
        <v/>
      </c>
      <c r="AW194" s="33"/>
      <c r="AX194" s="33"/>
      <c r="AZ194" s="141">
        <f t="shared" si="192"/>
        <v>0</v>
      </c>
      <c r="BA194" s="141" t="str">
        <f t="shared" si="193"/>
        <v/>
      </c>
      <c r="BB194" s="141">
        <f t="shared" si="202"/>
        <v>0</v>
      </c>
      <c r="BC194" s="141" t="str">
        <f t="shared" si="194"/>
        <v/>
      </c>
      <c r="BD194" s="141">
        <f t="shared" si="195"/>
        <v>0</v>
      </c>
      <c r="BE194" s="141" t="str">
        <f t="shared" ref="BE194:BE257" si="270">IF(AND(BD194=1,BD195=0),"GROUP","")</f>
        <v/>
      </c>
      <c r="BF194" s="141">
        <f t="shared" si="203"/>
        <v>0</v>
      </c>
      <c r="BG194" s="141" t="str">
        <f t="shared" si="196"/>
        <v/>
      </c>
      <c r="BH194" s="141"/>
      <c r="BI194" s="141"/>
    </row>
    <row r="195" spans="1:61">
      <c r="A195" s="1">
        <f>RAW!A195</f>
        <v>42579</v>
      </c>
      <c r="B195">
        <f>RAW!B195</f>
        <v>10.28</v>
      </c>
      <c r="C195">
        <f>RAW!C195</f>
        <v>10.33</v>
      </c>
      <c r="D195">
        <f>RAW!D195</f>
        <v>10.17</v>
      </c>
      <c r="E195" s="5">
        <f>RAW!E195</f>
        <v>10.17</v>
      </c>
      <c r="F195" s="3">
        <f>RAW!N195</f>
        <v>48.065308494218201</v>
      </c>
      <c r="G195" s="5" t="str">
        <f t="shared" si="197"/>
        <v xml:space="preserve"> </v>
      </c>
      <c r="H195" s="3">
        <f>RAW!O195</f>
        <v>47.957809842107402</v>
      </c>
      <c r="I195" s="5" t="str">
        <f t="shared" si="197"/>
        <v xml:space="preserve"> </v>
      </c>
      <c r="J195" s="3">
        <f>RAW!P195</f>
        <v>46.801611007352903</v>
      </c>
      <c r="K195" s="5" t="str">
        <f t="shared" ref="K195" si="271">IF(SIGN(J194-50)&lt;&gt;SIGN(J195-50)," ","")</f>
        <v/>
      </c>
      <c r="L195">
        <v>70</v>
      </c>
      <c r="M195">
        <v>30</v>
      </c>
      <c r="AD195" s="28">
        <f t="shared" ref="AD195:AD258" si="272">IF(F195&lt;30, 1,0)</f>
        <v>0</v>
      </c>
      <c r="AE195" s="28" t="str">
        <f t="shared" si="266"/>
        <v/>
      </c>
      <c r="AF195" s="34">
        <f t="shared" ref="AF195:AF258" si="273">IF(AND(AE194="GROUP",AD195=0),0,AD195+AF194)</f>
        <v>0</v>
      </c>
      <c r="AG195" s="34" t="str">
        <f t="shared" si="267"/>
        <v/>
      </c>
      <c r="AH195" s="28">
        <f t="shared" ref="AH195:AH258" si="274">IF(F195&gt;70, 1,0)</f>
        <v>0</v>
      </c>
      <c r="AI195" s="34" t="str">
        <f t="shared" si="268"/>
        <v/>
      </c>
      <c r="AJ195" s="28">
        <f t="shared" si="199"/>
        <v>0</v>
      </c>
      <c r="AK195" s="28" t="str">
        <f t="shared" ref="AK195:AK258" si="275">IF(AI195="GROUP",AJ195,"")</f>
        <v/>
      </c>
      <c r="AL195" s="54"/>
      <c r="AM195" s="28"/>
      <c r="AO195" s="33">
        <f t="shared" ref="AO195:AO258" si="276">IF(H195&lt;30, 1,0)</f>
        <v>0</v>
      </c>
      <c r="AP195" s="33" t="str">
        <f t="shared" ref="AP195:AP258" si="277">IF(AND(AO195=1,AO196=0),"GROUP","")</f>
        <v/>
      </c>
      <c r="AQ195" s="33">
        <f t="shared" si="200"/>
        <v>0</v>
      </c>
      <c r="AR195" s="33" t="str">
        <f t="shared" ref="AR195:AR258" si="278">IF(AP195="GROUP",AQ195,"")</f>
        <v/>
      </c>
      <c r="AS195" s="33">
        <f t="shared" ref="AS195:AS258" si="279">IF(H195&gt;70, 1,0)</f>
        <v>0</v>
      </c>
      <c r="AT195" s="33" t="str">
        <f t="shared" si="269"/>
        <v/>
      </c>
      <c r="AU195" s="33">
        <f t="shared" si="201"/>
        <v>0</v>
      </c>
      <c r="AV195" s="33" t="str">
        <f t="shared" ref="AV195:AV258" si="280">IF(AT195="GROUP",AU195,"")</f>
        <v/>
      </c>
      <c r="AW195" s="33"/>
      <c r="AX195" s="33"/>
      <c r="AZ195" s="141">
        <f t="shared" ref="AZ195:AZ258" si="281">IF(J195&lt;30, 1,0)</f>
        <v>0</v>
      </c>
      <c r="BA195" s="141" t="str">
        <f t="shared" ref="BA195:BA258" si="282">IF(AND(AZ195=1,AZ196=0),"GROUP","")</f>
        <v/>
      </c>
      <c r="BB195" s="141">
        <f t="shared" si="202"/>
        <v>0</v>
      </c>
      <c r="BC195" s="141" t="str">
        <f t="shared" ref="BC195:BC258" si="283">IF(BA195="GROUP",BB195,"")</f>
        <v/>
      </c>
      <c r="BD195" s="141">
        <f t="shared" ref="BD195:BD258" si="284">IF(J195&gt;70, 1,0)</f>
        <v>0</v>
      </c>
      <c r="BE195" s="141" t="str">
        <f t="shared" si="270"/>
        <v/>
      </c>
      <c r="BF195" s="141">
        <f t="shared" si="203"/>
        <v>0</v>
      </c>
      <c r="BG195" s="141" t="str">
        <f t="shared" ref="BG195:BG258" si="285">IF(BE195="GROUP",BF195,"")</f>
        <v/>
      </c>
      <c r="BH195" s="141"/>
      <c r="BI195" s="141"/>
    </row>
    <row r="196" spans="1:61">
      <c r="A196" s="1">
        <f>RAW!A196</f>
        <v>42580</v>
      </c>
      <c r="B196">
        <f>RAW!B196</f>
        <v>10.18</v>
      </c>
      <c r="C196">
        <f>RAW!C196</f>
        <v>10.35</v>
      </c>
      <c r="D196">
        <f>RAW!D196</f>
        <v>10.14</v>
      </c>
      <c r="E196" s="5">
        <f>RAW!E196</f>
        <v>10.35</v>
      </c>
      <c r="F196" s="3">
        <f>RAW!N196</f>
        <v>60.254282607859203</v>
      </c>
      <c r="G196" s="5" t="str">
        <f t="shared" ref="G196:I259" si="286">IF(SIGN(F195-50)&lt;&gt;SIGN(F196-50)," ","")</f>
        <v xml:space="preserve"> </v>
      </c>
      <c r="H196" s="3">
        <f>RAW!O196</f>
        <v>53.126324174868202</v>
      </c>
      <c r="I196" s="5" t="str">
        <f t="shared" si="286"/>
        <v xml:space="preserve"> </v>
      </c>
      <c r="J196" s="3">
        <f>RAW!P196</f>
        <v>50.063515485692399</v>
      </c>
      <c r="K196" s="5" t="str">
        <f t="shared" ref="K196" si="287">IF(SIGN(J195-50)&lt;&gt;SIGN(J196-50)," ","")</f>
        <v xml:space="preserve"> </v>
      </c>
      <c r="L196">
        <v>70</v>
      </c>
      <c r="M196">
        <v>30</v>
      </c>
      <c r="AD196" s="28">
        <f t="shared" si="272"/>
        <v>0</v>
      </c>
      <c r="AE196" s="28" t="str">
        <f t="shared" si="266"/>
        <v/>
      </c>
      <c r="AF196" s="34">
        <f t="shared" si="273"/>
        <v>0</v>
      </c>
      <c r="AG196" s="34" t="str">
        <f t="shared" si="267"/>
        <v/>
      </c>
      <c r="AH196" s="28">
        <f t="shared" si="274"/>
        <v>0</v>
      </c>
      <c r="AI196" s="34" t="str">
        <f t="shared" si="268"/>
        <v/>
      </c>
      <c r="AJ196" s="28">
        <f t="shared" ref="AJ196:AJ259" si="288">IF(AND(AI195="GROUP",AH196=0),0,AH196+AJ195)</f>
        <v>0</v>
      </c>
      <c r="AK196" s="28" t="str">
        <f t="shared" si="275"/>
        <v/>
      </c>
      <c r="AL196" s="54"/>
      <c r="AM196" s="28"/>
      <c r="AO196" s="33">
        <f t="shared" si="276"/>
        <v>0</v>
      </c>
      <c r="AP196" s="33" t="str">
        <f t="shared" si="277"/>
        <v/>
      </c>
      <c r="AQ196" s="33">
        <f t="shared" ref="AQ196:AQ259" si="289">IF(AND(AP195="GROUP",AO196=0),0,AO196+AQ195)</f>
        <v>0</v>
      </c>
      <c r="AR196" s="33" t="str">
        <f t="shared" si="278"/>
        <v/>
      </c>
      <c r="AS196" s="33">
        <f t="shared" si="279"/>
        <v>0</v>
      </c>
      <c r="AT196" s="33" t="str">
        <f t="shared" si="269"/>
        <v/>
      </c>
      <c r="AU196" s="33">
        <f t="shared" ref="AU196:AU259" si="290">IF(AND(AT195="GROUP",AS196=0),0,AS196+AU195)</f>
        <v>0</v>
      </c>
      <c r="AV196" s="33" t="str">
        <f t="shared" si="280"/>
        <v/>
      </c>
      <c r="AW196" s="33"/>
      <c r="AX196" s="33"/>
      <c r="AZ196" s="141">
        <f t="shared" si="281"/>
        <v>0</v>
      </c>
      <c r="BA196" s="141" t="str">
        <f t="shared" si="282"/>
        <v/>
      </c>
      <c r="BB196" s="141">
        <f t="shared" ref="BB196:BB259" si="291">IF(AND(BA195="GROUP",AZ196=0),0,AZ196+BB195)</f>
        <v>0</v>
      </c>
      <c r="BC196" s="141" t="str">
        <f t="shared" si="283"/>
        <v/>
      </c>
      <c r="BD196" s="141">
        <f t="shared" si="284"/>
        <v>0</v>
      </c>
      <c r="BE196" s="141" t="str">
        <f t="shared" si="270"/>
        <v/>
      </c>
      <c r="BF196" s="141">
        <f t="shared" ref="BF196:BF259" si="292">IF(AND(BE195="GROUP",BD196=0),0,BD196+BF195)</f>
        <v>0</v>
      </c>
      <c r="BG196" s="141" t="str">
        <f t="shared" si="285"/>
        <v/>
      </c>
      <c r="BH196" s="141"/>
      <c r="BI196" s="141"/>
    </row>
    <row r="197" spans="1:61">
      <c r="A197" s="1">
        <f>RAW!A197</f>
        <v>42583</v>
      </c>
      <c r="B197">
        <f>RAW!B197</f>
        <v>10.37</v>
      </c>
      <c r="C197">
        <f>RAW!C197</f>
        <v>10.4</v>
      </c>
      <c r="D197">
        <f>RAW!D197</f>
        <v>10.11</v>
      </c>
      <c r="E197" s="5">
        <f>RAW!E197</f>
        <v>10.11</v>
      </c>
      <c r="F197" s="3">
        <f>RAW!N197</f>
        <v>44.139552111810403</v>
      </c>
      <c r="G197" s="5" t="str">
        <f t="shared" si="286"/>
        <v xml:space="preserve"> </v>
      </c>
      <c r="H197" s="3">
        <f>RAW!O197</f>
        <v>46.495807464292</v>
      </c>
      <c r="I197" s="5" t="str">
        <f t="shared" si="286"/>
        <v xml:space="preserve"> </v>
      </c>
      <c r="J197" s="3">
        <f>RAW!P197</f>
        <v>46.105701086110201</v>
      </c>
      <c r="K197" s="5" t="str">
        <f t="shared" ref="K197" si="293">IF(SIGN(J196-50)&lt;&gt;SIGN(J197-50)," ","")</f>
        <v xml:space="preserve"> </v>
      </c>
      <c r="L197">
        <v>70</v>
      </c>
      <c r="M197">
        <v>30</v>
      </c>
      <c r="AD197" s="28">
        <f t="shared" si="272"/>
        <v>0</v>
      </c>
      <c r="AE197" s="28" t="str">
        <f t="shared" si="266"/>
        <v/>
      </c>
      <c r="AF197" s="34">
        <f t="shared" si="273"/>
        <v>0</v>
      </c>
      <c r="AG197" s="34" t="str">
        <f t="shared" si="267"/>
        <v/>
      </c>
      <c r="AH197" s="28">
        <f t="shared" si="274"/>
        <v>0</v>
      </c>
      <c r="AI197" s="34" t="str">
        <f t="shared" si="268"/>
        <v/>
      </c>
      <c r="AJ197" s="28">
        <f t="shared" si="288"/>
        <v>0</v>
      </c>
      <c r="AK197" s="28" t="str">
        <f t="shared" si="275"/>
        <v/>
      </c>
      <c r="AL197" s="54"/>
      <c r="AM197" s="28"/>
      <c r="AO197" s="33">
        <f t="shared" si="276"/>
        <v>0</v>
      </c>
      <c r="AP197" s="33" t="str">
        <f t="shared" si="277"/>
        <v/>
      </c>
      <c r="AQ197" s="33">
        <f t="shared" si="289"/>
        <v>0</v>
      </c>
      <c r="AR197" s="33" t="str">
        <f t="shared" si="278"/>
        <v/>
      </c>
      <c r="AS197" s="33">
        <f t="shared" si="279"/>
        <v>0</v>
      </c>
      <c r="AT197" s="33" t="str">
        <f t="shared" si="269"/>
        <v/>
      </c>
      <c r="AU197" s="33">
        <f t="shared" si="290"/>
        <v>0</v>
      </c>
      <c r="AV197" s="33" t="str">
        <f t="shared" si="280"/>
        <v/>
      </c>
      <c r="AW197" s="33"/>
      <c r="AX197" s="33"/>
      <c r="AZ197" s="141">
        <f t="shared" si="281"/>
        <v>0</v>
      </c>
      <c r="BA197" s="141" t="str">
        <f t="shared" si="282"/>
        <v/>
      </c>
      <c r="BB197" s="141">
        <f t="shared" si="291"/>
        <v>0</v>
      </c>
      <c r="BC197" s="141" t="str">
        <f t="shared" si="283"/>
        <v/>
      </c>
      <c r="BD197" s="141">
        <f t="shared" si="284"/>
        <v>0</v>
      </c>
      <c r="BE197" s="141" t="str">
        <f t="shared" si="270"/>
        <v/>
      </c>
      <c r="BF197" s="141">
        <f t="shared" si="292"/>
        <v>0</v>
      </c>
      <c r="BG197" s="141" t="str">
        <f t="shared" si="285"/>
        <v/>
      </c>
      <c r="BH197" s="141"/>
      <c r="BI197" s="141"/>
    </row>
    <row r="198" spans="1:61">
      <c r="A198" s="1">
        <f>RAW!A198</f>
        <v>42584</v>
      </c>
      <c r="B198">
        <f>RAW!B198</f>
        <v>10.19</v>
      </c>
      <c r="C198">
        <f>RAW!C198</f>
        <v>10.19</v>
      </c>
      <c r="D198">
        <f>RAW!D198</f>
        <v>9.9350000000000005</v>
      </c>
      <c r="E198" s="5">
        <f>RAW!E198</f>
        <v>9.98</v>
      </c>
      <c r="F198" s="3">
        <f>RAW!N198</f>
        <v>37.758041618259703</v>
      </c>
      <c r="G198" s="5" t="str">
        <f t="shared" si="286"/>
        <v/>
      </c>
      <c r="H198" s="3">
        <f>RAW!O198</f>
        <v>43.340455083337503</v>
      </c>
      <c r="I198" s="5" t="str">
        <f t="shared" si="286"/>
        <v/>
      </c>
      <c r="J198" s="3">
        <f>RAW!P198</f>
        <v>44.121849407920301</v>
      </c>
      <c r="K198" s="5" t="str">
        <f t="shared" ref="K198" si="294">IF(SIGN(J197-50)&lt;&gt;SIGN(J198-50)," ","")</f>
        <v/>
      </c>
      <c r="L198">
        <v>70</v>
      </c>
      <c r="M198">
        <v>30</v>
      </c>
      <c r="AD198" s="28">
        <f t="shared" si="272"/>
        <v>0</v>
      </c>
      <c r="AE198" s="28" t="str">
        <f t="shared" si="266"/>
        <v/>
      </c>
      <c r="AF198" s="34">
        <f t="shared" si="273"/>
        <v>0</v>
      </c>
      <c r="AG198" s="34" t="str">
        <f t="shared" si="267"/>
        <v/>
      </c>
      <c r="AH198" s="28">
        <f t="shared" si="274"/>
        <v>0</v>
      </c>
      <c r="AI198" s="34" t="str">
        <f t="shared" si="268"/>
        <v/>
      </c>
      <c r="AJ198" s="28">
        <f t="shared" si="288"/>
        <v>0</v>
      </c>
      <c r="AK198" s="28" t="str">
        <f t="shared" si="275"/>
        <v/>
      </c>
      <c r="AL198" s="54"/>
      <c r="AM198" s="28"/>
      <c r="AO198" s="33">
        <f t="shared" si="276"/>
        <v>0</v>
      </c>
      <c r="AP198" s="33" t="str">
        <f t="shared" si="277"/>
        <v/>
      </c>
      <c r="AQ198" s="33">
        <f t="shared" si="289"/>
        <v>0</v>
      </c>
      <c r="AR198" s="33" t="str">
        <f t="shared" si="278"/>
        <v/>
      </c>
      <c r="AS198" s="33">
        <f t="shared" si="279"/>
        <v>0</v>
      </c>
      <c r="AT198" s="33" t="str">
        <f t="shared" si="269"/>
        <v/>
      </c>
      <c r="AU198" s="33">
        <f t="shared" si="290"/>
        <v>0</v>
      </c>
      <c r="AV198" s="33" t="str">
        <f t="shared" si="280"/>
        <v/>
      </c>
      <c r="AW198" s="33"/>
      <c r="AX198" s="33"/>
      <c r="AZ198" s="141">
        <f t="shared" si="281"/>
        <v>0</v>
      </c>
      <c r="BA198" s="141" t="str">
        <f t="shared" si="282"/>
        <v/>
      </c>
      <c r="BB198" s="141">
        <f t="shared" si="291"/>
        <v>0</v>
      </c>
      <c r="BC198" s="141" t="str">
        <f t="shared" si="283"/>
        <v/>
      </c>
      <c r="BD198" s="141">
        <f t="shared" si="284"/>
        <v>0</v>
      </c>
      <c r="BE198" s="141" t="str">
        <f t="shared" si="270"/>
        <v/>
      </c>
      <c r="BF198" s="141">
        <f t="shared" si="292"/>
        <v>0</v>
      </c>
      <c r="BG198" s="141" t="str">
        <f t="shared" si="285"/>
        <v/>
      </c>
      <c r="BH198" s="141"/>
      <c r="BI198" s="141"/>
    </row>
    <row r="199" spans="1:61">
      <c r="A199" s="1">
        <f>RAW!A199</f>
        <v>42585</v>
      </c>
      <c r="B199">
        <f>RAW!B199</f>
        <v>10.08</v>
      </c>
      <c r="C199">
        <f>RAW!C199</f>
        <v>10.08</v>
      </c>
      <c r="D199">
        <f>RAW!D199</f>
        <v>9.93</v>
      </c>
      <c r="E199" s="5">
        <f>RAW!E199</f>
        <v>9.9700000000000006</v>
      </c>
      <c r="F199" s="3">
        <f>RAW!N199</f>
        <v>37.274415392155397</v>
      </c>
      <c r="G199" s="5" t="str">
        <f t="shared" si="286"/>
        <v/>
      </c>
      <c r="H199" s="3">
        <f>RAW!O199</f>
        <v>43.098165807695402</v>
      </c>
      <c r="I199" s="5" t="str">
        <f t="shared" si="286"/>
        <v/>
      </c>
      <c r="J199" s="3">
        <f>RAW!P199</f>
        <v>43.969040909490097</v>
      </c>
      <c r="K199" s="5" t="str">
        <f t="shared" ref="K199" si="295">IF(SIGN(J198-50)&lt;&gt;SIGN(J199-50)," ","")</f>
        <v/>
      </c>
      <c r="L199">
        <v>70</v>
      </c>
      <c r="M199">
        <v>30</v>
      </c>
      <c r="AD199" s="28">
        <f t="shared" si="272"/>
        <v>0</v>
      </c>
      <c r="AE199" s="28" t="str">
        <f t="shared" si="266"/>
        <v/>
      </c>
      <c r="AF199" s="34">
        <f t="shared" si="273"/>
        <v>0</v>
      </c>
      <c r="AG199" s="34" t="str">
        <f t="shared" si="267"/>
        <v/>
      </c>
      <c r="AH199" s="28">
        <f t="shared" si="274"/>
        <v>0</v>
      </c>
      <c r="AI199" s="34" t="str">
        <f t="shared" si="268"/>
        <v/>
      </c>
      <c r="AJ199" s="28">
        <f t="shared" si="288"/>
        <v>0</v>
      </c>
      <c r="AK199" s="28" t="str">
        <f t="shared" si="275"/>
        <v/>
      </c>
      <c r="AL199" s="54"/>
      <c r="AM199" s="28"/>
      <c r="AO199" s="33">
        <f t="shared" si="276"/>
        <v>0</v>
      </c>
      <c r="AP199" s="33" t="str">
        <f t="shared" si="277"/>
        <v/>
      </c>
      <c r="AQ199" s="33">
        <f t="shared" si="289"/>
        <v>0</v>
      </c>
      <c r="AR199" s="33" t="str">
        <f t="shared" si="278"/>
        <v/>
      </c>
      <c r="AS199" s="33">
        <f t="shared" si="279"/>
        <v>0</v>
      </c>
      <c r="AT199" s="33" t="str">
        <f t="shared" si="269"/>
        <v/>
      </c>
      <c r="AU199" s="33">
        <f t="shared" si="290"/>
        <v>0</v>
      </c>
      <c r="AV199" s="33" t="str">
        <f t="shared" si="280"/>
        <v/>
      </c>
      <c r="AW199" s="33"/>
      <c r="AX199" s="33"/>
      <c r="AZ199" s="141">
        <f t="shared" si="281"/>
        <v>0</v>
      </c>
      <c r="BA199" s="141" t="str">
        <f t="shared" si="282"/>
        <v/>
      </c>
      <c r="BB199" s="141">
        <f t="shared" si="291"/>
        <v>0</v>
      </c>
      <c r="BC199" s="141" t="str">
        <f t="shared" si="283"/>
        <v/>
      </c>
      <c r="BD199" s="141">
        <f t="shared" si="284"/>
        <v>0</v>
      </c>
      <c r="BE199" s="141" t="str">
        <f t="shared" si="270"/>
        <v/>
      </c>
      <c r="BF199" s="141">
        <f t="shared" si="292"/>
        <v>0</v>
      </c>
      <c r="BG199" s="141" t="str">
        <f t="shared" si="285"/>
        <v/>
      </c>
      <c r="BH199" s="141"/>
      <c r="BI199" s="141"/>
    </row>
    <row r="200" spans="1:61">
      <c r="A200" s="1">
        <f>RAW!A200</f>
        <v>42586</v>
      </c>
      <c r="B200">
        <f>RAW!B200</f>
        <v>9.9700000000000006</v>
      </c>
      <c r="C200">
        <f>RAW!C200</f>
        <v>10.220000000000001</v>
      </c>
      <c r="D200">
        <f>RAW!D200</f>
        <v>9.9700000000000006</v>
      </c>
      <c r="E200" s="5">
        <f>RAW!E200</f>
        <v>10.15</v>
      </c>
      <c r="F200" s="3">
        <f>RAW!N200</f>
        <v>50.570068758771001</v>
      </c>
      <c r="G200" s="5" t="str">
        <f t="shared" si="286"/>
        <v xml:space="preserve"> </v>
      </c>
      <c r="H200" s="3">
        <f>RAW!O200</f>
        <v>48.661568643307596</v>
      </c>
      <c r="I200" s="5" t="str">
        <f t="shared" si="286"/>
        <v/>
      </c>
      <c r="J200" s="3">
        <f>RAW!P200</f>
        <v>47.411333356864702</v>
      </c>
      <c r="K200" s="5" t="str">
        <f t="shared" ref="K200" si="296">IF(SIGN(J199-50)&lt;&gt;SIGN(J200-50)," ","")</f>
        <v/>
      </c>
      <c r="L200">
        <v>70</v>
      </c>
      <c r="M200">
        <v>30</v>
      </c>
      <c r="AD200" s="28">
        <f t="shared" si="272"/>
        <v>0</v>
      </c>
      <c r="AE200" s="28" t="str">
        <f t="shared" si="266"/>
        <v/>
      </c>
      <c r="AF200" s="34">
        <f t="shared" si="273"/>
        <v>0</v>
      </c>
      <c r="AG200" s="34" t="str">
        <f t="shared" si="267"/>
        <v/>
      </c>
      <c r="AH200" s="28">
        <f t="shared" si="274"/>
        <v>0</v>
      </c>
      <c r="AI200" s="34" t="str">
        <f t="shared" si="268"/>
        <v/>
      </c>
      <c r="AJ200" s="28">
        <f t="shared" si="288"/>
        <v>0</v>
      </c>
      <c r="AK200" s="28" t="str">
        <f t="shared" si="275"/>
        <v/>
      </c>
      <c r="AL200" s="54"/>
      <c r="AM200" s="28"/>
      <c r="AO200" s="33">
        <f t="shared" si="276"/>
        <v>0</v>
      </c>
      <c r="AP200" s="33" t="str">
        <f t="shared" si="277"/>
        <v/>
      </c>
      <c r="AQ200" s="33">
        <f t="shared" si="289"/>
        <v>0</v>
      </c>
      <c r="AR200" s="33" t="str">
        <f t="shared" si="278"/>
        <v/>
      </c>
      <c r="AS200" s="33">
        <f t="shared" si="279"/>
        <v>0</v>
      </c>
      <c r="AT200" s="33" t="str">
        <f t="shared" si="269"/>
        <v/>
      </c>
      <c r="AU200" s="33">
        <f t="shared" si="290"/>
        <v>0</v>
      </c>
      <c r="AV200" s="33" t="str">
        <f t="shared" si="280"/>
        <v/>
      </c>
      <c r="AW200" s="33"/>
      <c r="AX200" s="33"/>
      <c r="AZ200" s="141">
        <f t="shared" si="281"/>
        <v>0</v>
      </c>
      <c r="BA200" s="141" t="str">
        <f t="shared" si="282"/>
        <v/>
      </c>
      <c r="BB200" s="141">
        <f t="shared" si="291"/>
        <v>0</v>
      </c>
      <c r="BC200" s="141" t="str">
        <f t="shared" si="283"/>
        <v/>
      </c>
      <c r="BD200" s="141">
        <f t="shared" si="284"/>
        <v>0</v>
      </c>
      <c r="BE200" s="141" t="str">
        <f t="shared" si="270"/>
        <v/>
      </c>
      <c r="BF200" s="141">
        <f t="shared" si="292"/>
        <v>0</v>
      </c>
      <c r="BG200" s="141" t="str">
        <f t="shared" si="285"/>
        <v/>
      </c>
      <c r="BH200" s="141"/>
      <c r="BI200" s="141"/>
    </row>
    <row r="201" spans="1:61">
      <c r="A201" s="1">
        <f>RAW!A201</f>
        <v>42587</v>
      </c>
      <c r="B201">
        <f>RAW!B201</f>
        <v>10.220000000000001</v>
      </c>
      <c r="C201">
        <f>RAW!C201</f>
        <v>10.32</v>
      </c>
      <c r="D201">
        <f>RAW!D201</f>
        <v>10.130000000000001</v>
      </c>
      <c r="E201" s="5">
        <f>RAW!E201</f>
        <v>10.26</v>
      </c>
      <c r="F201" s="3">
        <f>RAW!N201</f>
        <v>57.059401319410398</v>
      </c>
      <c r="G201" s="5" t="str">
        <f t="shared" si="286"/>
        <v/>
      </c>
      <c r="H201" s="3">
        <f>RAW!O201</f>
        <v>51.7652634932466</v>
      </c>
      <c r="I201" s="5" t="str">
        <f t="shared" si="286"/>
        <v xml:space="preserve"> </v>
      </c>
      <c r="J201" s="3">
        <f>RAW!P201</f>
        <v>49.405813884984603</v>
      </c>
      <c r="K201" s="5" t="str">
        <f t="shared" ref="K201" si="297">IF(SIGN(J200-50)&lt;&gt;SIGN(J201-50)," ","")</f>
        <v/>
      </c>
      <c r="L201">
        <v>70</v>
      </c>
      <c r="M201">
        <v>30</v>
      </c>
      <c r="AD201" s="28">
        <f t="shared" si="272"/>
        <v>0</v>
      </c>
      <c r="AE201" s="28" t="str">
        <f t="shared" si="266"/>
        <v/>
      </c>
      <c r="AF201" s="34">
        <f t="shared" si="273"/>
        <v>0</v>
      </c>
      <c r="AG201" s="34" t="str">
        <f t="shared" si="267"/>
        <v/>
      </c>
      <c r="AH201" s="28">
        <f t="shared" si="274"/>
        <v>0</v>
      </c>
      <c r="AI201" s="34" t="str">
        <f t="shared" si="268"/>
        <v/>
      </c>
      <c r="AJ201" s="28">
        <f t="shared" si="288"/>
        <v>0</v>
      </c>
      <c r="AK201" s="28" t="str">
        <f t="shared" si="275"/>
        <v/>
      </c>
      <c r="AL201" s="54"/>
      <c r="AM201" s="28"/>
      <c r="AO201" s="33">
        <f t="shared" si="276"/>
        <v>0</v>
      </c>
      <c r="AP201" s="33" t="str">
        <f t="shared" si="277"/>
        <v/>
      </c>
      <c r="AQ201" s="33">
        <f t="shared" si="289"/>
        <v>0</v>
      </c>
      <c r="AR201" s="33" t="str">
        <f t="shared" si="278"/>
        <v/>
      </c>
      <c r="AS201" s="33">
        <f t="shared" si="279"/>
        <v>0</v>
      </c>
      <c r="AT201" s="33" t="str">
        <f t="shared" si="269"/>
        <v/>
      </c>
      <c r="AU201" s="33">
        <f t="shared" si="290"/>
        <v>0</v>
      </c>
      <c r="AV201" s="33" t="str">
        <f t="shared" si="280"/>
        <v/>
      </c>
      <c r="AW201" s="33"/>
      <c r="AX201" s="33"/>
      <c r="AZ201" s="141">
        <f t="shared" si="281"/>
        <v>0</v>
      </c>
      <c r="BA201" s="141" t="str">
        <f t="shared" si="282"/>
        <v/>
      </c>
      <c r="BB201" s="141">
        <f t="shared" si="291"/>
        <v>0</v>
      </c>
      <c r="BC201" s="141" t="str">
        <f t="shared" si="283"/>
        <v/>
      </c>
      <c r="BD201" s="141">
        <f t="shared" si="284"/>
        <v>0</v>
      </c>
      <c r="BE201" s="141" t="str">
        <f t="shared" si="270"/>
        <v/>
      </c>
      <c r="BF201" s="141">
        <f t="shared" si="292"/>
        <v>0</v>
      </c>
      <c r="BG201" s="141" t="str">
        <f t="shared" si="285"/>
        <v/>
      </c>
      <c r="BH201" s="141"/>
      <c r="BI201" s="141"/>
    </row>
    <row r="202" spans="1:61">
      <c r="A202" s="1">
        <f>RAW!A202</f>
        <v>42590</v>
      </c>
      <c r="B202">
        <f>RAW!B202</f>
        <v>10.39</v>
      </c>
      <c r="C202">
        <f>RAW!C202</f>
        <v>10.43</v>
      </c>
      <c r="D202">
        <f>RAW!D202</f>
        <v>10.220000000000001</v>
      </c>
      <c r="E202" s="5">
        <f>RAW!E202</f>
        <v>10.220000000000001</v>
      </c>
      <c r="F202" s="3">
        <f>RAW!N202</f>
        <v>54.049082808554601</v>
      </c>
      <c r="G202" s="5" t="str">
        <f t="shared" si="286"/>
        <v/>
      </c>
      <c r="H202" s="3">
        <f>RAW!O202</f>
        <v>50.568068812027001</v>
      </c>
      <c r="I202" s="5" t="str">
        <f t="shared" si="286"/>
        <v/>
      </c>
      <c r="J202" s="3">
        <f>RAW!P202</f>
        <v>48.700587669283799</v>
      </c>
      <c r="K202" s="5" t="str">
        <f t="shared" ref="K202" si="298">IF(SIGN(J201-50)&lt;&gt;SIGN(J202-50)," ","")</f>
        <v/>
      </c>
      <c r="L202">
        <v>70</v>
      </c>
      <c r="M202">
        <v>30</v>
      </c>
      <c r="AD202" s="28">
        <f t="shared" si="272"/>
        <v>0</v>
      </c>
      <c r="AE202" s="28" t="str">
        <f t="shared" si="266"/>
        <v/>
      </c>
      <c r="AF202" s="34">
        <f t="shared" si="273"/>
        <v>0</v>
      </c>
      <c r="AG202" s="34" t="str">
        <f t="shared" si="267"/>
        <v/>
      </c>
      <c r="AH202" s="28">
        <f t="shared" si="274"/>
        <v>0</v>
      </c>
      <c r="AI202" s="34" t="str">
        <f t="shared" si="268"/>
        <v/>
      </c>
      <c r="AJ202" s="28">
        <f t="shared" si="288"/>
        <v>0</v>
      </c>
      <c r="AK202" s="28" t="str">
        <f t="shared" si="275"/>
        <v/>
      </c>
      <c r="AL202" s="54"/>
      <c r="AM202" s="28"/>
      <c r="AO202" s="33">
        <f t="shared" si="276"/>
        <v>0</v>
      </c>
      <c r="AP202" s="33" t="str">
        <f t="shared" si="277"/>
        <v/>
      </c>
      <c r="AQ202" s="33">
        <f t="shared" si="289"/>
        <v>0</v>
      </c>
      <c r="AR202" s="33" t="str">
        <f t="shared" si="278"/>
        <v/>
      </c>
      <c r="AS202" s="33">
        <f t="shared" si="279"/>
        <v>0</v>
      </c>
      <c r="AT202" s="33" t="str">
        <f t="shared" si="269"/>
        <v/>
      </c>
      <c r="AU202" s="33">
        <f t="shared" si="290"/>
        <v>0</v>
      </c>
      <c r="AV202" s="33" t="str">
        <f t="shared" si="280"/>
        <v/>
      </c>
      <c r="AW202" s="33"/>
      <c r="AX202" s="33"/>
      <c r="AZ202" s="141">
        <f t="shared" si="281"/>
        <v>0</v>
      </c>
      <c r="BA202" s="141" t="str">
        <f t="shared" si="282"/>
        <v/>
      </c>
      <c r="BB202" s="141">
        <f t="shared" si="291"/>
        <v>0</v>
      </c>
      <c r="BC202" s="141" t="str">
        <f t="shared" si="283"/>
        <v/>
      </c>
      <c r="BD202" s="141">
        <f t="shared" si="284"/>
        <v>0</v>
      </c>
      <c r="BE202" s="141" t="str">
        <f t="shared" si="270"/>
        <v/>
      </c>
      <c r="BF202" s="141">
        <f t="shared" si="292"/>
        <v>0</v>
      </c>
      <c r="BG202" s="141" t="str">
        <f t="shared" si="285"/>
        <v/>
      </c>
      <c r="BH202" s="141"/>
      <c r="BI202" s="141"/>
    </row>
    <row r="203" spans="1:61">
      <c r="A203" s="1">
        <f>RAW!A203</f>
        <v>42591</v>
      </c>
      <c r="B203">
        <f>RAW!B203</f>
        <v>10.25</v>
      </c>
      <c r="C203">
        <f>RAW!C203</f>
        <v>10.34</v>
      </c>
      <c r="D203">
        <f>RAW!D203</f>
        <v>10.210000000000001</v>
      </c>
      <c r="E203" s="5">
        <f>RAW!E203</f>
        <v>10.26</v>
      </c>
      <c r="F203" s="3">
        <f>RAW!N203</f>
        <v>56.713397549864901</v>
      </c>
      <c r="G203" s="5" t="str">
        <f t="shared" si="286"/>
        <v/>
      </c>
      <c r="H203" s="3">
        <f>RAW!O203</f>
        <v>51.769321586865303</v>
      </c>
      <c r="I203" s="5" t="str">
        <f t="shared" si="286"/>
        <v/>
      </c>
      <c r="J203" s="3">
        <f>RAW!P203</f>
        <v>49.458102657981698</v>
      </c>
      <c r="K203" s="5" t="str">
        <f t="shared" ref="K203" si="299">IF(SIGN(J202-50)&lt;&gt;SIGN(J203-50)," ","")</f>
        <v/>
      </c>
      <c r="L203">
        <v>70</v>
      </c>
      <c r="M203">
        <v>30</v>
      </c>
      <c r="AD203" s="28">
        <f t="shared" si="272"/>
        <v>0</v>
      </c>
      <c r="AE203" s="28" t="str">
        <f t="shared" si="266"/>
        <v/>
      </c>
      <c r="AF203" s="34">
        <f t="shared" si="273"/>
        <v>0</v>
      </c>
      <c r="AG203" s="34" t="str">
        <f t="shared" si="267"/>
        <v/>
      </c>
      <c r="AH203" s="28">
        <f t="shared" si="274"/>
        <v>0</v>
      </c>
      <c r="AI203" s="34" t="str">
        <f t="shared" si="268"/>
        <v/>
      </c>
      <c r="AJ203" s="28">
        <f t="shared" si="288"/>
        <v>0</v>
      </c>
      <c r="AK203" s="28" t="str">
        <f t="shared" si="275"/>
        <v/>
      </c>
      <c r="AL203" s="54"/>
      <c r="AM203" s="28"/>
      <c r="AO203" s="33">
        <f t="shared" si="276"/>
        <v>0</v>
      </c>
      <c r="AP203" s="33" t="str">
        <f t="shared" si="277"/>
        <v/>
      </c>
      <c r="AQ203" s="33">
        <f t="shared" si="289"/>
        <v>0</v>
      </c>
      <c r="AR203" s="33" t="str">
        <f t="shared" si="278"/>
        <v/>
      </c>
      <c r="AS203" s="33">
        <f t="shared" si="279"/>
        <v>0</v>
      </c>
      <c r="AT203" s="33" t="str">
        <f t="shared" si="269"/>
        <v/>
      </c>
      <c r="AU203" s="33">
        <f t="shared" si="290"/>
        <v>0</v>
      </c>
      <c r="AV203" s="33" t="str">
        <f t="shared" si="280"/>
        <v/>
      </c>
      <c r="AW203" s="33"/>
      <c r="AX203" s="33"/>
      <c r="AZ203" s="141">
        <f t="shared" si="281"/>
        <v>0</v>
      </c>
      <c r="BA203" s="141" t="str">
        <f t="shared" si="282"/>
        <v/>
      </c>
      <c r="BB203" s="141">
        <f t="shared" si="291"/>
        <v>0</v>
      </c>
      <c r="BC203" s="141" t="str">
        <f t="shared" si="283"/>
        <v/>
      </c>
      <c r="BD203" s="141">
        <f t="shared" si="284"/>
        <v>0</v>
      </c>
      <c r="BE203" s="141" t="str">
        <f t="shared" si="270"/>
        <v/>
      </c>
      <c r="BF203" s="141">
        <f t="shared" si="292"/>
        <v>0</v>
      </c>
      <c r="BG203" s="141" t="str">
        <f t="shared" si="285"/>
        <v/>
      </c>
      <c r="BH203" s="141"/>
      <c r="BI203" s="141"/>
    </row>
    <row r="204" spans="1:61">
      <c r="A204" s="1">
        <f>RAW!A204</f>
        <v>42592</v>
      </c>
      <c r="B204">
        <f>RAW!B204</f>
        <v>10.26</v>
      </c>
      <c r="C204">
        <f>RAW!C204</f>
        <v>10.37</v>
      </c>
      <c r="D204">
        <f>RAW!D204</f>
        <v>10.23</v>
      </c>
      <c r="E204" s="5">
        <f>RAW!E204</f>
        <v>10.25</v>
      </c>
      <c r="F204" s="3">
        <f>RAW!N204</f>
        <v>55.770247667980399</v>
      </c>
      <c r="G204" s="5" t="str">
        <f t="shared" si="286"/>
        <v/>
      </c>
      <c r="H204" s="3">
        <f>RAW!O204</f>
        <v>51.4328163523451</v>
      </c>
      <c r="I204" s="5" t="str">
        <f t="shared" si="286"/>
        <v/>
      </c>
      <c r="J204" s="3">
        <f>RAW!P204</f>
        <v>49.267132532155401</v>
      </c>
      <c r="K204" s="5" t="str">
        <f t="shared" ref="K204" si="300">IF(SIGN(J203-50)&lt;&gt;SIGN(J204-50)," ","")</f>
        <v/>
      </c>
      <c r="L204">
        <v>70</v>
      </c>
      <c r="M204">
        <v>30</v>
      </c>
      <c r="AD204" s="28">
        <f t="shared" si="272"/>
        <v>0</v>
      </c>
      <c r="AE204" s="28" t="str">
        <f t="shared" si="266"/>
        <v/>
      </c>
      <c r="AF204" s="34">
        <f t="shared" si="273"/>
        <v>0</v>
      </c>
      <c r="AG204" s="34" t="str">
        <f t="shared" si="267"/>
        <v/>
      </c>
      <c r="AH204" s="28">
        <f t="shared" si="274"/>
        <v>0</v>
      </c>
      <c r="AI204" s="34" t="str">
        <f t="shared" si="268"/>
        <v/>
      </c>
      <c r="AJ204" s="28">
        <f t="shared" si="288"/>
        <v>0</v>
      </c>
      <c r="AK204" s="28" t="str">
        <f t="shared" si="275"/>
        <v/>
      </c>
      <c r="AL204" s="54"/>
      <c r="AM204" s="28"/>
      <c r="AO204" s="33">
        <f t="shared" si="276"/>
        <v>0</v>
      </c>
      <c r="AP204" s="33" t="str">
        <f t="shared" si="277"/>
        <v/>
      </c>
      <c r="AQ204" s="33">
        <f t="shared" si="289"/>
        <v>0</v>
      </c>
      <c r="AR204" s="33" t="str">
        <f t="shared" si="278"/>
        <v/>
      </c>
      <c r="AS204" s="33">
        <f t="shared" si="279"/>
        <v>0</v>
      </c>
      <c r="AT204" s="33" t="str">
        <f t="shared" si="269"/>
        <v/>
      </c>
      <c r="AU204" s="33">
        <f t="shared" si="290"/>
        <v>0</v>
      </c>
      <c r="AV204" s="33" t="str">
        <f t="shared" si="280"/>
        <v/>
      </c>
      <c r="AW204" s="33"/>
      <c r="AX204" s="33"/>
      <c r="AZ204" s="141">
        <f t="shared" si="281"/>
        <v>0</v>
      </c>
      <c r="BA204" s="141" t="str">
        <f t="shared" si="282"/>
        <v/>
      </c>
      <c r="BB204" s="141">
        <f t="shared" si="291"/>
        <v>0</v>
      </c>
      <c r="BC204" s="141" t="str">
        <f t="shared" si="283"/>
        <v/>
      </c>
      <c r="BD204" s="141">
        <f t="shared" si="284"/>
        <v>0</v>
      </c>
      <c r="BE204" s="141" t="str">
        <f t="shared" si="270"/>
        <v/>
      </c>
      <c r="BF204" s="141">
        <f t="shared" si="292"/>
        <v>0</v>
      </c>
      <c r="BG204" s="141" t="str">
        <f t="shared" si="285"/>
        <v/>
      </c>
      <c r="BH204" s="141"/>
      <c r="BI204" s="141"/>
    </row>
    <row r="205" spans="1:61">
      <c r="A205" s="1">
        <f>RAW!A205</f>
        <v>42593</v>
      </c>
      <c r="B205">
        <f>RAW!B205</f>
        <v>10.32</v>
      </c>
      <c r="C205">
        <f>RAW!C205</f>
        <v>10.41</v>
      </c>
      <c r="D205">
        <f>RAW!D205</f>
        <v>10.25</v>
      </c>
      <c r="E205" s="5">
        <f>RAW!E205</f>
        <v>10.41</v>
      </c>
      <c r="F205" s="3">
        <f>RAW!N205</f>
        <v>66.247874904991306</v>
      </c>
      <c r="G205" s="5" t="str">
        <f t="shared" si="286"/>
        <v/>
      </c>
      <c r="H205" s="3">
        <f>RAW!O205</f>
        <v>56.3245358492562</v>
      </c>
      <c r="I205" s="5" t="str">
        <f t="shared" si="286"/>
        <v/>
      </c>
      <c r="J205" s="3">
        <f>RAW!P205</f>
        <v>52.357644901016897</v>
      </c>
      <c r="K205" s="5" t="str">
        <f t="shared" ref="K205" si="301">IF(SIGN(J204-50)&lt;&gt;SIGN(J205-50)," ","")</f>
        <v xml:space="preserve"> </v>
      </c>
      <c r="L205">
        <v>70</v>
      </c>
      <c r="M205">
        <v>30</v>
      </c>
      <c r="AD205" s="28">
        <f t="shared" si="272"/>
        <v>0</v>
      </c>
      <c r="AE205" s="28" t="str">
        <f t="shared" si="266"/>
        <v/>
      </c>
      <c r="AF205" s="34">
        <f t="shared" si="273"/>
        <v>0</v>
      </c>
      <c r="AG205" s="34" t="str">
        <f t="shared" si="267"/>
        <v/>
      </c>
      <c r="AH205" s="28">
        <f t="shared" si="274"/>
        <v>0</v>
      </c>
      <c r="AI205" s="34" t="str">
        <f t="shared" si="268"/>
        <v/>
      </c>
      <c r="AJ205" s="28">
        <f t="shared" si="288"/>
        <v>0</v>
      </c>
      <c r="AK205" s="28" t="str">
        <f t="shared" si="275"/>
        <v/>
      </c>
      <c r="AL205" s="54"/>
      <c r="AM205" s="28"/>
      <c r="AO205" s="33">
        <f t="shared" si="276"/>
        <v>0</v>
      </c>
      <c r="AP205" s="33" t="str">
        <f t="shared" si="277"/>
        <v/>
      </c>
      <c r="AQ205" s="33">
        <f t="shared" si="289"/>
        <v>0</v>
      </c>
      <c r="AR205" s="33" t="str">
        <f t="shared" si="278"/>
        <v/>
      </c>
      <c r="AS205" s="33">
        <f t="shared" si="279"/>
        <v>0</v>
      </c>
      <c r="AT205" s="33" t="str">
        <f t="shared" si="269"/>
        <v/>
      </c>
      <c r="AU205" s="33">
        <f t="shared" si="290"/>
        <v>0</v>
      </c>
      <c r="AV205" s="33" t="str">
        <f t="shared" si="280"/>
        <v/>
      </c>
      <c r="AW205" s="33"/>
      <c r="AX205" s="33"/>
      <c r="AZ205" s="141">
        <f t="shared" si="281"/>
        <v>0</v>
      </c>
      <c r="BA205" s="141" t="str">
        <f t="shared" si="282"/>
        <v/>
      </c>
      <c r="BB205" s="141">
        <f t="shared" si="291"/>
        <v>0</v>
      </c>
      <c r="BC205" s="141" t="str">
        <f t="shared" si="283"/>
        <v/>
      </c>
      <c r="BD205" s="141">
        <f t="shared" si="284"/>
        <v>0</v>
      </c>
      <c r="BE205" s="141" t="str">
        <f t="shared" si="270"/>
        <v/>
      </c>
      <c r="BF205" s="141">
        <f t="shared" si="292"/>
        <v>0</v>
      </c>
      <c r="BG205" s="141" t="str">
        <f t="shared" si="285"/>
        <v/>
      </c>
      <c r="BH205" s="141"/>
      <c r="BI205" s="141"/>
    </row>
    <row r="206" spans="1:61">
      <c r="A206" s="1">
        <f>RAW!A206</f>
        <v>42594</v>
      </c>
      <c r="B206">
        <f>RAW!B206</f>
        <v>10.38</v>
      </c>
      <c r="C206">
        <f>RAW!C206</f>
        <v>10.46</v>
      </c>
      <c r="D206">
        <f>RAW!D206</f>
        <v>10.31</v>
      </c>
      <c r="E206" s="5">
        <f>RAW!E206</f>
        <v>10.46</v>
      </c>
      <c r="F206" s="3">
        <f>RAW!N206</f>
        <v>68.931179721137099</v>
      </c>
      <c r="G206" s="5" t="str">
        <f t="shared" si="286"/>
        <v/>
      </c>
      <c r="H206" s="3">
        <f>RAW!O206</f>
        <v>57.756439659063297</v>
      </c>
      <c r="I206" s="5" t="str">
        <f t="shared" si="286"/>
        <v/>
      </c>
      <c r="J206" s="3">
        <f>RAW!P206</f>
        <v>53.291282514461699</v>
      </c>
      <c r="K206" s="5" t="str">
        <f t="shared" ref="K206" si="302">IF(SIGN(J205-50)&lt;&gt;SIGN(J206-50)," ","")</f>
        <v/>
      </c>
      <c r="L206">
        <v>70</v>
      </c>
      <c r="M206">
        <v>30</v>
      </c>
      <c r="AD206" s="28">
        <f t="shared" si="272"/>
        <v>0</v>
      </c>
      <c r="AE206" s="28" t="str">
        <f t="shared" si="266"/>
        <v/>
      </c>
      <c r="AF206" s="34">
        <f t="shared" si="273"/>
        <v>0</v>
      </c>
      <c r="AG206" s="34" t="str">
        <f t="shared" si="267"/>
        <v/>
      </c>
      <c r="AH206" s="28">
        <f t="shared" si="274"/>
        <v>0</v>
      </c>
      <c r="AI206" s="34" t="str">
        <f t="shared" si="268"/>
        <v/>
      </c>
      <c r="AJ206" s="28">
        <f t="shared" si="288"/>
        <v>0</v>
      </c>
      <c r="AK206" s="28" t="str">
        <f t="shared" si="275"/>
        <v/>
      </c>
      <c r="AL206" s="54"/>
      <c r="AM206" s="28"/>
      <c r="AO206" s="33">
        <f t="shared" si="276"/>
        <v>0</v>
      </c>
      <c r="AP206" s="33" t="str">
        <f t="shared" si="277"/>
        <v/>
      </c>
      <c r="AQ206" s="33">
        <f t="shared" si="289"/>
        <v>0</v>
      </c>
      <c r="AR206" s="33" t="str">
        <f t="shared" si="278"/>
        <v/>
      </c>
      <c r="AS206" s="33">
        <f t="shared" si="279"/>
        <v>0</v>
      </c>
      <c r="AT206" s="33" t="str">
        <f t="shared" si="269"/>
        <v/>
      </c>
      <c r="AU206" s="33">
        <f t="shared" si="290"/>
        <v>0</v>
      </c>
      <c r="AV206" s="33" t="str">
        <f t="shared" si="280"/>
        <v/>
      </c>
      <c r="AW206" s="33"/>
      <c r="AX206" s="33"/>
      <c r="AZ206" s="141">
        <f t="shared" si="281"/>
        <v>0</v>
      </c>
      <c r="BA206" s="141" t="str">
        <f t="shared" si="282"/>
        <v/>
      </c>
      <c r="BB206" s="141">
        <f t="shared" si="291"/>
        <v>0</v>
      </c>
      <c r="BC206" s="141" t="str">
        <f t="shared" si="283"/>
        <v/>
      </c>
      <c r="BD206" s="141">
        <f t="shared" si="284"/>
        <v>0</v>
      </c>
      <c r="BE206" s="141" t="str">
        <f t="shared" si="270"/>
        <v/>
      </c>
      <c r="BF206" s="141">
        <f t="shared" si="292"/>
        <v>0</v>
      </c>
      <c r="BG206" s="141" t="str">
        <f t="shared" si="285"/>
        <v/>
      </c>
      <c r="BH206" s="141"/>
      <c r="BI206" s="141"/>
    </row>
    <row r="207" spans="1:61">
      <c r="A207" s="1">
        <f>RAW!A207</f>
        <v>42597</v>
      </c>
      <c r="B207">
        <f>RAW!B207</f>
        <v>10.46</v>
      </c>
      <c r="C207">
        <f>RAW!C207</f>
        <v>10.46</v>
      </c>
      <c r="D207">
        <f>RAW!D207</f>
        <v>10.46</v>
      </c>
      <c r="E207" s="5">
        <f>RAW!E207</f>
        <v>10.46</v>
      </c>
      <c r="F207" s="3">
        <f>RAW!N207</f>
        <v>68.931179721137099</v>
      </c>
      <c r="G207" s="5" t="str">
        <f t="shared" si="286"/>
        <v/>
      </c>
      <c r="H207" s="3">
        <f>RAW!O207</f>
        <v>57.756439659063403</v>
      </c>
      <c r="I207" s="5" t="str">
        <f t="shared" si="286"/>
        <v/>
      </c>
      <c r="J207" s="3">
        <f>RAW!P207</f>
        <v>53.291282514461699</v>
      </c>
      <c r="K207" s="5" t="str">
        <f t="shared" ref="K207" si="303">IF(SIGN(J206-50)&lt;&gt;SIGN(J207-50)," ","")</f>
        <v/>
      </c>
      <c r="L207">
        <v>70</v>
      </c>
      <c r="M207">
        <v>30</v>
      </c>
      <c r="AD207" s="28">
        <f t="shared" si="272"/>
        <v>0</v>
      </c>
      <c r="AE207" s="28" t="str">
        <f t="shared" si="266"/>
        <v/>
      </c>
      <c r="AF207" s="34">
        <f t="shared" si="273"/>
        <v>0</v>
      </c>
      <c r="AG207" s="34" t="str">
        <f t="shared" si="267"/>
        <v/>
      </c>
      <c r="AH207" s="28">
        <f t="shared" si="274"/>
        <v>0</v>
      </c>
      <c r="AI207" s="34" t="str">
        <f t="shared" si="268"/>
        <v/>
      </c>
      <c r="AJ207" s="28">
        <f t="shared" si="288"/>
        <v>0</v>
      </c>
      <c r="AK207" s="28" t="str">
        <f t="shared" si="275"/>
        <v/>
      </c>
      <c r="AL207" s="54"/>
      <c r="AM207" s="28"/>
      <c r="AO207" s="33">
        <f t="shared" si="276"/>
        <v>0</v>
      </c>
      <c r="AP207" s="33" t="str">
        <f t="shared" si="277"/>
        <v/>
      </c>
      <c r="AQ207" s="33">
        <f t="shared" si="289"/>
        <v>0</v>
      </c>
      <c r="AR207" s="33" t="str">
        <f t="shared" si="278"/>
        <v/>
      </c>
      <c r="AS207" s="33">
        <f t="shared" si="279"/>
        <v>0</v>
      </c>
      <c r="AT207" s="33" t="str">
        <f t="shared" si="269"/>
        <v/>
      </c>
      <c r="AU207" s="33">
        <f t="shared" si="290"/>
        <v>0</v>
      </c>
      <c r="AV207" s="33" t="str">
        <f t="shared" si="280"/>
        <v/>
      </c>
      <c r="AW207" s="33"/>
      <c r="AX207" s="33"/>
      <c r="AZ207" s="141">
        <f t="shared" si="281"/>
        <v>0</v>
      </c>
      <c r="BA207" s="141" t="str">
        <f t="shared" si="282"/>
        <v/>
      </c>
      <c r="BB207" s="141">
        <f t="shared" si="291"/>
        <v>0</v>
      </c>
      <c r="BC207" s="141" t="str">
        <f t="shared" si="283"/>
        <v/>
      </c>
      <c r="BD207" s="141">
        <f t="shared" si="284"/>
        <v>0</v>
      </c>
      <c r="BE207" s="141" t="str">
        <f t="shared" si="270"/>
        <v/>
      </c>
      <c r="BF207" s="141">
        <f t="shared" si="292"/>
        <v>0</v>
      </c>
      <c r="BG207" s="141" t="str">
        <f t="shared" si="285"/>
        <v/>
      </c>
      <c r="BH207" s="141"/>
      <c r="BI207" s="141"/>
    </row>
    <row r="208" spans="1:61">
      <c r="A208" s="1">
        <f>RAW!A208</f>
        <v>42598</v>
      </c>
      <c r="B208">
        <f>RAW!B208</f>
        <v>10.45</v>
      </c>
      <c r="C208">
        <f>RAW!C208</f>
        <v>10.46</v>
      </c>
      <c r="D208">
        <f>RAW!D208</f>
        <v>10.26</v>
      </c>
      <c r="E208" s="5">
        <f>RAW!E208</f>
        <v>10.41</v>
      </c>
      <c r="F208" s="3">
        <f>RAW!N208</f>
        <v>62.200536108038598</v>
      </c>
      <c r="G208" s="5" t="str">
        <f t="shared" si="286"/>
        <v/>
      </c>
      <c r="H208" s="3">
        <f>RAW!O208</f>
        <v>55.6408124440987</v>
      </c>
      <c r="I208" s="5" t="str">
        <f t="shared" si="286"/>
        <v/>
      </c>
      <c r="J208" s="3">
        <f>RAW!P208</f>
        <v>52.164249394566703</v>
      </c>
      <c r="K208" s="5" t="str">
        <f t="shared" ref="K208" si="304">IF(SIGN(J207-50)&lt;&gt;SIGN(J208-50)," ","")</f>
        <v/>
      </c>
      <c r="L208">
        <v>70</v>
      </c>
      <c r="M208">
        <v>30</v>
      </c>
      <c r="AD208" s="28">
        <f t="shared" si="272"/>
        <v>0</v>
      </c>
      <c r="AE208" s="28" t="str">
        <f t="shared" si="266"/>
        <v/>
      </c>
      <c r="AF208" s="34">
        <f t="shared" si="273"/>
        <v>0</v>
      </c>
      <c r="AG208" s="34" t="str">
        <f t="shared" si="267"/>
        <v/>
      </c>
      <c r="AH208" s="28">
        <f t="shared" si="274"/>
        <v>0</v>
      </c>
      <c r="AI208" s="34" t="str">
        <f t="shared" si="268"/>
        <v/>
      </c>
      <c r="AJ208" s="28">
        <f t="shared" si="288"/>
        <v>0</v>
      </c>
      <c r="AK208" s="28" t="str">
        <f t="shared" si="275"/>
        <v/>
      </c>
      <c r="AL208" s="54"/>
      <c r="AM208" s="28"/>
      <c r="AO208" s="33">
        <f t="shared" si="276"/>
        <v>0</v>
      </c>
      <c r="AP208" s="33" t="str">
        <f t="shared" si="277"/>
        <v/>
      </c>
      <c r="AQ208" s="33">
        <f t="shared" si="289"/>
        <v>0</v>
      </c>
      <c r="AR208" s="33" t="str">
        <f t="shared" si="278"/>
        <v/>
      </c>
      <c r="AS208" s="33">
        <f t="shared" si="279"/>
        <v>0</v>
      </c>
      <c r="AT208" s="33" t="str">
        <f t="shared" si="269"/>
        <v/>
      </c>
      <c r="AU208" s="33">
        <f t="shared" si="290"/>
        <v>0</v>
      </c>
      <c r="AV208" s="33" t="str">
        <f t="shared" si="280"/>
        <v/>
      </c>
      <c r="AW208" s="33"/>
      <c r="AX208" s="33"/>
      <c r="AZ208" s="141">
        <f t="shared" si="281"/>
        <v>0</v>
      </c>
      <c r="BA208" s="141" t="str">
        <f t="shared" si="282"/>
        <v/>
      </c>
      <c r="BB208" s="141">
        <f t="shared" si="291"/>
        <v>0</v>
      </c>
      <c r="BC208" s="141" t="str">
        <f t="shared" si="283"/>
        <v/>
      </c>
      <c r="BD208" s="141">
        <f t="shared" si="284"/>
        <v>0</v>
      </c>
      <c r="BE208" s="141" t="str">
        <f t="shared" si="270"/>
        <v/>
      </c>
      <c r="BF208" s="141">
        <f t="shared" si="292"/>
        <v>0</v>
      </c>
      <c r="BG208" s="141" t="str">
        <f t="shared" si="285"/>
        <v/>
      </c>
      <c r="BH208" s="141"/>
      <c r="BI208" s="141"/>
    </row>
    <row r="209" spans="1:61">
      <c r="A209" s="1">
        <f>RAW!A209</f>
        <v>42599</v>
      </c>
      <c r="B209">
        <f>RAW!B209</f>
        <v>10.3</v>
      </c>
      <c r="C209">
        <f>RAW!C209</f>
        <v>10.35</v>
      </c>
      <c r="D209">
        <f>RAW!D209</f>
        <v>10.210000000000001</v>
      </c>
      <c r="E209" s="5">
        <f>RAW!E209</f>
        <v>10.220000000000001</v>
      </c>
      <c r="F209" s="3">
        <f>RAW!N209</f>
        <v>43.4093391493113</v>
      </c>
      <c r="G209" s="5" t="str">
        <f t="shared" si="286"/>
        <v xml:space="preserve"> </v>
      </c>
      <c r="H209" s="3">
        <f>RAW!O209</f>
        <v>48.387444661317403</v>
      </c>
      <c r="I209" s="5" t="str">
        <f t="shared" si="286"/>
        <v xml:space="preserve"> </v>
      </c>
      <c r="J209" s="3">
        <f>RAW!P209</f>
        <v>48.1050182154083</v>
      </c>
      <c r="K209" s="5" t="str">
        <f t="shared" ref="K209" si="305">IF(SIGN(J208-50)&lt;&gt;SIGN(J209-50)," ","")</f>
        <v xml:space="preserve"> </v>
      </c>
      <c r="L209">
        <v>70</v>
      </c>
      <c r="M209">
        <v>30</v>
      </c>
      <c r="AD209" s="28">
        <f t="shared" si="272"/>
        <v>0</v>
      </c>
      <c r="AE209" s="28" t="str">
        <f t="shared" si="266"/>
        <v/>
      </c>
      <c r="AF209" s="34">
        <f t="shared" si="273"/>
        <v>0</v>
      </c>
      <c r="AG209" s="34" t="str">
        <f t="shared" si="267"/>
        <v/>
      </c>
      <c r="AH209" s="28">
        <f t="shared" si="274"/>
        <v>0</v>
      </c>
      <c r="AI209" s="34" t="str">
        <f t="shared" si="268"/>
        <v/>
      </c>
      <c r="AJ209" s="28">
        <f t="shared" si="288"/>
        <v>0</v>
      </c>
      <c r="AK209" s="28" t="str">
        <f t="shared" si="275"/>
        <v/>
      </c>
      <c r="AL209" s="54"/>
      <c r="AM209" s="28"/>
      <c r="AO209" s="33">
        <f t="shared" si="276"/>
        <v>0</v>
      </c>
      <c r="AP209" s="33" t="str">
        <f t="shared" si="277"/>
        <v/>
      </c>
      <c r="AQ209" s="33">
        <f t="shared" si="289"/>
        <v>0</v>
      </c>
      <c r="AR209" s="33" t="str">
        <f t="shared" si="278"/>
        <v/>
      </c>
      <c r="AS209" s="33">
        <f t="shared" si="279"/>
        <v>0</v>
      </c>
      <c r="AT209" s="33" t="str">
        <f t="shared" si="269"/>
        <v/>
      </c>
      <c r="AU209" s="33">
        <f t="shared" si="290"/>
        <v>0</v>
      </c>
      <c r="AV209" s="33" t="str">
        <f t="shared" si="280"/>
        <v/>
      </c>
      <c r="AW209" s="33"/>
      <c r="AX209" s="33"/>
      <c r="AZ209" s="141">
        <f t="shared" si="281"/>
        <v>0</v>
      </c>
      <c r="BA209" s="141" t="str">
        <f t="shared" si="282"/>
        <v/>
      </c>
      <c r="BB209" s="141">
        <f t="shared" si="291"/>
        <v>0</v>
      </c>
      <c r="BC209" s="141" t="str">
        <f t="shared" si="283"/>
        <v/>
      </c>
      <c r="BD209" s="141">
        <f t="shared" si="284"/>
        <v>0</v>
      </c>
      <c r="BE209" s="141" t="str">
        <f t="shared" si="270"/>
        <v/>
      </c>
      <c r="BF209" s="141">
        <f t="shared" si="292"/>
        <v>0</v>
      </c>
      <c r="BG209" s="141" t="str">
        <f t="shared" si="285"/>
        <v/>
      </c>
      <c r="BH209" s="141"/>
      <c r="BI209" s="141"/>
    </row>
    <row r="210" spans="1:61">
      <c r="A210" s="1">
        <f>RAW!A210</f>
        <v>42600</v>
      </c>
      <c r="B210">
        <f>RAW!B210</f>
        <v>10.23</v>
      </c>
      <c r="C210">
        <f>RAW!C210</f>
        <v>10.31</v>
      </c>
      <c r="D210">
        <f>RAW!D210</f>
        <v>10.14</v>
      </c>
      <c r="E210" s="5">
        <f>RAW!E210</f>
        <v>10.23</v>
      </c>
      <c r="F210" s="3">
        <f>RAW!N210</f>
        <v>44.439999912900198</v>
      </c>
      <c r="G210" s="5" t="str">
        <f t="shared" si="286"/>
        <v/>
      </c>
      <c r="H210" s="3">
        <f>RAW!O210</f>
        <v>48.7660053709388</v>
      </c>
      <c r="I210" s="5" t="str">
        <f t="shared" si="286"/>
        <v/>
      </c>
      <c r="J210" s="3">
        <f>RAW!P210</f>
        <v>48.327230599774303</v>
      </c>
      <c r="K210" s="5" t="str">
        <f t="shared" ref="K210" si="306">IF(SIGN(J209-50)&lt;&gt;SIGN(J210-50)," ","")</f>
        <v/>
      </c>
      <c r="L210">
        <v>70</v>
      </c>
      <c r="M210">
        <v>30</v>
      </c>
      <c r="AD210" s="28">
        <f t="shared" si="272"/>
        <v>0</v>
      </c>
      <c r="AE210" s="28" t="str">
        <f t="shared" si="266"/>
        <v/>
      </c>
      <c r="AF210" s="34">
        <f t="shared" si="273"/>
        <v>0</v>
      </c>
      <c r="AG210" s="34" t="str">
        <f t="shared" si="267"/>
        <v/>
      </c>
      <c r="AH210" s="28">
        <f t="shared" si="274"/>
        <v>0</v>
      </c>
      <c r="AI210" s="34" t="str">
        <f t="shared" si="268"/>
        <v/>
      </c>
      <c r="AJ210" s="28">
        <f t="shared" si="288"/>
        <v>0</v>
      </c>
      <c r="AK210" s="28" t="str">
        <f t="shared" si="275"/>
        <v/>
      </c>
      <c r="AL210" s="54"/>
      <c r="AM210" s="28"/>
      <c r="AO210" s="33">
        <f t="shared" si="276"/>
        <v>0</v>
      </c>
      <c r="AP210" s="33" t="str">
        <f t="shared" si="277"/>
        <v/>
      </c>
      <c r="AQ210" s="33">
        <f t="shared" si="289"/>
        <v>0</v>
      </c>
      <c r="AR210" s="33" t="str">
        <f t="shared" si="278"/>
        <v/>
      </c>
      <c r="AS210" s="33">
        <f t="shared" si="279"/>
        <v>0</v>
      </c>
      <c r="AT210" s="33" t="str">
        <f t="shared" si="269"/>
        <v/>
      </c>
      <c r="AU210" s="33">
        <f t="shared" si="290"/>
        <v>0</v>
      </c>
      <c r="AV210" s="33" t="str">
        <f t="shared" si="280"/>
        <v/>
      </c>
      <c r="AW210" s="33"/>
      <c r="AX210" s="33"/>
      <c r="AZ210" s="141">
        <f t="shared" si="281"/>
        <v>0</v>
      </c>
      <c r="BA210" s="141" t="str">
        <f t="shared" si="282"/>
        <v/>
      </c>
      <c r="BB210" s="141">
        <f t="shared" si="291"/>
        <v>0</v>
      </c>
      <c r="BC210" s="141" t="str">
        <f t="shared" si="283"/>
        <v/>
      </c>
      <c r="BD210" s="141">
        <f t="shared" si="284"/>
        <v>0</v>
      </c>
      <c r="BE210" s="141" t="str">
        <f t="shared" si="270"/>
        <v/>
      </c>
      <c r="BF210" s="141">
        <f t="shared" si="292"/>
        <v>0</v>
      </c>
      <c r="BG210" s="141" t="str">
        <f t="shared" si="285"/>
        <v/>
      </c>
      <c r="BH210" s="141"/>
      <c r="BI210" s="141"/>
    </row>
    <row r="211" spans="1:61">
      <c r="A211" s="1">
        <f>RAW!A211</f>
        <v>42601</v>
      </c>
      <c r="B211">
        <f>RAW!B211</f>
        <v>10.23</v>
      </c>
      <c r="C211">
        <f>RAW!C211</f>
        <v>10.23</v>
      </c>
      <c r="D211">
        <f>RAW!D211</f>
        <v>10.06</v>
      </c>
      <c r="E211" s="5">
        <f>RAW!E211</f>
        <v>10.130000000000001</v>
      </c>
      <c r="F211" s="3">
        <f>RAW!N211</f>
        <v>36.652155187468097</v>
      </c>
      <c r="G211" s="5" t="str">
        <f t="shared" si="286"/>
        <v/>
      </c>
      <c r="H211" s="3">
        <f>RAW!O211</f>
        <v>45.196030554770203</v>
      </c>
      <c r="I211" s="5" t="str">
        <f t="shared" si="286"/>
        <v/>
      </c>
      <c r="J211" s="3">
        <f>RAW!P211</f>
        <v>46.247896943007198</v>
      </c>
      <c r="K211" s="5" t="str">
        <f t="shared" ref="K211" si="307">IF(SIGN(J210-50)&lt;&gt;SIGN(J211-50)," ","")</f>
        <v/>
      </c>
      <c r="L211">
        <v>70</v>
      </c>
      <c r="M211">
        <v>30</v>
      </c>
      <c r="AD211" s="28">
        <f t="shared" si="272"/>
        <v>0</v>
      </c>
      <c r="AE211" s="28" t="str">
        <f t="shared" si="266"/>
        <v/>
      </c>
      <c r="AF211" s="34">
        <f t="shared" si="273"/>
        <v>0</v>
      </c>
      <c r="AG211" s="34" t="str">
        <f t="shared" si="267"/>
        <v/>
      </c>
      <c r="AH211" s="28">
        <f t="shared" si="274"/>
        <v>0</v>
      </c>
      <c r="AI211" s="34" t="str">
        <f t="shared" si="268"/>
        <v/>
      </c>
      <c r="AJ211" s="28">
        <f t="shared" si="288"/>
        <v>0</v>
      </c>
      <c r="AK211" s="28" t="str">
        <f t="shared" si="275"/>
        <v/>
      </c>
      <c r="AL211" s="54"/>
      <c r="AM211" s="28"/>
      <c r="AO211" s="33">
        <f t="shared" si="276"/>
        <v>0</v>
      </c>
      <c r="AP211" s="33" t="str">
        <f t="shared" si="277"/>
        <v/>
      </c>
      <c r="AQ211" s="33">
        <f t="shared" si="289"/>
        <v>0</v>
      </c>
      <c r="AR211" s="33" t="str">
        <f t="shared" si="278"/>
        <v/>
      </c>
      <c r="AS211" s="33">
        <f t="shared" si="279"/>
        <v>0</v>
      </c>
      <c r="AT211" s="33" t="str">
        <f t="shared" si="269"/>
        <v/>
      </c>
      <c r="AU211" s="33">
        <f t="shared" si="290"/>
        <v>0</v>
      </c>
      <c r="AV211" s="33" t="str">
        <f t="shared" si="280"/>
        <v/>
      </c>
      <c r="AW211" s="33"/>
      <c r="AX211" s="33"/>
      <c r="AZ211" s="141">
        <f t="shared" si="281"/>
        <v>0</v>
      </c>
      <c r="BA211" s="141" t="str">
        <f t="shared" si="282"/>
        <v/>
      </c>
      <c r="BB211" s="141">
        <f t="shared" si="291"/>
        <v>0</v>
      </c>
      <c r="BC211" s="141" t="str">
        <f t="shared" si="283"/>
        <v/>
      </c>
      <c r="BD211" s="141">
        <f t="shared" si="284"/>
        <v>0</v>
      </c>
      <c r="BE211" s="141" t="str">
        <f t="shared" si="270"/>
        <v/>
      </c>
      <c r="BF211" s="141">
        <f t="shared" si="292"/>
        <v>0</v>
      </c>
      <c r="BG211" s="141" t="str">
        <f t="shared" si="285"/>
        <v/>
      </c>
      <c r="BH211" s="141"/>
      <c r="BI211" s="141"/>
    </row>
    <row r="212" spans="1:61">
      <c r="A212" s="1">
        <f>RAW!A212</f>
        <v>42604</v>
      </c>
      <c r="B212">
        <f>RAW!B212</f>
        <v>10.07</v>
      </c>
      <c r="C212">
        <f>RAW!C212</f>
        <v>10.15</v>
      </c>
      <c r="D212">
        <f>RAW!D212</f>
        <v>10.07</v>
      </c>
      <c r="E212" s="5">
        <f>RAW!E212</f>
        <v>10.08</v>
      </c>
      <c r="F212" s="3">
        <f>RAW!N212</f>
        <v>33.252858913778098</v>
      </c>
      <c r="G212" s="5" t="str">
        <f t="shared" si="286"/>
        <v/>
      </c>
      <c r="H212" s="3">
        <f>RAW!O212</f>
        <v>43.4820242620426</v>
      </c>
      <c r="I212" s="5" t="str">
        <f t="shared" si="286"/>
        <v/>
      </c>
      <c r="J212" s="3">
        <f>RAW!P212</f>
        <v>45.226292977788802</v>
      </c>
      <c r="K212" s="5" t="str">
        <f t="shared" ref="K212" si="308">IF(SIGN(J211-50)&lt;&gt;SIGN(J212-50)," ","")</f>
        <v/>
      </c>
      <c r="L212">
        <v>70</v>
      </c>
      <c r="M212">
        <v>30</v>
      </c>
      <c r="AD212" s="28">
        <f t="shared" si="272"/>
        <v>0</v>
      </c>
      <c r="AE212" s="28" t="str">
        <f t="shared" si="266"/>
        <v/>
      </c>
      <c r="AF212" s="34">
        <f t="shared" si="273"/>
        <v>0</v>
      </c>
      <c r="AG212" s="34" t="str">
        <f t="shared" si="267"/>
        <v/>
      </c>
      <c r="AH212" s="28">
        <f t="shared" si="274"/>
        <v>0</v>
      </c>
      <c r="AI212" s="34" t="str">
        <f t="shared" si="268"/>
        <v/>
      </c>
      <c r="AJ212" s="28">
        <f t="shared" si="288"/>
        <v>0</v>
      </c>
      <c r="AK212" s="28" t="str">
        <f t="shared" si="275"/>
        <v/>
      </c>
      <c r="AL212" s="54"/>
      <c r="AM212" s="28"/>
      <c r="AO212" s="33">
        <f t="shared" si="276"/>
        <v>0</v>
      </c>
      <c r="AP212" s="33" t="str">
        <f t="shared" si="277"/>
        <v/>
      </c>
      <c r="AQ212" s="33">
        <f t="shared" si="289"/>
        <v>0</v>
      </c>
      <c r="AR212" s="33" t="str">
        <f t="shared" si="278"/>
        <v/>
      </c>
      <c r="AS212" s="33">
        <f t="shared" si="279"/>
        <v>0</v>
      </c>
      <c r="AT212" s="33" t="str">
        <f t="shared" si="269"/>
        <v/>
      </c>
      <c r="AU212" s="33">
        <f t="shared" si="290"/>
        <v>0</v>
      </c>
      <c r="AV212" s="33" t="str">
        <f t="shared" si="280"/>
        <v/>
      </c>
      <c r="AW212" s="33"/>
      <c r="AX212" s="33"/>
      <c r="AZ212" s="141">
        <f t="shared" si="281"/>
        <v>0</v>
      </c>
      <c r="BA212" s="141" t="str">
        <f t="shared" si="282"/>
        <v/>
      </c>
      <c r="BB212" s="141">
        <f t="shared" si="291"/>
        <v>0</v>
      </c>
      <c r="BC212" s="141" t="str">
        <f t="shared" si="283"/>
        <v/>
      </c>
      <c r="BD212" s="141">
        <f t="shared" si="284"/>
        <v>0</v>
      </c>
      <c r="BE212" s="141" t="str">
        <f t="shared" si="270"/>
        <v/>
      </c>
      <c r="BF212" s="141">
        <f t="shared" si="292"/>
        <v>0</v>
      </c>
      <c r="BG212" s="141" t="str">
        <f t="shared" si="285"/>
        <v/>
      </c>
      <c r="BH212" s="141"/>
      <c r="BI212" s="141"/>
    </row>
    <row r="213" spans="1:61">
      <c r="A213" s="1">
        <f>RAW!A213</f>
        <v>42605</v>
      </c>
      <c r="B213">
        <f>RAW!B213</f>
        <v>10.08</v>
      </c>
      <c r="C213">
        <f>RAW!C213</f>
        <v>10.29</v>
      </c>
      <c r="D213">
        <f>RAW!D213</f>
        <v>10.08</v>
      </c>
      <c r="E213" s="5">
        <f>RAW!E213</f>
        <v>10.19</v>
      </c>
      <c r="F213" s="3">
        <f>RAW!N213</f>
        <v>46.086657753725198</v>
      </c>
      <c r="G213" s="5" t="str">
        <f t="shared" si="286"/>
        <v/>
      </c>
      <c r="H213" s="3">
        <f>RAW!O213</f>
        <v>48.141523416508797</v>
      </c>
      <c r="I213" s="5" t="str">
        <f t="shared" si="286"/>
        <v/>
      </c>
      <c r="J213" s="3">
        <f>RAW!P213</f>
        <v>47.885552360513202</v>
      </c>
      <c r="K213" s="5" t="str">
        <f t="shared" ref="K213" si="309">IF(SIGN(J212-50)&lt;&gt;SIGN(J213-50)," ","")</f>
        <v/>
      </c>
      <c r="L213">
        <v>70</v>
      </c>
      <c r="M213">
        <v>30</v>
      </c>
      <c r="AD213" s="28">
        <f t="shared" si="272"/>
        <v>0</v>
      </c>
      <c r="AE213" s="28" t="str">
        <f t="shared" si="266"/>
        <v/>
      </c>
      <c r="AF213" s="34">
        <f t="shared" si="273"/>
        <v>0</v>
      </c>
      <c r="AG213" s="34" t="str">
        <f t="shared" si="267"/>
        <v/>
      </c>
      <c r="AH213" s="28">
        <f t="shared" si="274"/>
        <v>0</v>
      </c>
      <c r="AI213" s="34" t="str">
        <f t="shared" si="268"/>
        <v/>
      </c>
      <c r="AJ213" s="28">
        <f t="shared" si="288"/>
        <v>0</v>
      </c>
      <c r="AK213" s="28" t="str">
        <f t="shared" si="275"/>
        <v/>
      </c>
      <c r="AL213" s="54"/>
      <c r="AM213" s="28"/>
      <c r="AO213" s="33">
        <f t="shared" si="276"/>
        <v>0</v>
      </c>
      <c r="AP213" s="33" t="str">
        <f t="shared" si="277"/>
        <v/>
      </c>
      <c r="AQ213" s="33">
        <f t="shared" si="289"/>
        <v>0</v>
      </c>
      <c r="AR213" s="33" t="str">
        <f t="shared" si="278"/>
        <v/>
      </c>
      <c r="AS213" s="33">
        <f t="shared" si="279"/>
        <v>0</v>
      </c>
      <c r="AT213" s="33" t="str">
        <f t="shared" si="269"/>
        <v/>
      </c>
      <c r="AU213" s="33">
        <f t="shared" si="290"/>
        <v>0</v>
      </c>
      <c r="AV213" s="33" t="str">
        <f t="shared" si="280"/>
        <v/>
      </c>
      <c r="AW213" s="33"/>
      <c r="AX213" s="33"/>
      <c r="AZ213" s="141">
        <f t="shared" si="281"/>
        <v>0</v>
      </c>
      <c r="BA213" s="141" t="str">
        <f t="shared" si="282"/>
        <v/>
      </c>
      <c r="BB213" s="141">
        <f t="shared" si="291"/>
        <v>0</v>
      </c>
      <c r="BC213" s="141" t="str">
        <f t="shared" si="283"/>
        <v/>
      </c>
      <c r="BD213" s="141">
        <f t="shared" si="284"/>
        <v>0</v>
      </c>
      <c r="BE213" s="141" t="str">
        <f t="shared" si="270"/>
        <v/>
      </c>
      <c r="BF213" s="141">
        <f t="shared" si="292"/>
        <v>0</v>
      </c>
      <c r="BG213" s="141" t="str">
        <f t="shared" si="285"/>
        <v/>
      </c>
      <c r="BH213" s="141"/>
      <c r="BI213" s="141"/>
    </row>
    <row r="214" spans="1:61">
      <c r="A214" s="1">
        <f>RAW!A214</f>
        <v>42606</v>
      </c>
      <c r="B214">
        <f>RAW!B214</f>
        <v>10.199999999999999</v>
      </c>
      <c r="C214">
        <f>RAW!C214</f>
        <v>10.220000000000001</v>
      </c>
      <c r="D214">
        <f>RAW!D214</f>
        <v>10.039999999999999</v>
      </c>
      <c r="E214" s="5">
        <f>RAW!E214</f>
        <v>10.09</v>
      </c>
      <c r="F214" s="3">
        <f>RAW!N214</f>
        <v>38.280247062067303</v>
      </c>
      <c r="G214" s="5" t="str">
        <f t="shared" si="286"/>
        <v/>
      </c>
      <c r="H214" s="3">
        <f>RAW!O214</f>
        <v>44.546067198603403</v>
      </c>
      <c r="I214" s="5" t="str">
        <f t="shared" si="286"/>
        <v/>
      </c>
      <c r="J214" s="3">
        <f>RAW!P214</f>
        <v>45.764674971950001</v>
      </c>
      <c r="K214" s="5" t="str">
        <f t="shared" ref="K214" si="310">IF(SIGN(J213-50)&lt;&gt;SIGN(J214-50)," ","")</f>
        <v/>
      </c>
      <c r="L214">
        <v>70</v>
      </c>
      <c r="M214">
        <v>30</v>
      </c>
      <c r="AD214" s="28">
        <f t="shared" si="272"/>
        <v>0</v>
      </c>
      <c r="AE214" s="28" t="str">
        <f t="shared" si="266"/>
        <v/>
      </c>
      <c r="AF214" s="34">
        <f t="shared" si="273"/>
        <v>0</v>
      </c>
      <c r="AG214" s="34" t="str">
        <f t="shared" si="267"/>
        <v/>
      </c>
      <c r="AH214" s="28">
        <f t="shared" si="274"/>
        <v>0</v>
      </c>
      <c r="AI214" s="34" t="str">
        <f t="shared" si="268"/>
        <v/>
      </c>
      <c r="AJ214" s="28">
        <f t="shared" si="288"/>
        <v>0</v>
      </c>
      <c r="AK214" s="28" t="str">
        <f t="shared" si="275"/>
        <v/>
      </c>
      <c r="AL214" s="54"/>
      <c r="AM214" s="28"/>
      <c r="AO214" s="33">
        <f t="shared" si="276"/>
        <v>0</v>
      </c>
      <c r="AP214" s="33" t="str">
        <f t="shared" si="277"/>
        <v/>
      </c>
      <c r="AQ214" s="33">
        <f t="shared" si="289"/>
        <v>0</v>
      </c>
      <c r="AR214" s="33" t="str">
        <f t="shared" si="278"/>
        <v/>
      </c>
      <c r="AS214" s="33">
        <f t="shared" si="279"/>
        <v>0</v>
      </c>
      <c r="AT214" s="33" t="str">
        <f t="shared" si="269"/>
        <v/>
      </c>
      <c r="AU214" s="33">
        <f t="shared" si="290"/>
        <v>0</v>
      </c>
      <c r="AV214" s="33" t="str">
        <f t="shared" si="280"/>
        <v/>
      </c>
      <c r="AW214" s="33"/>
      <c r="AX214" s="33"/>
      <c r="AZ214" s="141">
        <f t="shared" si="281"/>
        <v>0</v>
      </c>
      <c r="BA214" s="141" t="str">
        <f t="shared" si="282"/>
        <v/>
      </c>
      <c r="BB214" s="141">
        <f t="shared" si="291"/>
        <v>0</v>
      </c>
      <c r="BC214" s="141" t="str">
        <f t="shared" si="283"/>
        <v/>
      </c>
      <c r="BD214" s="141">
        <f t="shared" si="284"/>
        <v>0</v>
      </c>
      <c r="BE214" s="141" t="str">
        <f t="shared" si="270"/>
        <v/>
      </c>
      <c r="BF214" s="141">
        <f t="shared" si="292"/>
        <v>0</v>
      </c>
      <c r="BG214" s="141" t="str">
        <f t="shared" si="285"/>
        <v/>
      </c>
      <c r="BH214" s="141"/>
      <c r="BI214" s="141"/>
    </row>
    <row r="215" spans="1:61">
      <c r="A215" s="1">
        <f>RAW!A215</f>
        <v>42607</v>
      </c>
      <c r="B215">
        <f>RAW!B215</f>
        <v>10.130000000000001</v>
      </c>
      <c r="C215">
        <f>RAW!C215</f>
        <v>10.130000000000001</v>
      </c>
      <c r="D215">
        <f>RAW!D215</f>
        <v>9.9550000000000001</v>
      </c>
      <c r="E215" s="5">
        <f>RAW!E215</f>
        <v>9.99</v>
      </c>
      <c r="F215" s="3">
        <f>RAW!N215</f>
        <v>31.963696587300898</v>
      </c>
      <c r="G215" s="5" t="str">
        <f t="shared" si="286"/>
        <v/>
      </c>
      <c r="H215" s="3">
        <f>RAW!O215</f>
        <v>41.229937307612801</v>
      </c>
      <c r="I215" s="5" t="str">
        <f t="shared" si="286"/>
        <v/>
      </c>
      <c r="J215" s="3">
        <f>RAW!P215</f>
        <v>43.730963199189503</v>
      </c>
      <c r="K215" s="5" t="str">
        <f t="shared" ref="K215" si="311">IF(SIGN(J214-50)&lt;&gt;SIGN(J215-50)," ","")</f>
        <v/>
      </c>
      <c r="L215">
        <v>70</v>
      </c>
      <c r="M215">
        <v>30</v>
      </c>
      <c r="AD215" s="28">
        <f t="shared" si="272"/>
        <v>0</v>
      </c>
      <c r="AE215" s="28" t="str">
        <f t="shared" si="266"/>
        <v/>
      </c>
      <c r="AF215" s="34">
        <f t="shared" si="273"/>
        <v>0</v>
      </c>
      <c r="AG215" s="34" t="str">
        <f t="shared" si="267"/>
        <v/>
      </c>
      <c r="AH215" s="28">
        <f t="shared" si="274"/>
        <v>0</v>
      </c>
      <c r="AI215" s="34" t="str">
        <f t="shared" si="268"/>
        <v/>
      </c>
      <c r="AJ215" s="28">
        <f t="shared" si="288"/>
        <v>0</v>
      </c>
      <c r="AK215" s="28" t="str">
        <f t="shared" si="275"/>
        <v/>
      </c>
      <c r="AL215" s="54"/>
      <c r="AM215" s="28"/>
      <c r="AO215" s="33">
        <f t="shared" si="276"/>
        <v>0</v>
      </c>
      <c r="AP215" s="33" t="str">
        <f t="shared" si="277"/>
        <v/>
      </c>
      <c r="AQ215" s="33">
        <f t="shared" si="289"/>
        <v>0</v>
      </c>
      <c r="AR215" s="33" t="str">
        <f t="shared" si="278"/>
        <v/>
      </c>
      <c r="AS215" s="33">
        <f t="shared" si="279"/>
        <v>0</v>
      </c>
      <c r="AT215" s="33" t="str">
        <f t="shared" si="269"/>
        <v/>
      </c>
      <c r="AU215" s="33">
        <f t="shared" si="290"/>
        <v>0</v>
      </c>
      <c r="AV215" s="33" t="str">
        <f t="shared" si="280"/>
        <v/>
      </c>
      <c r="AW215" s="33"/>
      <c r="AX215" s="33"/>
      <c r="AZ215" s="141">
        <f t="shared" si="281"/>
        <v>0</v>
      </c>
      <c r="BA215" s="141" t="str">
        <f t="shared" si="282"/>
        <v/>
      </c>
      <c r="BB215" s="141">
        <f t="shared" si="291"/>
        <v>0</v>
      </c>
      <c r="BC215" s="141" t="str">
        <f t="shared" si="283"/>
        <v/>
      </c>
      <c r="BD215" s="141">
        <f t="shared" si="284"/>
        <v>0</v>
      </c>
      <c r="BE215" s="141" t="str">
        <f t="shared" si="270"/>
        <v/>
      </c>
      <c r="BF215" s="141">
        <f t="shared" si="292"/>
        <v>0</v>
      </c>
      <c r="BG215" s="141" t="str">
        <f t="shared" si="285"/>
        <v/>
      </c>
      <c r="BH215" s="141"/>
      <c r="BI215" s="141"/>
    </row>
    <row r="216" spans="1:61">
      <c r="A216" s="1">
        <f>RAW!A216</f>
        <v>42608</v>
      </c>
      <c r="B216">
        <f>RAW!B216</f>
        <v>10.07</v>
      </c>
      <c r="C216">
        <f>RAW!C216</f>
        <v>10.07</v>
      </c>
      <c r="D216">
        <f>RAW!D216</f>
        <v>9.8249999999999993</v>
      </c>
      <c r="E216" s="5">
        <f>RAW!E216</f>
        <v>9.9550000000000001</v>
      </c>
      <c r="F216" s="3">
        <f>RAW!N216</f>
        <v>29.945986795734601</v>
      </c>
      <c r="G216" s="5" t="str">
        <f t="shared" si="286"/>
        <v/>
      </c>
      <c r="H216" s="3">
        <f>RAW!O216</f>
        <v>40.104634365434599</v>
      </c>
      <c r="I216" s="5" t="str">
        <f t="shared" si="286"/>
        <v/>
      </c>
      <c r="J216" s="3">
        <f>RAW!P216</f>
        <v>43.028262838151903</v>
      </c>
      <c r="K216" s="5" t="str">
        <f t="shared" ref="K216" si="312">IF(SIGN(J215-50)&lt;&gt;SIGN(J216-50)," ","")</f>
        <v/>
      </c>
      <c r="L216">
        <v>70</v>
      </c>
      <c r="M216">
        <v>30</v>
      </c>
      <c r="AD216" s="28">
        <f t="shared" si="272"/>
        <v>1</v>
      </c>
      <c r="AE216" s="28" t="str">
        <f t="shared" si="266"/>
        <v>GROUP</v>
      </c>
      <c r="AF216" s="34">
        <f t="shared" si="273"/>
        <v>1</v>
      </c>
      <c r="AG216" s="34">
        <f t="shared" si="267"/>
        <v>1</v>
      </c>
      <c r="AH216" s="28">
        <f t="shared" si="274"/>
        <v>0</v>
      </c>
      <c r="AI216" s="34" t="str">
        <f t="shared" si="268"/>
        <v/>
      </c>
      <c r="AJ216" s="28">
        <f t="shared" si="288"/>
        <v>0</v>
      </c>
      <c r="AK216" s="28" t="str">
        <f t="shared" si="275"/>
        <v/>
      </c>
      <c r="AL216" s="54"/>
      <c r="AM216" s="28"/>
      <c r="AO216" s="33">
        <f t="shared" si="276"/>
        <v>0</v>
      </c>
      <c r="AP216" s="33" t="str">
        <f t="shared" si="277"/>
        <v/>
      </c>
      <c r="AQ216" s="33">
        <f t="shared" si="289"/>
        <v>0</v>
      </c>
      <c r="AR216" s="33" t="str">
        <f t="shared" si="278"/>
        <v/>
      </c>
      <c r="AS216" s="33">
        <f t="shared" si="279"/>
        <v>0</v>
      </c>
      <c r="AT216" s="33" t="str">
        <f t="shared" si="269"/>
        <v/>
      </c>
      <c r="AU216" s="33">
        <f t="shared" si="290"/>
        <v>0</v>
      </c>
      <c r="AV216" s="33" t="str">
        <f t="shared" si="280"/>
        <v/>
      </c>
      <c r="AW216" s="33"/>
      <c r="AX216" s="33"/>
      <c r="AZ216" s="141">
        <f t="shared" si="281"/>
        <v>0</v>
      </c>
      <c r="BA216" s="141" t="str">
        <f t="shared" si="282"/>
        <v/>
      </c>
      <c r="BB216" s="141">
        <f t="shared" si="291"/>
        <v>0</v>
      </c>
      <c r="BC216" s="141" t="str">
        <f t="shared" si="283"/>
        <v/>
      </c>
      <c r="BD216" s="141">
        <f t="shared" si="284"/>
        <v>0</v>
      </c>
      <c r="BE216" s="141" t="str">
        <f t="shared" si="270"/>
        <v/>
      </c>
      <c r="BF216" s="141">
        <f t="shared" si="292"/>
        <v>0</v>
      </c>
      <c r="BG216" s="141" t="str">
        <f t="shared" si="285"/>
        <v/>
      </c>
      <c r="BH216" s="141"/>
      <c r="BI216" s="141"/>
    </row>
    <row r="217" spans="1:61">
      <c r="A217" s="1">
        <f>RAW!A217</f>
        <v>42611</v>
      </c>
      <c r="B217">
        <f>RAW!B217</f>
        <v>9.9600000000000009</v>
      </c>
      <c r="C217">
        <f>RAW!C217</f>
        <v>10.06</v>
      </c>
      <c r="D217">
        <f>RAW!D217</f>
        <v>9.875</v>
      </c>
      <c r="E217" s="5">
        <f>RAW!E217</f>
        <v>9.9749999999999996</v>
      </c>
      <c r="F217" s="3">
        <f>RAW!N217</f>
        <v>32.775039252529602</v>
      </c>
      <c r="G217" s="5" t="str">
        <f t="shared" si="286"/>
        <v/>
      </c>
      <c r="H217" s="3">
        <f>RAW!O217</f>
        <v>41.094013726374399</v>
      </c>
      <c r="I217" s="5" t="str">
        <f t="shared" si="286"/>
        <v/>
      </c>
      <c r="J217" s="3">
        <f>RAW!P217</f>
        <v>43.572295243624602</v>
      </c>
      <c r="K217" s="5" t="str">
        <f t="shared" ref="K217" si="313">IF(SIGN(J216-50)&lt;&gt;SIGN(J217-50)," ","")</f>
        <v/>
      </c>
      <c r="L217">
        <v>70</v>
      </c>
      <c r="M217">
        <v>30</v>
      </c>
      <c r="AD217" s="28">
        <f t="shared" si="272"/>
        <v>0</v>
      </c>
      <c r="AE217" s="28" t="str">
        <f t="shared" si="266"/>
        <v/>
      </c>
      <c r="AF217" s="34">
        <f t="shared" si="273"/>
        <v>0</v>
      </c>
      <c r="AG217" s="34" t="str">
        <f t="shared" si="267"/>
        <v/>
      </c>
      <c r="AH217" s="28">
        <f t="shared" si="274"/>
        <v>0</v>
      </c>
      <c r="AI217" s="34" t="str">
        <f t="shared" si="268"/>
        <v/>
      </c>
      <c r="AJ217" s="28">
        <f t="shared" si="288"/>
        <v>0</v>
      </c>
      <c r="AK217" s="28" t="str">
        <f t="shared" si="275"/>
        <v/>
      </c>
      <c r="AL217" s="54"/>
      <c r="AM217" s="28"/>
      <c r="AO217" s="33">
        <f t="shared" si="276"/>
        <v>0</v>
      </c>
      <c r="AP217" s="33" t="str">
        <f t="shared" si="277"/>
        <v/>
      </c>
      <c r="AQ217" s="33">
        <f t="shared" si="289"/>
        <v>0</v>
      </c>
      <c r="AR217" s="33" t="str">
        <f t="shared" si="278"/>
        <v/>
      </c>
      <c r="AS217" s="33">
        <f t="shared" si="279"/>
        <v>0</v>
      </c>
      <c r="AT217" s="33" t="str">
        <f t="shared" si="269"/>
        <v/>
      </c>
      <c r="AU217" s="33">
        <f t="shared" si="290"/>
        <v>0</v>
      </c>
      <c r="AV217" s="33" t="str">
        <f t="shared" si="280"/>
        <v/>
      </c>
      <c r="AW217" s="33"/>
      <c r="AX217" s="33"/>
      <c r="AZ217" s="141">
        <f t="shared" si="281"/>
        <v>0</v>
      </c>
      <c r="BA217" s="141" t="str">
        <f t="shared" si="282"/>
        <v/>
      </c>
      <c r="BB217" s="141">
        <f t="shared" si="291"/>
        <v>0</v>
      </c>
      <c r="BC217" s="141" t="str">
        <f t="shared" si="283"/>
        <v/>
      </c>
      <c r="BD217" s="141">
        <f t="shared" si="284"/>
        <v>0</v>
      </c>
      <c r="BE217" s="141" t="str">
        <f t="shared" si="270"/>
        <v/>
      </c>
      <c r="BF217" s="141">
        <f t="shared" si="292"/>
        <v>0</v>
      </c>
      <c r="BG217" s="141" t="str">
        <f t="shared" si="285"/>
        <v/>
      </c>
      <c r="BH217" s="141"/>
      <c r="BI217" s="141"/>
    </row>
    <row r="218" spans="1:61">
      <c r="A218" s="1">
        <f>RAW!A218</f>
        <v>42612</v>
      </c>
      <c r="B218">
        <f>RAW!B218</f>
        <v>9.98</v>
      </c>
      <c r="C218">
        <f>RAW!C218</f>
        <v>10.06</v>
      </c>
      <c r="D218">
        <f>RAW!D218</f>
        <v>9.8949999999999996</v>
      </c>
      <c r="E218" s="5">
        <f>RAW!E218</f>
        <v>9.9450000000000003</v>
      </c>
      <c r="F218" s="3">
        <f>RAW!N218</f>
        <v>30.6116588380191</v>
      </c>
      <c r="G218" s="5" t="str">
        <f t="shared" si="286"/>
        <v/>
      </c>
      <c r="H218" s="3">
        <f>RAW!O218</f>
        <v>40.025973830983403</v>
      </c>
      <c r="I218" s="5" t="str">
        <f t="shared" si="286"/>
        <v/>
      </c>
      <c r="J218" s="3">
        <f>RAW!P218</f>
        <v>42.9266808927242</v>
      </c>
      <c r="K218" s="5" t="str">
        <f t="shared" ref="K218" si="314">IF(SIGN(J217-50)&lt;&gt;SIGN(J218-50)," ","")</f>
        <v/>
      </c>
      <c r="L218">
        <v>70</v>
      </c>
      <c r="M218">
        <v>30</v>
      </c>
      <c r="AD218" s="28">
        <f t="shared" si="272"/>
        <v>0</v>
      </c>
      <c r="AE218" s="28" t="str">
        <f t="shared" si="266"/>
        <v/>
      </c>
      <c r="AF218" s="34">
        <f t="shared" si="273"/>
        <v>0</v>
      </c>
      <c r="AG218" s="34" t="str">
        <f t="shared" si="267"/>
        <v/>
      </c>
      <c r="AH218" s="28">
        <f t="shared" si="274"/>
        <v>0</v>
      </c>
      <c r="AI218" s="34" t="str">
        <f t="shared" si="268"/>
        <v/>
      </c>
      <c r="AJ218" s="28">
        <f t="shared" si="288"/>
        <v>0</v>
      </c>
      <c r="AK218" s="28" t="str">
        <f t="shared" si="275"/>
        <v/>
      </c>
      <c r="AL218" s="54"/>
      <c r="AM218" s="28"/>
      <c r="AO218" s="33">
        <f t="shared" si="276"/>
        <v>0</v>
      </c>
      <c r="AP218" s="33" t="str">
        <f t="shared" si="277"/>
        <v/>
      </c>
      <c r="AQ218" s="33">
        <f t="shared" si="289"/>
        <v>0</v>
      </c>
      <c r="AR218" s="33" t="str">
        <f t="shared" si="278"/>
        <v/>
      </c>
      <c r="AS218" s="33">
        <f t="shared" si="279"/>
        <v>0</v>
      </c>
      <c r="AT218" s="33" t="str">
        <f t="shared" si="269"/>
        <v/>
      </c>
      <c r="AU218" s="33">
        <f t="shared" si="290"/>
        <v>0</v>
      </c>
      <c r="AV218" s="33" t="str">
        <f t="shared" si="280"/>
        <v/>
      </c>
      <c r="AW218" s="33"/>
      <c r="AX218" s="33"/>
      <c r="AZ218" s="141">
        <f t="shared" si="281"/>
        <v>0</v>
      </c>
      <c r="BA218" s="141" t="str">
        <f t="shared" si="282"/>
        <v/>
      </c>
      <c r="BB218" s="141">
        <f t="shared" si="291"/>
        <v>0</v>
      </c>
      <c r="BC218" s="141" t="str">
        <f t="shared" si="283"/>
        <v/>
      </c>
      <c r="BD218" s="141">
        <f t="shared" si="284"/>
        <v>0</v>
      </c>
      <c r="BE218" s="141" t="str">
        <f t="shared" si="270"/>
        <v/>
      </c>
      <c r="BF218" s="141">
        <f t="shared" si="292"/>
        <v>0</v>
      </c>
      <c r="BG218" s="141" t="str">
        <f t="shared" si="285"/>
        <v/>
      </c>
      <c r="BH218" s="141"/>
      <c r="BI218" s="141"/>
    </row>
    <row r="219" spans="1:61">
      <c r="A219" s="1">
        <f>RAW!A219</f>
        <v>42613</v>
      </c>
      <c r="B219">
        <f>RAW!B219</f>
        <v>9.9700000000000006</v>
      </c>
      <c r="C219">
        <f>RAW!C219</f>
        <v>10</v>
      </c>
      <c r="D219">
        <f>RAW!D219</f>
        <v>9.83</v>
      </c>
      <c r="E219" s="5">
        <f>RAW!E219</f>
        <v>10</v>
      </c>
      <c r="F219" s="3">
        <f>RAW!N219</f>
        <v>39.196053325836402</v>
      </c>
      <c r="G219" s="5" t="str">
        <f t="shared" si="286"/>
        <v/>
      </c>
      <c r="H219" s="3">
        <f>RAW!O219</f>
        <v>42.9532643757233</v>
      </c>
      <c r="I219" s="5" t="str">
        <f t="shared" si="286"/>
        <v/>
      </c>
      <c r="J219" s="3">
        <f>RAW!P219</f>
        <v>44.5094320559948</v>
      </c>
      <c r="K219" s="5" t="str">
        <f t="shared" ref="K219" si="315">IF(SIGN(J218-50)&lt;&gt;SIGN(J219-50)," ","")</f>
        <v/>
      </c>
      <c r="L219">
        <v>70</v>
      </c>
      <c r="M219">
        <v>30</v>
      </c>
      <c r="AD219" s="28">
        <f t="shared" si="272"/>
        <v>0</v>
      </c>
      <c r="AE219" s="28" t="str">
        <f t="shared" si="266"/>
        <v/>
      </c>
      <c r="AF219" s="34">
        <f t="shared" si="273"/>
        <v>0</v>
      </c>
      <c r="AG219" s="34" t="str">
        <f t="shared" si="267"/>
        <v/>
      </c>
      <c r="AH219" s="28">
        <f t="shared" si="274"/>
        <v>0</v>
      </c>
      <c r="AI219" s="34" t="str">
        <f t="shared" si="268"/>
        <v/>
      </c>
      <c r="AJ219" s="28">
        <f t="shared" si="288"/>
        <v>0</v>
      </c>
      <c r="AK219" s="28" t="str">
        <f t="shared" si="275"/>
        <v/>
      </c>
      <c r="AL219" s="54"/>
      <c r="AM219" s="28"/>
      <c r="AO219" s="33">
        <f t="shared" si="276"/>
        <v>0</v>
      </c>
      <c r="AP219" s="33" t="str">
        <f t="shared" si="277"/>
        <v/>
      </c>
      <c r="AQ219" s="33">
        <f t="shared" si="289"/>
        <v>0</v>
      </c>
      <c r="AR219" s="33" t="str">
        <f t="shared" si="278"/>
        <v/>
      </c>
      <c r="AS219" s="33">
        <f t="shared" si="279"/>
        <v>0</v>
      </c>
      <c r="AT219" s="33" t="str">
        <f t="shared" si="269"/>
        <v/>
      </c>
      <c r="AU219" s="33">
        <f t="shared" si="290"/>
        <v>0</v>
      </c>
      <c r="AV219" s="33" t="str">
        <f t="shared" si="280"/>
        <v/>
      </c>
      <c r="AW219" s="33"/>
      <c r="AX219" s="33"/>
      <c r="AZ219" s="141">
        <f t="shared" si="281"/>
        <v>0</v>
      </c>
      <c r="BA219" s="141" t="str">
        <f t="shared" si="282"/>
        <v/>
      </c>
      <c r="BB219" s="141">
        <f t="shared" si="291"/>
        <v>0</v>
      </c>
      <c r="BC219" s="141" t="str">
        <f t="shared" si="283"/>
        <v/>
      </c>
      <c r="BD219" s="141">
        <f t="shared" si="284"/>
        <v>0</v>
      </c>
      <c r="BE219" s="141" t="str">
        <f t="shared" si="270"/>
        <v/>
      </c>
      <c r="BF219" s="141">
        <f t="shared" si="292"/>
        <v>0</v>
      </c>
      <c r="BG219" s="141" t="str">
        <f t="shared" si="285"/>
        <v/>
      </c>
      <c r="BH219" s="141"/>
      <c r="BI219" s="141"/>
    </row>
    <row r="220" spans="1:61">
      <c r="A220" s="1">
        <f>RAW!A220</f>
        <v>42614</v>
      </c>
      <c r="B220">
        <f>RAW!B220</f>
        <v>10</v>
      </c>
      <c r="C220">
        <f>RAW!C220</f>
        <v>10.45</v>
      </c>
      <c r="D220">
        <f>RAW!D220</f>
        <v>10</v>
      </c>
      <c r="E220" s="5">
        <f>RAW!E220</f>
        <v>10.45</v>
      </c>
      <c r="F220" s="3">
        <f>RAW!N220</f>
        <v>72.120022790098105</v>
      </c>
      <c r="G220" s="5" t="str">
        <f t="shared" si="286"/>
        <v xml:space="preserve"> </v>
      </c>
      <c r="H220" s="3">
        <f>RAW!O220</f>
        <v>60.109074893203797</v>
      </c>
      <c r="I220" s="5" t="str">
        <f t="shared" si="286"/>
        <v xml:space="preserve"> </v>
      </c>
      <c r="J220" s="3">
        <f>RAW!P220</f>
        <v>55.1860134336264</v>
      </c>
      <c r="K220" s="5" t="str">
        <f t="shared" ref="K220" si="316">IF(SIGN(J219-50)&lt;&gt;SIGN(J220-50)," ","")</f>
        <v xml:space="preserve"> </v>
      </c>
      <c r="L220">
        <v>70</v>
      </c>
      <c r="M220">
        <v>30</v>
      </c>
      <c r="AD220" s="28">
        <f t="shared" si="272"/>
        <v>0</v>
      </c>
      <c r="AE220" s="28" t="str">
        <f t="shared" si="266"/>
        <v/>
      </c>
      <c r="AF220" s="34">
        <f t="shared" si="273"/>
        <v>0</v>
      </c>
      <c r="AG220" s="34" t="str">
        <f t="shared" si="267"/>
        <v/>
      </c>
      <c r="AH220" s="28">
        <f t="shared" si="274"/>
        <v>1</v>
      </c>
      <c r="AI220" s="34" t="str">
        <f t="shared" si="268"/>
        <v/>
      </c>
      <c r="AJ220" s="28">
        <f t="shared" si="288"/>
        <v>1</v>
      </c>
      <c r="AK220" s="28" t="str">
        <f t="shared" si="275"/>
        <v/>
      </c>
      <c r="AL220" s="54"/>
      <c r="AM220" s="28"/>
      <c r="AO220" s="33">
        <f t="shared" si="276"/>
        <v>0</v>
      </c>
      <c r="AP220" s="33" t="str">
        <f t="shared" si="277"/>
        <v/>
      </c>
      <c r="AQ220" s="33">
        <f t="shared" si="289"/>
        <v>0</v>
      </c>
      <c r="AR220" s="33" t="str">
        <f t="shared" si="278"/>
        <v/>
      </c>
      <c r="AS220" s="33">
        <f t="shared" si="279"/>
        <v>0</v>
      </c>
      <c r="AT220" s="33" t="str">
        <f t="shared" si="269"/>
        <v/>
      </c>
      <c r="AU220" s="33">
        <f t="shared" si="290"/>
        <v>0</v>
      </c>
      <c r="AV220" s="33" t="str">
        <f t="shared" si="280"/>
        <v/>
      </c>
      <c r="AW220" s="33"/>
      <c r="AX220" s="33"/>
      <c r="AZ220" s="141">
        <f t="shared" si="281"/>
        <v>0</v>
      </c>
      <c r="BA220" s="141" t="str">
        <f t="shared" si="282"/>
        <v/>
      </c>
      <c r="BB220" s="141">
        <f t="shared" si="291"/>
        <v>0</v>
      </c>
      <c r="BC220" s="141" t="str">
        <f t="shared" si="283"/>
        <v/>
      </c>
      <c r="BD220" s="141">
        <f t="shared" si="284"/>
        <v>0</v>
      </c>
      <c r="BE220" s="141" t="str">
        <f t="shared" si="270"/>
        <v/>
      </c>
      <c r="BF220" s="141">
        <f t="shared" si="292"/>
        <v>0</v>
      </c>
      <c r="BG220" s="141" t="str">
        <f t="shared" si="285"/>
        <v/>
      </c>
      <c r="BH220" s="141"/>
      <c r="BI220" s="141"/>
    </row>
    <row r="221" spans="1:61">
      <c r="A221" s="1">
        <f>RAW!A221</f>
        <v>42615</v>
      </c>
      <c r="B221">
        <f>RAW!B221</f>
        <v>10.45</v>
      </c>
      <c r="C221">
        <f>RAW!C221</f>
        <v>10.59</v>
      </c>
      <c r="D221">
        <f>RAW!D221</f>
        <v>10.37</v>
      </c>
      <c r="E221" s="5">
        <f>RAW!E221</f>
        <v>10.54</v>
      </c>
      <c r="F221" s="3">
        <f>RAW!N221</f>
        <v>75.247385696828601</v>
      </c>
      <c r="G221" s="5" t="str">
        <f t="shared" si="286"/>
        <v/>
      </c>
      <c r="H221" s="3">
        <f>RAW!O221</f>
        <v>62.535752780086597</v>
      </c>
      <c r="I221" s="5" t="str">
        <f t="shared" si="286"/>
        <v/>
      </c>
      <c r="J221" s="3">
        <f>RAW!P221</f>
        <v>56.926391479199303</v>
      </c>
      <c r="K221" s="5" t="str">
        <f t="shared" ref="K221" si="317">IF(SIGN(J220-50)&lt;&gt;SIGN(J221-50)," ","")</f>
        <v/>
      </c>
      <c r="L221">
        <v>70</v>
      </c>
      <c r="M221">
        <v>30</v>
      </c>
      <c r="AD221" s="28">
        <f t="shared" si="272"/>
        <v>0</v>
      </c>
      <c r="AE221" s="28" t="str">
        <f t="shared" si="266"/>
        <v/>
      </c>
      <c r="AF221" s="34">
        <f t="shared" si="273"/>
        <v>0</v>
      </c>
      <c r="AG221" s="34" t="str">
        <f t="shared" si="267"/>
        <v/>
      </c>
      <c r="AH221" s="28">
        <f t="shared" si="274"/>
        <v>1</v>
      </c>
      <c r="AI221" s="34" t="str">
        <f t="shared" si="268"/>
        <v/>
      </c>
      <c r="AJ221" s="28">
        <f t="shared" si="288"/>
        <v>2</v>
      </c>
      <c r="AK221" s="28" t="str">
        <f t="shared" si="275"/>
        <v/>
      </c>
      <c r="AL221" s="54"/>
      <c r="AM221" s="28"/>
      <c r="AO221" s="33">
        <f t="shared" si="276"/>
        <v>0</v>
      </c>
      <c r="AP221" s="33" t="str">
        <f t="shared" si="277"/>
        <v/>
      </c>
      <c r="AQ221" s="33">
        <f t="shared" si="289"/>
        <v>0</v>
      </c>
      <c r="AR221" s="33" t="str">
        <f t="shared" si="278"/>
        <v/>
      </c>
      <c r="AS221" s="33">
        <f t="shared" si="279"/>
        <v>0</v>
      </c>
      <c r="AT221" s="33" t="str">
        <f t="shared" si="269"/>
        <v/>
      </c>
      <c r="AU221" s="33">
        <f t="shared" si="290"/>
        <v>0</v>
      </c>
      <c r="AV221" s="33" t="str">
        <f t="shared" si="280"/>
        <v/>
      </c>
      <c r="AW221" s="33"/>
      <c r="AX221" s="33"/>
      <c r="AZ221" s="141">
        <f t="shared" si="281"/>
        <v>0</v>
      </c>
      <c r="BA221" s="141" t="str">
        <f t="shared" si="282"/>
        <v/>
      </c>
      <c r="BB221" s="141">
        <f t="shared" si="291"/>
        <v>0</v>
      </c>
      <c r="BC221" s="141" t="str">
        <f t="shared" si="283"/>
        <v/>
      </c>
      <c r="BD221" s="141">
        <f t="shared" si="284"/>
        <v>0</v>
      </c>
      <c r="BE221" s="141" t="str">
        <f t="shared" si="270"/>
        <v/>
      </c>
      <c r="BF221" s="141">
        <f t="shared" si="292"/>
        <v>0</v>
      </c>
      <c r="BG221" s="141" t="str">
        <f t="shared" si="285"/>
        <v/>
      </c>
      <c r="BH221" s="141"/>
      <c r="BI221" s="141"/>
    </row>
    <row r="222" spans="1:61">
      <c r="A222" s="1">
        <f>RAW!A222</f>
        <v>42618</v>
      </c>
      <c r="B222">
        <f>RAW!B222</f>
        <v>10.54</v>
      </c>
      <c r="C222">
        <f>RAW!C222</f>
        <v>10.66</v>
      </c>
      <c r="D222">
        <f>RAW!D222</f>
        <v>10.49</v>
      </c>
      <c r="E222" s="5">
        <f>RAW!E222</f>
        <v>10.57</v>
      </c>
      <c r="F222" s="3">
        <f>RAW!N222</f>
        <v>76.282025082470497</v>
      </c>
      <c r="G222" s="5" t="str">
        <f t="shared" si="286"/>
        <v/>
      </c>
      <c r="H222" s="3">
        <f>RAW!O222</f>
        <v>63.336391627488503</v>
      </c>
      <c r="I222" s="5" t="str">
        <f t="shared" si="286"/>
        <v/>
      </c>
      <c r="J222" s="3">
        <f>RAW!P222</f>
        <v>57.504016432311701</v>
      </c>
      <c r="K222" s="5" t="str">
        <f t="shared" ref="K222" si="318">IF(SIGN(J221-50)&lt;&gt;SIGN(J222-50)," ","")</f>
        <v/>
      </c>
      <c r="L222">
        <v>70</v>
      </c>
      <c r="M222">
        <v>30</v>
      </c>
      <c r="AD222" s="28">
        <f t="shared" si="272"/>
        <v>0</v>
      </c>
      <c r="AE222" s="28" t="str">
        <f t="shared" si="266"/>
        <v/>
      </c>
      <c r="AF222" s="34">
        <f t="shared" si="273"/>
        <v>0</v>
      </c>
      <c r="AG222" s="34" t="str">
        <f t="shared" si="267"/>
        <v/>
      </c>
      <c r="AH222" s="28">
        <f t="shared" si="274"/>
        <v>1</v>
      </c>
      <c r="AI222" s="34" t="str">
        <f t="shared" si="268"/>
        <v>GROUP</v>
      </c>
      <c r="AJ222" s="28">
        <f t="shared" si="288"/>
        <v>3</v>
      </c>
      <c r="AK222" s="28">
        <f t="shared" si="275"/>
        <v>3</v>
      </c>
      <c r="AL222" s="54"/>
      <c r="AM222" s="28"/>
      <c r="AO222" s="33">
        <f t="shared" si="276"/>
        <v>0</v>
      </c>
      <c r="AP222" s="33" t="str">
        <f t="shared" si="277"/>
        <v/>
      </c>
      <c r="AQ222" s="33">
        <f t="shared" si="289"/>
        <v>0</v>
      </c>
      <c r="AR222" s="33" t="str">
        <f t="shared" si="278"/>
        <v/>
      </c>
      <c r="AS222" s="33">
        <f t="shared" si="279"/>
        <v>0</v>
      </c>
      <c r="AT222" s="33" t="str">
        <f t="shared" si="269"/>
        <v/>
      </c>
      <c r="AU222" s="33">
        <f t="shared" si="290"/>
        <v>0</v>
      </c>
      <c r="AV222" s="33" t="str">
        <f t="shared" si="280"/>
        <v/>
      </c>
      <c r="AW222" s="33"/>
      <c r="AX222" s="33"/>
      <c r="AZ222" s="141">
        <f t="shared" si="281"/>
        <v>0</v>
      </c>
      <c r="BA222" s="141" t="str">
        <f t="shared" si="282"/>
        <v/>
      </c>
      <c r="BB222" s="141">
        <f t="shared" si="291"/>
        <v>0</v>
      </c>
      <c r="BC222" s="141" t="str">
        <f t="shared" si="283"/>
        <v/>
      </c>
      <c r="BD222" s="141">
        <f t="shared" si="284"/>
        <v>0</v>
      </c>
      <c r="BE222" s="141" t="str">
        <f t="shared" si="270"/>
        <v/>
      </c>
      <c r="BF222" s="141">
        <f t="shared" si="292"/>
        <v>0</v>
      </c>
      <c r="BG222" s="141" t="str">
        <f t="shared" si="285"/>
        <v/>
      </c>
      <c r="BH222" s="141"/>
      <c r="BI222" s="141"/>
    </row>
    <row r="223" spans="1:61">
      <c r="A223" s="1">
        <f>RAW!A223</f>
        <v>42619</v>
      </c>
      <c r="B223">
        <f>RAW!B223</f>
        <v>10.58</v>
      </c>
      <c r="C223">
        <f>RAW!C223</f>
        <v>10.58</v>
      </c>
      <c r="D223">
        <f>RAW!D223</f>
        <v>10.48</v>
      </c>
      <c r="E223" s="5">
        <f>RAW!E223</f>
        <v>10.49</v>
      </c>
      <c r="F223" s="3">
        <f>RAW!N223</f>
        <v>67.503711231453906</v>
      </c>
      <c r="G223" s="5" t="str">
        <f t="shared" si="286"/>
        <v/>
      </c>
      <c r="H223" s="3">
        <f>RAW!O223</f>
        <v>59.674052192953702</v>
      </c>
      <c r="I223" s="5" t="str">
        <f t="shared" si="286"/>
        <v/>
      </c>
      <c r="J223" s="3">
        <f>RAW!P223</f>
        <v>55.422966556031</v>
      </c>
      <c r="K223" s="5" t="str">
        <f t="shared" ref="K223" si="319">IF(SIGN(J222-50)&lt;&gt;SIGN(J223-50)," ","")</f>
        <v/>
      </c>
      <c r="L223">
        <v>70</v>
      </c>
      <c r="M223">
        <v>30</v>
      </c>
      <c r="AD223" s="28">
        <f t="shared" si="272"/>
        <v>0</v>
      </c>
      <c r="AE223" s="28" t="str">
        <f t="shared" si="266"/>
        <v/>
      </c>
      <c r="AF223" s="34">
        <f t="shared" si="273"/>
        <v>0</v>
      </c>
      <c r="AG223" s="34" t="str">
        <f t="shared" si="267"/>
        <v/>
      </c>
      <c r="AH223" s="28">
        <f t="shared" si="274"/>
        <v>0</v>
      </c>
      <c r="AI223" s="34" t="str">
        <f t="shared" si="268"/>
        <v/>
      </c>
      <c r="AJ223" s="28">
        <f t="shared" si="288"/>
        <v>0</v>
      </c>
      <c r="AK223" s="28" t="str">
        <f t="shared" si="275"/>
        <v/>
      </c>
      <c r="AL223" s="54"/>
      <c r="AM223" s="28"/>
      <c r="AO223" s="33">
        <f t="shared" si="276"/>
        <v>0</v>
      </c>
      <c r="AP223" s="33" t="str">
        <f t="shared" si="277"/>
        <v/>
      </c>
      <c r="AQ223" s="33">
        <f t="shared" si="289"/>
        <v>0</v>
      </c>
      <c r="AR223" s="33" t="str">
        <f t="shared" si="278"/>
        <v/>
      </c>
      <c r="AS223" s="33">
        <f t="shared" si="279"/>
        <v>0</v>
      </c>
      <c r="AT223" s="33" t="str">
        <f t="shared" si="269"/>
        <v/>
      </c>
      <c r="AU223" s="33">
        <f t="shared" si="290"/>
        <v>0</v>
      </c>
      <c r="AV223" s="33" t="str">
        <f t="shared" si="280"/>
        <v/>
      </c>
      <c r="AW223" s="33"/>
      <c r="AX223" s="33"/>
      <c r="AZ223" s="141">
        <f t="shared" si="281"/>
        <v>0</v>
      </c>
      <c r="BA223" s="141" t="str">
        <f t="shared" si="282"/>
        <v/>
      </c>
      <c r="BB223" s="141">
        <f t="shared" si="291"/>
        <v>0</v>
      </c>
      <c r="BC223" s="141" t="str">
        <f t="shared" si="283"/>
        <v/>
      </c>
      <c r="BD223" s="141">
        <f t="shared" si="284"/>
        <v>0</v>
      </c>
      <c r="BE223" s="141" t="str">
        <f t="shared" si="270"/>
        <v/>
      </c>
      <c r="BF223" s="141">
        <f t="shared" si="292"/>
        <v>0</v>
      </c>
      <c r="BG223" s="141" t="str">
        <f t="shared" si="285"/>
        <v/>
      </c>
      <c r="BH223" s="141"/>
      <c r="BI223" s="141"/>
    </row>
    <row r="224" spans="1:61">
      <c r="A224" s="1">
        <f>RAW!A224</f>
        <v>42620</v>
      </c>
      <c r="B224">
        <f>RAW!B224</f>
        <v>10.49</v>
      </c>
      <c r="C224">
        <f>RAW!C224</f>
        <v>10.55</v>
      </c>
      <c r="D224">
        <f>RAW!D224</f>
        <v>10.46</v>
      </c>
      <c r="E224" s="5">
        <f>RAW!E224</f>
        <v>10.53</v>
      </c>
      <c r="F224" s="3">
        <f>RAW!N224</f>
        <v>69.547908529170897</v>
      </c>
      <c r="G224" s="5" t="str">
        <f t="shared" si="286"/>
        <v/>
      </c>
      <c r="H224" s="3">
        <f>RAW!O224</f>
        <v>60.8917196067597</v>
      </c>
      <c r="I224" s="5" t="str">
        <f t="shared" si="286"/>
        <v/>
      </c>
      <c r="J224" s="3">
        <f>RAW!P224</f>
        <v>56.254119176319897</v>
      </c>
      <c r="K224" s="5" t="str">
        <f t="shared" ref="K224" si="320">IF(SIGN(J223-50)&lt;&gt;SIGN(J224-50)," ","")</f>
        <v/>
      </c>
      <c r="L224">
        <v>70</v>
      </c>
      <c r="M224">
        <v>30</v>
      </c>
      <c r="AD224" s="28">
        <f t="shared" si="272"/>
        <v>0</v>
      </c>
      <c r="AE224" s="28" t="str">
        <f t="shared" si="266"/>
        <v/>
      </c>
      <c r="AF224" s="34">
        <f t="shared" si="273"/>
        <v>0</v>
      </c>
      <c r="AG224" s="34" t="str">
        <f t="shared" si="267"/>
        <v/>
      </c>
      <c r="AH224" s="28">
        <f t="shared" si="274"/>
        <v>0</v>
      </c>
      <c r="AI224" s="34" t="str">
        <f t="shared" si="268"/>
        <v/>
      </c>
      <c r="AJ224" s="28">
        <f t="shared" si="288"/>
        <v>0</v>
      </c>
      <c r="AK224" s="28" t="str">
        <f t="shared" si="275"/>
        <v/>
      </c>
      <c r="AL224" s="54"/>
      <c r="AM224" s="28"/>
      <c r="AO224" s="33">
        <f t="shared" si="276"/>
        <v>0</v>
      </c>
      <c r="AP224" s="33" t="str">
        <f t="shared" si="277"/>
        <v/>
      </c>
      <c r="AQ224" s="33">
        <f t="shared" si="289"/>
        <v>0</v>
      </c>
      <c r="AR224" s="33" t="str">
        <f t="shared" si="278"/>
        <v/>
      </c>
      <c r="AS224" s="33">
        <f t="shared" si="279"/>
        <v>0</v>
      </c>
      <c r="AT224" s="33" t="str">
        <f t="shared" si="269"/>
        <v/>
      </c>
      <c r="AU224" s="33">
        <f t="shared" si="290"/>
        <v>0</v>
      </c>
      <c r="AV224" s="33" t="str">
        <f t="shared" si="280"/>
        <v/>
      </c>
      <c r="AW224" s="33"/>
      <c r="AX224" s="33"/>
      <c r="AZ224" s="141">
        <f t="shared" si="281"/>
        <v>0</v>
      </c>
      <c r="BA224" s="141" t="str">
        <f t="shared" si="282"/>
        <v/>
      </c>
      <c r="BB224" s="141">
        <f t="shared" si="291"/>
        <v>0</v>
      </c>
      <c r="BC224" s="141" t="str">
        <f t="shared" si="283"/>
        <v/>
      </c>
      <c r="BD224" s="141">
        <f t="shared" si="284"/>
        <v>0</v>
      </c>
      <c r="BE224" s="141" t="str">
        <f t="shared" si="270"/>
        <v/>
      </c>
      <c r="BF224" s="141">
        <f t="shared" si="292"/>
        <v>0</v>
      </c>
      <c r="BG224" s="141" t="str">
        <f t="shared" si="285"/>
        <v/>
      </c>
      <c r="BH224" s="141"/>
      <c r="BI224" s="141"/>
    </row>
    <row r="225" spans="1:61">
      <c r="A225" s="1">
        <f>RAW!A225</f>
        <v>42621</v>
      </c>
      <c r="B225">
        <f>RAW!B225</f>
        <v>10.48</v>
      </c>
      <c r="C225">
        <f>RAW!C225</f>
        <v>10.63</v>
      </c>
      <c r="D225">
        <f>RAW!D225</f>
        <v>10.48</v>
      </c>
      <c r="E225" s="5">
        <f>RAW!E225</f>
        <v>10.58</v>
      </c>
      <c r="F225" s="3">
        <f>RAW!N225</f>
        <v>72.106758558536796</v>
      </c>
      <c r="G225" s="5" t="str">
        <f t="shared" si="286"/>
        <v/>
      </c>
      <c r="H225" s="3">
        <f>RAW!O225</f>
        <v>62.419298602135697</v>
      </c>
      <c r="I225" s="5" t="str">
        <f t="shared" si="286"/>
        <v/>
      </c>
      <c r="J225" s="3">
        <f>RAW!P225</f>
        <v>57.299094445485203</v>
      </c>
      <c r="K225" s="5" t="str">
        <f t="shared" ref="K225" si="321">IF(SIGN(J224-50)&lt;&gt;SIGN(J225-50)," ","")</f>
        <v/>
      </c>
      <c r="L225">
        <v>70</v>
      </c>
      <c r="M225">
        <v>30</v>
      </c>
      <c r="AD225" s="28">
        <f t="shared" si="272"/>
        <v>0</v>
      </c>
      <c r="AE225" s="28" t="str">
        <f t="shared" si="266"/>
        <v/>
      </c>
      <c r="AF225" s="34">
        <f t="shared" si="273"/>
        <v>0</v>
      </c>
      <c r="AG225" s="34" t="str">
        <f t="shared" si="267"/>
        <v/>
      </c>
      <c r="AH225" s="28">
        <f t="shared" si="274"/>
        <v>1</v>
      </c>
      <c r="AI225" s="34" t="str">
        <f t="shared" si="268"/>
        <v/>
      </c>
      <c r="AJ225" s="28">
        <f t="shared" si="288"/>
        <v>1</v>
      </c>
      <c r="AK225" s="28" t="str">
        <f t="shared" si="275"/>
        <v/>
      </c>
      <c r="AL225" s="54"/>
      <c r="AM225" s="28"/>
      <c r="AO225" s="33">
        <f t="shared" si="276"/>
        <v>0</v>
      </c>
      <c r="AP225" s="33" t="str">
        <f t="shared" si="277"/>
        <v/>
      </c>
      <c r="AQ225" s="33">
        <f t="shared" si="289"/>
        <v>0</v>
      </c>
      <c r="AR225" s="33" t="str">
        <f t="shared" si="278"/>
        <v/>
      </c>
      <c r="AS225" s="33">
        <f t="shared" si="279"/>
        <v>0</v>
      </c>
      <c r="AT225" s="33" t="str">
        <f t="shared" si="269"/>
        <v/>
      </c>
      <c r="AU225" s="33">
        <f t="shared" si="290"/>
        <v>0</v>
      </c>
      <c r="AV225" s="33" t="str">
        <f t="shared" si="280"/>
        <v/>
      </c>
      <c r="AW225" s="33"/>
      <c r="AX225" s="33"/>
      <c r="AZ225" s="141">
        <f t="shared" si="281"/>
        <v>0</v>
      </c>
      <c r="BA225" s="141" t="str">
        <f t="shared" si="282"/>
        <v/>
      </c>
      <c r="BB225" s="141">
        <f t="shared" si="291"/>
        <v>0</v>
      </c>
      <c r="BC225" s="141" t="str">
        <f t="shared" si="283"/>
        <v/>
      </c>
      <c r="BD225" s="141">
        <f t="shared" si="284"/>
        <v>0</v>
      </c>
      <c r="BE225" s="141" t="str">
        <f t="shared" si="270"/>
        <v/>
      </c>
      <c r="BF225" s="141">
        <f t="shared" si="292"/>
        <v>0</v>
      </c>
      <c r="BG225" s="141" t="str">
        <f t="shared" si="285"/>
        <v/>
      </c>
      <c r="BH225" s="141"/>
      <c r="BI225" s="141"/>
    </row>
    <row r="226" spans="1:61">
      <c r="A226" s="1">
        <f>RAW!A226</f>
        <v>42622</v>
      </c>
      <c r="B226">
        <f>RAW!B226</f>
        <v>10.63</v>
      </c>
      <c r="C226">
        <f>RAW!C226</f>
        <v>10.78</v>
      </c>
      <c r="D226">
        <f>RAW!D226</f>
        <v>10.6</v>
      </c>
      <c r="E226" s="5">
        <f>RAW!E226</f>
        <v>10.77</v>
      </c>
      <c r="F226" s="3">
        <f>RAW!N226</f>
        <v>79.677459507346498</v>
      </c>
      <c r="G226" s="5" t="str">
        <f t="shared" si="286"/>
        <v/>
      </c>
      <c r="H226" s="3">
        <f>RAW!O226</f>
        <v>67.598557111650393</v>
      </c>
      <c r="I226" s="5" t="str">
        <f t="shared" si="286"/>
        <v/>
      </c>
      <c r="J226" s="3">
        <f>RAW!P226</f>
        <v>61.014801698653201</v>
      </c>
      <c r="K226" s="5" t="str">
        <f t="shared" ref="K226" si="322">IF(SIGN(J225-50)&lt;&gt;SIGN(J226-50)," ","")</f>
        <v/>
      </c>
      <c r="L226">
        <v>70</v>
      </c>
      <c r="M226">
        <v>30</v>
      </c>
      <c r="AD226" s="28">
        <f t="shared" si="272"/>
        <v>0</v>
      </c>
      <c r="AE226" s="28" t="str">
        <f t="shared" si="266"/>
        <v/>
      </c>
      <c r="AF226" s="34">
        <f t="shared" si="273"/>
        <v>0</v>
      </c>
      <c r="AG226" s="34" t="str">
        <f t="shared" si="267"/>
        <v/>
      </c>
      <c r="AH226" s="28">
        <f t="shared" si="274"/>
        <v>1</v>
      </c>
      <c r="AI226" s="34" t="str">
        <f t="shared" si="268"/>
        <v>GROUP</v>
      </c>
      <c r="AJ226" s="28">
        <f t="shared" si="288"/>
        <v>2</v>
      </c>
      <c r="AK226" s="28">
        <f t="shared" si="275"/>
        <v>2</v>
      </c>
      <c r="AL226" s="54"/>
      <c r="AM226" s="28"/>
      <c r="AO226" s="33">
        <f t="shared" si="276"/>
        <v>0</v>
      </c>
      <c r="AP226" s="33" t="str">
        <f t="shared" si="277"/>
        <v/>
      </c>
      <c r="AQ226" s="33">
        <f t="shared" si="289"/>
        <v>0</v>
      </c>
      <c r="AR226" s="33" t="str">
        <f t="shared" si="278"/>
        <v/>
      </c>
      <c r="AS226" s="33">
        <f t="shared" si="279"/>
        <v>0</v>
      </c>
      <c r="AT226" s="33" t="str">
        <f t="shared" si="269"/>
        <v/>
      </c>
      <c r="AU226" s="33">
        <f t="shared" si="290"/>
        <v>0</v>
      </c>
      <c r="AV226" s="33" t="str">
        <f t="shared" si="280"/>
        <v/>
      </c>
      <c r="AW226" s="33"/>
      <c r="AX226" s="33"/>
      <c r="AZ226" s="141">
        <f t="shared" si="281"/>
        <v>0</v>
      </c>
      <c r="BA226" s="141" t="str">
        <f t="shared" si="282"/>
        <v/>
      </c>
      <c r="BB226" s="141">
        <f t="shared" si="291"/>
        <v>0</v>
      </c>
      <c r="BC226" s="141" t="str">
        <f t="shared" si="283"/>
        <v/>
      </c>
      <c r="BD226" s="141">
        <f t="shared" si="284"/>
        <v>0</v>
      </c>
      <c r="BE226" s="141" t="str">
        <f t="shared" si="270"/>
        <v/>
      </c>
      <c r="BF226" s="141">
        <f t="shared" si="292"/>
        <v>0</v>
      </c>
      <c r="BG226" s="141" t="str">
        <f t="shared" si="285"/>
        <v/>
      </c>
      <c r="BH226" s="141"/>
      <c r="BI226" s="141"/>
    </row>
    <row r="227" spans="1:61">
      <c r="A227" s="1">
        <f>RAW!A227</f>
        <v>42625</v>
      </c>
      <c r="B227">
        <f>RAW!B227</f>
        <v>10.65</v>
      </c>
      <c r="C227">
        <f>RAW!C227</f>
        <v>10.69</v>
      </c>
      <c r="D227">
        <f>RAW!D227</f>
        <v>10.35</v>
      </c>
      <c r="E227" s="5">
        <f>RAW!E227</f>
        <v>10.39</v>
      </c>
      <c r="F227" s="3">
        <f>RAW!N227</f>
        <v>48.782921887663903</v>
      </c>
      <c r="G227" s="5" t="str">
        <f t="shared" si="286"/>
        <v xml:space="preserve"> </v>
      </c>
      <c r="H227" s="3">
        <f>RAW!O227</f>
        <v>52.125733760206103</v>
      </c>
      <c r="I227" s="5" t="str">
        <f t="shared" si="286"/>
        <v/>
      </c>
      <c r="J227" s="3">
        <f>RAW!P227</f>
        <v>51.58785282094</v>
      </c>
      <c r="K227" s="5" t="str">
        <f t="shared" ref="K227" si="323">IF(SIGN(J226-50)&lt;&gt;SIGN(J227-50)," ","")</f>
        <v/>
      </c>
      <c r="L227">
        <v>70</v>
      </c>
      <c r="M227">
        <v>30</v>
      </c>
      <c r="AD227" s="28">
        <f t="shared" si="272"/>
        <v>0</v>
      </c>
      <c r="AE227" s="28" t="str">
        <f t="shared" si="266"/>
        <v/>
      </c>
      <c r="AF227" s="34">
        <f t="shared" si="273"/>
        <v>0</v>
      </c>
      <c r="AG227" s="34" t="str">
        <f t="shared" si="267"/>
        <v/>
      </c>
      <c r="AH227" s="28">
        <f t="shared" si="274"/>
        <v>0</v>
      </c>
      <c r="AI227" s="34" t="str">
        <f t="shared" si="268"/>
        <v/>
      </c>
      <c r="AJ227" s="28">
        <f t="shared" si="288"/>
        <v>0</v>
      </c>
      <c r="AK227" s="28" t="str">
        <f t="shared" si="275"/>
        <v/>
      </c>
      <c r="AL227" s="54"/>
      <c r="AM227" s="28"/>
      <c r="AO227" s="33">
        <f t="shared" si="276"/>
        <v>0</v>
      </c>
      <c r="AP227" s="33" t="str">
        <f t="shared" si="277"/>
        <v/>
      </c>
      <c r="AQ227" s="33">
        <f t="shared" si="289"/>
        <v>0</v>
      </c>
      <c r="AR227" s="33" t="str">
        <f t="shared" si="278"/>
        <v/>
      </c>
      <c r="AS227" s="33">
        <f t="shared" si="279"/>
        <v>0</v>
      </c>
      <c r="AT227" s="33" t="str">
        <f t="shared" si="269"/>
        <v/>
      </c>
      <c r="AU227" s="33">
        <f t="shared" si="290"/>
        <v>0</v>
      </c>
      <c r="AV227" s="33" t="str">
        <f t="shared" si="280"/>
        <v/>
      </c>
      <c r="AW227" s="33"/>
      <c r="AX227" s="33"/>
      <c r="AZ227" s="141">
        <f t="shared" si="281"/>
        <v>0</v>
      </c>
      <c r="BA227" s="141" t="str">
        <f t="shared" si="282"/>
        <v/>
      </c>
      <c r="BB227" s="141">
        <f t="shared" si="291"/>
        <v>0</v>
      </c>
      <c r="BC227" s="141" t="str">
        <f t="shared" si="283"/>
        <v/>
      </c>
      <c r="BD227" s="141">
        <f t="shared" si="284"/>
        <v>0</v>
      </c>
      <c r="BE227" s="141" t="str">
        <f t="shared" si="270"/>
        <v/>
      </c>
      <c r="BF227" s="141">
        <f t="shared" si="292"/>
        <v>0</v>
      </c>
      <c r="BG227" s="141" t="str">
        <f t="shared" si="285"/>
        <v/>
      </c>
      <c r="BH227" s="141"/>
      <c r="BI227" s="141"/>
    </row>
    <row r="228" spans="1:61">
      <c r="A228" s="1">
        <f>RAW!A228</f>
        <v>42626</v>
      </c>
      <c r="B228">
        <f>RAW!B228</f>
        <v>10.43</v>
      </c>
      <c r="C228">
        <f>RAW!C228</f>
        <v>10.49</v>
      </c>
      <c r="D228">
        <f>RAW!D228</f>
        <v>10.23</v>
      </c>
      <c r="E228" s="5">
        <f>RAW!E228</f>
        <v>10.32</v>
      </c>
      <c r="F228" s="3">
        <f>RAW!N228</f>
        <v>45.030479556612299</v>
      </c>
      <c r="G228" s="5" t="str">
        <f t="shared" si="286"/>
        <v/>
      </c>
      <c r="H228" s="3">
        <f>RAW!O228</f>
        <v>49.861622949645401</v>
      </c>
      <c r="I228" s="5" t="str">
        <f t="shared" si="286"/>
        <v xml:space="preserve"> </v>
      </c>
      <c r="J228" s="3">
        <f>RAW!P228</f>
        <v>50.090932088827003</v>
      </c>
      <c r="K228" s="5" t="str">
        <f t="shared" ref="K228" si="324">IF(SIGN(J227-50)&lt;&gt;SIGN(J228-50)," ","")</f>
        <v/>
      </c>
      <c r="L228">
        <v>70</v>
      </c>
      <c r="M228">
        <v>30</v>
      </c>
      <c r="AD228" s="28">
        <f t="shared" si="272"/>
        <v>0</v>
      </c>
      <c r="AE228" s="28" t="str">
        <f t="shared" si="266"/>
        <v/>
      </c>
      <c r="AF228" s="34">
        <f t="shared" si="273"/>
        <v>0</v>
      </c>
      <c r="AG228" s="34" t="str">
        <f t="shared" si="267"/>
        <v/>
      </c>
      <c r="AH228" s="28">
        <f t="shared" si="274"/>
        <v>0</v>
      </c>
      <c r="AI228" s="34" t="str">
        <f t="shared" si="268"/>
        <v/>
      </c>
      <c r="AJ228" s="28">
        <f t="shared" si="288"/>
        <v>0</v>
      </c>
      <c r="AK228" s="28" t="str">
        <f t="shared" si="275"/>
        <v/>
      </c>
      <c r="AL228" s="54"/>
      <c r="AM228" s="28"/>
      <c r="AO228" s="33">
        <f t="shared" si="276"/>
        <v>0</v>
      </c>
      <c r="AP228" s="33" t="str">
        <f t="shared" si="277"/>
        <v/>
      </c>
      <c r="AQ228" s="33">
        <f t="shared" si="289"/>
        <v>0</v>
      </c>
      <c r="AR228" s="33" t="str">
        <f t="shared" si="278"/>
        <v/>
      </c>
      <c r="AS228" s="33">
        <f t="shared" si="279"/>
        <v>0</v>
      </c>
      <c r="AT228" s="33" t="str">
        <f t="shared" si="269"/>
        <v/>
      </c>
      <c r="AU228" s="33">
        <f t="shared" si="290"/>
        <v>0</v>
      </c>
      <c r="AV228" s="33" t="str">
        <f t="shared" si="280"/>
        <v/>
      </c>
      <c r="AW228" s="33"/>
      <c r="AX228" s="33"/>
      <c r="AZ228" s="141">
        <f t="shared" si="281"/>
        <v>0</v>
      </c>
      <c r="BA228" s="141" t="str">
        <f t="shared" si="282"/>
        <v/>
      </c>
      <c r="BB228" s="141">
        <f t="shared" si="291"/>
        <v>0</v>
      </c>
      <c r="BC228" s="141" t="str">
        <f t="shared" si="283"/>
        <v/>
      </c>
      <c r="BD228" s="141">
        <f t="shared" si="284"/>
        <v>0</v>
      </c>
      <c r="BE228" s="141" t="str">
        <f t="shared" si="270"/>
        <v/>
      </c>
      <c r="BF228" s="141">
        <f t="shared" si="292"/>
        <v>0</v>
      </c>
      <c r="BG228" s="141" t="str">
        <f t="shared" si="285"/>
        <v/>
      </c>
      <c r="BH228" s="141"/>
      <c r="BI228" s="141"/>
    </row>
    <row r="229" spans="1:61">
      <c r="A229" s="1">
        <f>RAW!A229</f>
        <v>42627</v>
      </c>
      <c r="B229">
        <f>RAW!B229</f>
        <v>10.29</v>
      </c>
      <c r="C229">
        <f>RAW!C229</f>
        <v>10.48</v>
      </c>
      <c r="D229">
        <f>RAW!D229</f>
        <v>10.29</v>
      </c>
      <c r="E229" s="5">
        <f>RAW!E229</f>
        <v>10.4</v>
      </c>
      <c r="F229" s="3">
        <f>RAW!N229</f>
        <v>50.143811936476503</v>
      </c>
      <c r="G229" s="5" t="str">
        <f t="shared" si="286"/>
        <v xml:space="preserve"> </v>
      </c>
      <c r="H229" s="3">
        <f>RAW!O229</f>
        <v>52.405960313558502</v>
      </c>
      <c r="I229" s="5" t="str">
        <f t="shared" si="286"/>
        <v xml:space="preserve"> </v>
      </c>
      <c r="J229" s="3">
        <f>RAW!P229</f>
        <v>51.770304884717099</v>
      </c>
      <c r="K229" s="5" t="str">
        <f t="shared" ref="K229" si="325">IF(SIGN(J228-50)&lt;&gt;SIGN(J229-50)," ","")</f>
        <v/>
      </c>
      <c r="L229">
        <v>70</v>
      </c>
      <c r="M229">
        <v>30</v>
      </c>
      <c r="AD229" s="28">
        <f t="shared" si="272"/>
        <v>0</v>
      </c>
      <c r="AE229" s="28" t="str">
        <f t="shared" si="266"/>
        <v/>
      </c>
      <c r="AF229" s="34">
        <f t="shared" si="273"/>
        <v>0</v>
      </c>
      <c r="AG229" s="34" t="str">
        <f t="shared" si="267"/>
        <v/>
      </c>
      <c r="AH229" s="28">
        <f t="shared" si="274"/>
        <v>0</v>
      </c>
      <c r="AI229" s="34" t="str">
        <f t="shared" si="268"/>
        <v/>
      </c>
      <c r="AJ229" s="28">
        <f t="shared" si="288"/>
        <v>0</v>
      </c>
      <c r="AK229" s="28" t="str">
        <f t="shared" si="275"/>
        <v/>
      </c>
      <c r="AL229" s="54"/>
      <c r="AM229" s="28"/>
      <c r="AO229" s="33">
        <f t="shared" si="276"/>
        <v>0</v>
      </c>
      <c r="AP229" s="33" t="str">
        <f t="shared" si="277"/>
        <v/>
      </c>
      <c r="AQ229" s="33">
        <f t="shared" si="289"/>
        <v>0</v>
      </c>
      <c r="AR229" s="33" t="str">
        <f t="shared" si="278"/>
        <v/>
      </c>
      <c r="AS229" s="33">
        <f t="shared" si="279"/>
        <v>0</v>
      </c>
      <c r="AT229" s="33" t="str">
        <f t="shared" si="269"/>
        <v/>
      </c>
      <c r="AU229" s="33">
        <f t="shared" si="290"/>
        <v>0</v>
      </c>
      <c r="AV229" s="33" t="str">
        <f t="shared" si="280"/>
        <v/>
      </c>
      <c r="AW229" s="33"/>
      <c r="AX229" s="33"/>
      <c r="AZ229" s="141">
        <f t="shared" si="281"/>
        <v>0</v>
      </c>
      <c r="BA229" s="141" t="str">
        <f t="shared" si="282"/>
        <v/>
      </c>
      <c r="BB229" s="141">
        <f t="shared" si="291"/>
        <v>0</v>
      </c>
      <c r="BC229" s="141" t="str">
        <f t="shared" si="283"/>
        <v/>
      </c>
      <c r="BD229" s="141">
        <f t="shared" si="284"/>
        <v>0</v>
      </c>
      <c r="BE229" s="141" t="str">
        <f t="shared" si="270"/>
        <v/>
      </c>
      <c r="BF229" s="141">
        <f t="shared" si="292"/>
        <v>0</v>
      </c>
      <c r="BG229" s="141" t="str">
        <f t="shared" si="285"/>
        <v/>
      </c>
      <c r="BH229" s="141"/>
      <c r="BI229" s="141"/>
    </row>
    <row r="230" spans="1:61">
      <c r="A230" s="1">
        <f>RAW!A230</f>
        <v>42628</v>
      </c>
      <c r="B230">
        <f>RAW!B230</f>
        <v>10.4</v>
      </c>
      <c r="C230">
        <f>RAW!C230</f>
        <v>10.49</v>
      </c>
      <c r="D230">
        <f>RAW!D230</f>
        <v>10.25</v>
      </c>
      <c r="E230" s="5">
        <f>RAW!E230</f>
        <v>10.48</v>
      </c>
      <c r="F230" s="3">
        <f>RAW!N230</f>
        <v>55.024741430299201</v>
      </c>
      <c r="G230" s="5" t="str">
        <f t="shared" si="286"/>
        <v/>
      </c>
      <c r="H230" s="3">
        <f>RAW!O230</f>
        <v>54.872189160677699</v>
      </c>
      <c r="I230" s="5" t="str">
        <f t="shared" si="286"/>
        <v/>
      </c>
      <c r="J230" s="3">
        <f>RAW!P230</f>
        <v>53.416162333637899</v>
      </c>
      <c r="K230" s="5" t="str">
        <f t="shared" ref="K230" si="326">IF(SIGN(J229-50)&lt;&gt;SIGN(J230-50)," ","")</f>
        <v/>
      </c>
      <c r="L230">
        <v>70</v>
      </c>
      <c r="M230">
        <v>30</v>
      </c>
      <c r="AD230" s="28">
        <f t="shared" si="272"/>
        <v>0</v>
      </c>
      <c r="AE230" s="28" t="str">
        <f t="shared" si="266"/>
        <v/>
      </c>
      <c r="AF230" s="34">
        <f t="shared" si="273"/>
        <v>0</v>
      </c>
      <c r="AG230" s="34" t="str">
        <f t="shared" si="267"/>
        <v/>
      </c>
      <c r="AH230" s="28">
        <f t="shared" si="274"/>
        <v>0</v>
      </c>
      <c r="AI230" s="34" t="str">
        <f t="shared" si="268"/>
        <v/>
      </c>
      <c r="AJ230" s="28">
        <f t="shared" si="288"/>
        <v>0</v>
      </c>
      <c r="AK230" s="28" t="str">
        <f t="shared" si="275"/>
        <v/>
      </c>
      <c r="AL230" s="54"/>
      <c r="AM230" s="28"/>
      <c r="AO230" s="33">
        <f t="shared" si="276"/>
        <v>0</v>
      </c>
      <c r="AP230" s="33" t="str">
        <f t="shared" si="277"/>
        <v/>
      </c>
      <c r="AQ230" s="33">
        <f t="shared" si="289"/>
        <v>0</v>
      </c>
      <c r="AR230" s="33" t="str">
        <f t="shared" si="278"/>
        <v/>
      </c>
      <c r="AS230" s="33">
        <f t="shared" si="279"/>
        <v>0</v>
      </c>
      <c r="AT230" s="33" t="str">
        <f t="shared" si="269"/>
        <v/>
      </c>
      <c r="AU230" s="33">
        <f t="shared" si="290"/>
        <v>0</v>
      </c>
      <c r="AV230" s="33" t="str">
        <f t="shared" si="280"/>
        <v/>
      </c>
      <c r="AW230" s="33"/>
      <c r="AX230" s="33"/>
      <c r="AZ230" s="141">
        <f t="shared" si="281"/>
        <v>0</v>
      </c>
      <c r="BA230" s="141" t="str">
        <f t="shared" si="282"/>
        <v/>
      </c>
      <c r="BB230" s="141">
        <f t="shared" si="291"/>
        <v>0</v>
      </c>
      <c r="BC230" s="141" t="str">
        <f t="shared" si="283"/>
        <v/>
      </c>
      <c r="BD230" s="141">
        <f t="shared" si="284"/>
        <v>0</v>
      </c>
      <c r="BE230" s="141" t="str">
        <f t="shared" si="270"/>
        <v/>
      </c>
      <c r="BF230" s="141">
        <f t="shared" si="292"/>
        <v>0</v>
      </c>
      <c r="BG230" s="141" t="str">
        <f t="shared" si="285"/>
        <v/>
      </c>
      <c r="BH230" s="141"/>
      <c r="BI230" s="141"/>
    </row>
    <row r="231" spans="1:61">
      <c r="A231" s="1">
        <f>RAW!A231</f>
        <v>42629</v>
      </c>
      <c r="B231">
        <f>RAW!B231</f>
        <v>10.48</v>
      </c>
      <c r="C231">
        <f>RAW!C231</f>
        <v>10.48</v>
      </c>
      <c r="D231">
        <f>RAW!D231</f>
        <v>10.199999999999999</v>
      </c>
      <c r="E231" s="5">
        <f>RAW!E231</f>
        <v>10.27</v>
      </c>
      <c r="F231" s="3">
        <f>RAW!N231</f>
        <v>42.332608952592302</v>
      </c>
      <c r="G231" s="5" t="str">
        <f t="shared" si="286"/>
        <v xml:space="preserve"> </v>
      </c>
      <c r="H231" s="3">
        <f>RAW!O231</f>
        <v>47.861212903268601</v>
      </c>
      <c r="I231" s="5" t="str">
        <f t="shared" si="286"/>
        <v xml:space="preserve"> </v>
      </c>
      <c r="J231" s="3">
        <f>RAW!P231</f>
        <v>48.823879840137202</v>
      </c>
      <c r="K231" s="5" t="str">
        <f t="shared" ref="K231" si="327">IF(SIGN(J230-50)&lt;&gt;SIGN(J231-50)," ","")</f>
        <v xml:space="preserve"> </v>
      </c>
      <c r="L231">
        <v>70</v>
      </c>
      <c r="M231">
        <v>30</v>
      </c>
      <c r="AD231" s="28">
        <f t="shared" si="272"/>
        <v>0</v>
      </c>
      <c r="AE231" s="28" t="str">
        <f t="shared" si="266"/>
        <v/>
      </c>
      <c r="AF231" s="34">
        <f t="shared" si="273"/>
        <v>0</v>
      </c>
      <c r="AG231" s="34" t="str">
        <f t="shared" si="267"/>
        <v/>
      </c>
      <c r="AH231" s="28">
        <f t="shared" si="274"/>
        <v>0</v>
      </c>
      <c r="AI231" s="34" t="str">
        <f t="shared" si="268"/>
        <v/>
      </c>
      <c r="AJ231" s="28">
        <f t="shared" si="288"/>
        <v>0</v>
      </c>
      <c r="AK231" s="28" t="str">
        <f t="shared" si="275"/>
        <v/>
      </c>
      <c r="AL231" s="54"/>
      <c r="AM231" s="28"/>
      <c r="AO231" s="33">
        <f t="shared" si="276"/>
        <v>0</v>
      </c>
      <c r="AP231" s="33" t="str">
        <f t="shared" si="277"/>
        <v/>
      </c>
      <c r="AQ231" s="33">
        <f t="shared" si="289"/>
        <v>0</v>
      </c>
      <c r="AR231" s="33" t="str">
        <f t="shared" si="278"/>
        <v/>
      </c>
      <c r="AS231" s="33">
        <f t="shared" si="279"/>
        <v>0</v>
      </c>
      <c r="AT231" s="33" t="str">
        <f t="shared" si="269"/>
        <v/>
      </c>
      <c r="AU231" s="33">
        <f t="shared" si="290"/>
        <v>0</v>
      </c>
      <c r="AV231" s="33" t="str">
        <f t="shared" si="280"/>
        <v/>
      </c>
      <c r="AW231" s="33"/>
      <c r="AX231" s="33"/>
      <c r="AZ231" s="141">
        <f t="shared" si="281"/>
        <v>0</v>
      </c>
      <c r="BA231" s="141" t="str">
        <f t="shared" si="282"/>
        <v/>
      </c>
      <c r="BB231" s="141">
        <f t="shared" si="291"/>
        <v>0</v>
      </c>
      <c r="BC231" s="141" t="str">
        <f t="shared" si="283"/>
        <v/>
      </c>
      <c r="BD231" s="141">
        <f t="shared" si="284"/>
        <v>0</v>
      </c>
      <c r="BE231" s="141" t="str">
        <f t="shared" si="270"/>
        <v/>
      </c>
      <c r="BF231" s="141">
        <f t="shared" si="292"/>
        <v>0</v>
      </c>
      <c r="BG231" s="141" t="str">
        <f t="shared" si="285"/>
        <v/>
      </c>
      <c r="BH231" s="141"/>
      <c r="BI231" s="141"/>
    </row>
    <row r="232" spans="1:61">
      <c r="A232" s="1">
        <f>RAW!A232</f>
        <v>42632</v>
      </c>
      <c r="B232">
        <f>RAW!B232</f>
        <v>10.27</v>
      </c>
      <c r="C232">
        <f>RAW!C232</f>
        <v>10.37</v>
      </c>
      <c r="D232">
        <f>RAW!D232</f>
        <v>10.220000000000001</v>
      </c>
      <c r="E232" s="5">
        <f>RAW!E232</f>
        <v>10.220000000000001</v>
      </c>
      <c r="F232" s="3">
        <f>RAW!N232</f>
        <v>39.783562468339902</v>
      </c>
      <c r="G232" s="5" t="str">
        <f t="shared" si="286"/>
        <v/>
      </c>
      <c r="H232" s="3">
        <f>RAW!O232</f>
        <v>46.342955763585401</v>
      </c>
      <c r="I232" s="5" t="str">
        <f t="shared" si="286"/>
        <v/>
      </c>
      <c r="J232" s="3">
        <f>RAW!P232</f>
        <v>47.796590366319798</v>
      </c>
      <c r="K232" s="5" t="str">
        <f t="shared" ref="K232" si="328">IF(SIGN(J231-50)&lt;&gt;SIGN(J232-50)," ","")</f>
        <v/>
      </c>
      <c r="L232">
        <v>70</v>
      </c>
      <c r="M232">
        <v>30</v>
      </c>
      <c r="AD232" s="28">
        <f t="shared" si="272"/>
        <v>0</v>
      </c>
      <c r="AE232" s="28" t="str">
        <f t="shared" si="266"/>
        <v/>
      </c>
      <c r="AF232" s="34">
        <f t="shared" si="273"/>
        <v>0</v>
      </c>
      <c r="AG232" s="34" t="str">
        <f t="shared" si="267"/>
        <v/>
      </c>
      <c r="AH232" s="28">
        <f t="shared" si="274"/>
        <v>0</v>
      </c>
      <c r="AI232" s="34" t="str">
        <f t="shared" si="268"/>
        <v/>
      </c>
      <c r="AJ232" s="28">
        <f t="shared" si="288"/>
        <v>0</v>
      </c>
      <c r="AK232" s="28" t="str">
        <f t="shared" si="275"/>
        <v/>
      </c>
      <c r="AL232" s="54"/>
      <c r="AM232" s="28"/>
      <c r="AO232" s="33">
        <f t="shared" si="276"/>
        <v>0</v>
      </c>
      <c r="AP232" s="33" t="str">
        <f t="shared" si="277"/>
        <v/>
      </c>
      <c r="AQ232" s="33">
        <f t="shared" si="289"/>
        <v>0</v>
      </c>
      <c r="AR232" s="33" t="str">
        <f t="shared" si="278"/>
        <v/>
      </c>
      <c r="AS232" s="33">
        <f t="shared" si="279"/>
        <v>0</v>
      </c>
      <c r="AT232" s="33" t="str">
        <f t="shared" si="269"/>
        <v/>
      </c>
      <c r="AU232" s="33">
        <f t="shared" si="290"/>
        <v>0</v>
      </c>
      <c r="AV232" s="33" t="str">
        <f t="shared" si="280"/>
        <v/>
      </c>
      <c r="AW232" s="33"/>
      <c r="AX232" s="33"/>
      <c r="AZ232" s="141">
        <f t="shared" si="281"/>
        <v>0</v>
      </c>
      <c r="BA232" s="141" t="str">
        <f t="shared" si="282"/>
        <v/>
      </c>
      <c r="BB232" s="141">
        <f t="shared" si="291"/>
        <v>0</v>
      </c>
      <c r="BC232" s="141" t="str">
        <f t="shared" si="283"/>
        <v/>
      </c>
      <c r="BD232" s="141">
        <f t="shared" si="284"/>
        <v>0</v>
      </c>
      <c r="BE232" s="141" t="str">
        <f t="shared" si="270"/>
        <v/>
      </c>
      <c r="BF232" s="141">
        <f t="shared" si="292"/>
        <v>0</v>
      </c>
      <c r="BG232" s="141" t="str">
        <f t="shared" si="285"/>
        <v/>
      </c>
      <c r="BH232" s="141"/>
      <c r="BI232" s="141"/>
    </row>
    <row r="233" spans="1:61">
      <c r="A233" s="1">
        <f>RAW!A233</f>
        <v>42633</v>
      </c>
      <c r="B233">
        <f>RAW!B233</f>
        <v>10.210000000000001</v>
      </c>
      <c r="C233">
        <f>RAW!C233</f>
        <v>10.24</v>
      </c>
      <c r="D233">
        <f>RAW!D233</f>
        <v>10.11</v>
      </c>
      <c r="E233" s="5">
        <f>RAW!E233</f>
        <v>10.220000000000001</v>
      </c>
      <c r="F233" s="3">
        <f>RAW!N233</f>
        <v>39.783562468339902</v>
      </c>
      <c r="G233" s="5" t="str">
        <f t="shared" si="286"/>
        <v/>
      </c>
      <c r="H233" s="3">
        <f>RAW!O233</f>
        <v>46.342955763585401</v>
      </c>
      <c r="I233" s="5" t="str">
        <f t="shared" si="286"/>
        <v/>
      </c>
      <c r="J233" s="3">
        <f>RAW!P233</f>
        <v>47.796590366319798</v>
      </c>
      <c r="K233" s="5" t="str">
        <f t="shared" ref="K233" si="329">IF(SIGN(J232-50)&lt;&gt;SIGN(J233-50)," ","")</f>
        <v/>
      </c>
      <c r="L233">
        <v>70</v>
      </c>
      <c r="M233">
        <v>30</v>
      </c>
      <c r="AD233" s="28">
        <f t="shared" si="272"/>
        <v>0</v>
      </c>
      <c r="AE233" s="28" t="str">
        <f t="shared" si="266"/>
        <v/>
      </c>
      <c r="AF233" s="34">
        <f t="shared" si="273"/>
        <v>0</v>
      </c>
      <c r="AG233" s="34" t="str">
        <f t="shared" si="267"/>
        <v/>
      </c>
      <c r="AH233" s="28">
        <f t="shared" si="274"/>
        <v>0</v>
      </c>
      <c r="AI233" s="34" t="str">
        <f t="shared" si="268"/>
        <v/>
      </c>
      <c r="AJ233" s="28">
        <f t="shared" si="288"/>
        <v>0</v>
      </c>
      <c r="AK233" s="28" t="str">
        <f t="shared" si="275"/>
        <v/>
      </c>
      <c r="AL233" s="54"/>
      <c r="AM233" s="28"/>
      <c r="AO233" s="33">
        <f t="shared" si="276"/>
        <v>0</v>
      </c>
      <c r="AP233" s="33" t="str">
        <f t="shared" si="277"/>
        <v/>
      </c>
      <c r="AQ233" s="33">
        <f t="shared" si="289"/>
        <v>0</v>
      </c>
      <c r="AR233" s="33" t="str">
        <f t="shared" si="278"/>
        <v/>
      </c>
      <c r="AS233" s="33">
        <f t="shared" si="279"/>
        <v>0</v>
      </c>
      <c r="AT233" s="33" t="str">
        <f t="shared" si="269"/>
        <v/>
      </c>
      <c r="AU233" s="33">
        <f t="shared" si="290"/>
        <v>0</v>
      </c>
      <c r="AV233" s="33" t="str">
        <f t="shared" si="280"/>
        <v/>
      </c>
      <c r="AW233" s="33"/>
      <c r="AX233" s="33"/>
      <c r="AZ233" s="141">
        <f t="shared" si="281"/>
        <v>0</v>
      </c>
      <c r="BA233" s="141" t="str">
        <f t="shared" si="282"/>
        <v/>
      </c>
      <c r="BB233" s="141">
        <f t="shared" si="291"/>
        <v>0</v>
      </c>
      <c r="BC233" s="141" t="str">
        <f t="shared" si="283"/>
        <v/>
      </c>
      <c r="BD233" s="141">
        <f t="shared" si="284"/>
        <v>0</v>
      </c>
      <c r="BE233" s="141" t="str">
        <f t="shared" si="270"/>
        <v/>
      </c>
      <c r="BF233" s="141">
        <f t="shared" si="292"/>
        <v>0</v>
      </c>
      <c r="BG233" s="141" t="str">
        <f t="shared" si="285"/>
        <v/>
      </c>
      <c r="BH233" s="141"/>
      <c r="BI233" s="141"/>
    </row>
    <row r="234" spans="1:61">
      <c r="A234" s="1">
        <f>RAW!A234</f>
        <v>42634</v>
      </c>
      <c r="B234">
        <f>RAW!B234</f>
        <v>10.31</v>
      </c>
      <c r="C234">
        <f>RAW!C234</f>
        <v>10.31</v>
      </c>
      <c r="D234">
        <f>RAW!D234</f>
        <v>10.119999999999999</v>
      </c>
      <c r="E234" s="5">
        <f>RAW!E234</f>
        <v>10.17</v>
      </c>
      <c r="F234" s="3">
        <f>RAW!N234</f>
        <v>36.769937589578902</v>
      </c>
      <c r="G234" s="5" t="str">
        <f t="shared" si="286"/>
        <v/>
      </c>
      <c r="H234" s="3">
        <f>RAW!O234</f>
        <v>44.698493599886703</v>
      </c>
      <c r="I234" s="5" t="str">
        <f t="shared" si="286"/>
        <v/>
      </c>
      <c r="J234" s="3">
        <f>RAW!P234</f>
        <v>46.712971292979198</v>
      </c>
      <c r="K234" s="5" t="str">
        <f t="shared" ref="K234" si="330">IF(SIGN(J233-50)&lt;&gt;SIGN(J234-50)," ","")</f>
        <v/>
      </c>
      <c r="L234">
        <v>70</v>
      </c>
      <c r="M234">
        <v>30</v>
      </c>
      <c r="AD234" s="28">
        <f t="shared" si="272"/>
        <v>0</v>
      </c>
      <c r="AE234" s="28" t="str">
        <f t="shared" si="266"/>
        <v/>
      </c>
      <c r="AF234" s="34">
        <f t="shared" si="273"/>
        <v>0</v>
      </c>
      <c r="AG234" s="34" t="str">
        <f t="shared" si="267"/>
        <v/>
      </c>
      <c r="AH234" s="28">
        <f t="shared" si="274"/>
        <v>0</v>
      </c>
      <c r="AI234" s="34" t="str">
        <f t="shared" si="268"/>
        <v/>
      </c>
      <c r="AJ234" s="28">
        <f t="shared" si="288"/>
        <v>0</v>
      </c>
      <c r="AK234" s="28" t="str">
        <f t="shared" si="275"/>
        <v/>
      </c>
      <c r="AL234" s="54"/>
      <c r="AM234" s="28"/>
      <c r="AO234" s="33">
        <f t="shared" si="276"/>
        <v>0</v>
      </c>
      <c r="AP234" s="33" t="str">
        <f t="shared" si="277"/>
        <v/>
      </c>
      <c r="AQ234" s="33">
        <f t="shared" si="289"/>
        <v>0</v>
      </c>
      <c r="AR234" s="33" t="str">
        <f t="shared" si="278"/>
        <v/>
      </c>
      <c r="AS234" s="33">
        <f t="shared" si="279"/>
        <v>0</v>
      </c>
      <c r="AT234" s="33" t="str">
        <f t="shared" si="269"/>
        <v/>
      </c>
      <c r="AU234" s="33">
        <f t="shared" si="290"/>
        <v>0</v>
      </c>
      <c r="AV234" s="33" t="str">
        <f t="shared" si="280"/>
        <v/>
      </c>
      <c r="AW234" s="33"/>
      <c r="AX234" s="33"/>
      <c r="AZ234" s="141">
        <f t="shared" si="281"/>
        <v>0</v>
      </c>
      <c r="BA234" s="141" t="str">
        <f t="shared" si="282"/>
        <v/>
      </c>
      <c r="BB234" s="141">
        <f t="shared" si="291"/>
        <v>0</v>
      </c>
      <c r="BC234" s="141" t="str">
        <f t="shared" si="283"/>
        <v/>
      </c>
      <c r="BD234" s="141">
        <f t="shared" si="284"/>
        <v>0</v>
      </c>
      <c r="BE234" s="141" t="str">
        <f t="shared" si="270"/>
        <v/>
      </c>
      <c r="BF234" s="141">
        <f t="shared" si="292"/>
        <v>0</v>
      </c>
      <c r="BG234" s="141" t="str">
        <f t="shared" si="285"/>
        <v/>
      </c>
      <c r="BH234" s="141"/>
      <c r="BI234" s="141"/>
    </row>
    <row r="235" spans="1:61">
      <c r="A235" s="1">
        <f>RAW!A235</f>
        <v>42635</v>
      </c>
      <c r="B235">
        <f>RAW!B235</f>
        <v>10.25</v>
      </c>
      <c r="C235">
        <f>RAW!C235</f>
        <v>10.34</v>
      </c>
      <c r="D235">
        <f>RAW!D235</f>
        <v>10.15</v>
      </c>
      <c r="E235" s="5">
        <f>RAW!E235</f>
        <v>10.28</v>
      </c>
      <c r="F235" s="3">
        <f>RAW!N235</f>
        <v>47.062399037333499</v>
      </c>
      <c r="G235" s="5" t="str">
        <f t="shared" si="286"/>
        <v/>
      </c>
      <c r="H235" s="3">
        <f>RAW!O235</f>
        <v>48.987203332859004</v>
      </c>
      <c r="I235" s="5" t="str">
        <f t="shared" si="286"/>
        <v/>
      </c>
      <c r="J235" s="3">
        <f>RAW!P235</f>
        <v>49.364792839118799</v>
      </c>
      <c r="K235" s="5" t="str">
        <f t="shared" ref="K235" si="331">IF(SIGN(J234-50)&lt;&gt;SIGN(J235-50)," ","")</f>
        <v/>
      </c>
      <c r="L235">
        <v>70</v>
      </c>
      <c r="M235">
        <v>30</v>
      </c>
      <c r="AD235" s="28">
        <f t="shared" si="272"/>
        <v>0</v>
      </c>
      <c r="AE235" s="28" t="str">
        <f t="shared" si="266"/>
        <v/>
      </c>
      <c r="AF235" s="34">
        <f t="shared" si="273"/>
        <v>0</v>
      </c>
      <c r="AG235" s="34" t="str">
        <f t="shared" si="267"/>
        <v/>
      </c>
      <c r="AH235" s="28">
        <f t="shared" si="274"/>
        <v>0</v>
      </c>
      <c r="AI235" s="34" t="str">
        <f t="shared" si="268"/>
        <v/>
      </c>
      <c r="AJ235" s="28">
        <f t="shared" si="288"/>
        <v>0</v>
      </c>
      <c r="AK235" s="28" t="str">
        <f t="shared" si="275"/>
        <v/>
      </c>
      <c r="AL235" s="54"/>
      <c r="AM235" s="28"/>
      <c r="AO235" s="33">
        <f t="shared" si="276"/>
        <v>0</v>
      </c>
      <c r="AP235" s="33" t="str">
        <f t="shared" si="277"/>
        <v/>
      </c>
      <c r="AQ235" s="33">
        <f t="shared" si="289"/>
        <v>0</v>
      </c>
      <c r="AR235" s="33" t="str">
        <f t="shared" si="278"/>
        <v/>
      </c>
      <c r="AS235" s="33">
        <f t="shared" si="279"/>
        <v>0</v>
      </c>
      <c r="AT235" s="33" t="str">
        <f t="shared" si="269"/>
        <v/>
      </c>
      <c r="AU235" s="33">
        <f t="shared" si="290"/>
        <v>0</v>
      </c>
      <c r="AV235" s="33" t="str">
        <f t="shared" si="280"/>
        <v/>
      </c>
      <c r="AW235" s="33"/>
      <c r="AX235" s="33"/>
      <c r="AZ235" s="141">
        <f t="shared" si="281"/>
        <v>0</v>
      </c>
      <c r="BA235" s="141" t="str">
        <f t="shared" si="282"/>
        <v/>
      </c>
      <c r="BB235" s="141">
        <f t="shared" si="291"/>
        <v>0</v>
      </c>
      <c r="BC235" s="141" t="str">
        <f t="shared" si="283"/>
        <v/>
      </c>
      <c r="BD235" s="141">
        <f t="shared" si="284"/>
        <v>0</v>
      </c>
      <c r="BE235" s="141" t="str">
        <f t="shared" si="270"/>
        <v/>
      </c>
      <c r="BF235" s="141">
        <f t="shared" si="292"/>
        <v>0</v>
      </c>
      <c r="BG235" s="141" t="str">
        <f t="shared" si="285"/>
        <v/>
      </c>
      <c r="BH235" s="141"/>
      <c r="BI235" s="141"/>
    </row>
    <row r="236" spans="1:61">
      <c r="A236" s="1">
        <f>RAW!A236</f>
        <v>42636</v>
      </c>
      <c r="B236">
        <f>RAW!B236</f>
        <v>10.25</v>
      </c>
      <c r="C236">
        <f>RAW!C236</f>
        <v>10.37</v>
      </c>
      <c r="D236">
        <f>RAW!D236</f>
        <v>10.17</v>
      </c>
      <c r="E236" s="5">
        <f>RAW!E236</f>
        <v>10.34</v>
      </c>
      <c r="F236" s="3">
        <f>RAW!N236</f>
        <v>52.031285500306801</v>
      </c>
      <c r="G236" s="5" t="str">
        <f t="shared" si="286"/>
        <v xml:space="preserve"> </v>
      </c>
      <c r="H236" s="3">
        <f>RAW!O236</f>
        <v>51.209823886980502</v>
      </c>
      <c r="I236" s="5" t="str">
        <f t="shared" si="286"/>
        <v xml:space="preserve"> </v>
      </c>
      <c r="J236" s="3">
        <f>RAW!P236</f>
        <v>50.767988506132703</v>
      </c>
      <c r="K236" s="5" t="str">
        <f t="shared" ref="K236" si="332">IF(SIGN(J235-50)&lt;&gt;SIGN(J236-50)," ","")</f>
        <v xml:space="preserve"> </v>
      </c>
      <c r="L236">
        <v>70</v>
      </c>
      <c r="M236">
        <v>30</v>
      </c>
      <c r="AD236" s="28">
        <f t="shared" si="272"/>
        <v>0</v>
      </c>
      <c r="AE236" s="28" t="str">
        <f t="shared" si="266"/>
        <v/>
      </c>
      <c r="AF236" s="34">
        <f t="shared" si="273"/>
        <v>0</v>
      </c>
      <c r="AG236" s="34" t="str">
        <f t="shared" si="267"/>
        <v/>
      </c>
      <c r="AH236" s="28">
        <f t="shared" si="274"/>
        <v>0</v>
      </c>
      <c r="AI236" s="34" t="str">
        <f t="shared" si="268"/>
        <v/>
      </c>
      <c r="AJ236" s="28">
        <f t="shared" si="288"/>
        <v>0</v>
      </c>
      <c r="AK236" s="28" t="str">
        <f t="shared" si="275"/>
        <v/>
      </c>
      <c r="AL236" s="54"/>
      <c r="AM236" s="28"/>
      <c r="AO236" s="33">
        <f t="shared" si="276"/>
        <v>0</v>
      </c>
      <c r="AP236" s="33" t="str">
        <f t="shared" si="277"/>
        <v/>
      </c>
      <c r="AQ236" s="33">
        <f t="shared" si="289"/>
        <v>0</v>
      </c>
      <c r="AR236" s="33" t="str">
        <f t="shared" si="278"/>
        <v/>
      </c>
      <c r="AS236" s="33">
        <f t="shared" si="279"/>
        <v>0</v>
      </c>
      <c r="AT236" s="33" t="str">
        <f t="shared" si="269"/>
        <v/>
      </c>
      <c r="AU236" s="33">
        <f t="shared" si="290"/>
        <v>0</v>
      </c>
      <c r="AV236" s="33" t="str">
        <f t="shared" si="280"/>
        <v/>
      </c>
      <c r="AW236" s="33"/>
      <c r="AX236" s="33"/>
      <c r="AZ236" s="141">
        <f t="shared" si="281"/>
        <v>0</v>
      </c>
      <c r="BA236" s="141" t="str">
        <f t="shared" si="282"/>
        <v/>
      </c>
      <c r="BB236" s="141">
        <f t="shared" si="291"/>
        <v>0</v>
      </c>
      <c r="BC236" s="141" t="str">
        <f t="shared" si="283"/>
        <v/>
      </c>
      <c r="BD236" s="141">
        <f t="shared" si="284"/>
        <v>0</v>
      </c>
      <c r="BE236" s="141" t="str">
        <f t="shared" si="270"/>
        <v/>
      </c>
      <c r="BF236" s="141">
        <f t="shared" si="292"/>
        <v>0</v>
      </c>
      <c r="BG236" s="141" t="str">
        <f t="shared" si="285"/>
        <v/>
      </c>
      <c r="BH236" s="141"/>
      <c r="BI236" s="141"/>
    </row>
    <row r="237" spans="1:61">
      <c r="A237" s="1">
        <f>RAW!A237</f>
        <v>42639</v>
      </c>
      <c r="B237">
        <f>RAW!B237</f>
        <v>10.27</v>
      </c>
      <c r="C237">
        <f>RAW!C237</f>
        <v>10.33</v>
      </c>
      <c r="D237">
        <f>RAW!D237</f>
        <v>10.16</v>
      </c>
      <c r="E237" s="5">
        <f>RAW!E237</f>
        <v>10.3</v>
      </c>
      <c r="F237" s="3">
        <f>RAW!N237</f>
        <v>48.491203582655601</v>
      </c>
      <c r="G237" s="5" t="str">
        <f t="shared" si="286"/>
        <v xml:space="preserve"> </v>
      </c>
      <c r="H237" s="3">
        <f>RAW!O237</f>
        <v>49.656521843639901</v>
      </c>
      <c r="I237" s="5" t="str">
        <f t="shared" si="286"/>
        <v xml:space="preserve"> </v>
      </c>
      <c r="J237" s="3">
        <f>RAW!P237</f>
        <v>49.801915972147597</v>
      </c>
      <c r="K237" s="5" t="str">
        <f t="shared" ref="K237" si="333">IF(SIGN(J236-50)&lt;&gt;SIGN(J237-50)," ","")</f>
        <v xml:space="preserve"> </v>
      </c>
      <c r="L237">
        <v>70</v>
      </c>
      <c r="M237">
        <v>30</v>
      </c>
      <c r="AD237" s="28">
        <f t="shared" si="272"/>
        <v>0</v>
      </c>
      <c r="AE237" s="28" t="str">
        <f t="shared" si="266"/>
        <v/>
      </c>
      <c r="AF237" s="34">
        <f t="shared" si="273"/>
        <v>0</v>
      </c>
      <c r="AG237" s="34" t="str">
        <f t="shared" si="267"/>
        <v/>
      </c>
      <c r="AH237" s="28">
        <f t="shared" si="274"/>
        <v>0</v>
      </c>
      <c r="AI237" s="34" t="str">
        <f t="shared" si="268"/>
        <v/>
      </c>
      <c r="AJ237" s="28">
        <f t="shared" si="288"/>
        <v>0</v>
      </c>
      <c r="AK237" s="28" t="str">
        <f t="shared" si="275"/>
        <v/>
      </c>
      <c r="AL237" s="54"/>
      <c r="AM237" s="28"/>
      <c r="AO237" s="33">
        <f t="shared" si="276"/>
        <v>0</v>
      </c>
      <c r="AP237" s="33" t="str">
        <f t="shared" si="277"/>
        <v/>
      </c>
      <c r="AQ237" s="33">
        <f t="shared" si="289"/>
        <v>0</v>
      </c>
      <c r="AR237" s="33" t="str">
        <f t="shared" si="278"/>
        <v/>
      </c>
      <c r="AS237" s="33">
        <f t="shared" si="279"/>
        <v>0</v>
      </c>
      <c r="AT237" s="33" t="str">
        <f t="shared" si="269"/>
        <v/>
      </c>
      <c r="AU237" s="33">
        <f t="shared" si="290"/>
        <v>0</v>
      </c>
      <c r="AV237" s="33" t="str">
        <f t="shared" si="280"/>
        <v/>
      </c>
      <c r="AW237" s="33"/>
      <c r="AX237" s="33"/>
      <c r="AZ237" s="141">
        <f t="shared" si="281"/>
        <v>0</v>
      </c>
      <c r="BA237" s="141" t="str">
        <f t="shared" si="282"/>
        <v/>
      </c>
      <c r="BB237" s="141">
        <f t="shared" si="291"/>
        <v>0</v>
      </c>
      <c r="BC237" s="141" t="str">
        <f t="shared" si="283"/>
        <v/>
      </c>
      <c r="BD237" s="141">
        <f t="shared" si="284"/>
        <v>0</v>
      </c>
      <c r="BE237" s="141" t="str">
        <f t="shared" si="270"/>
        <v/>
      </c>
      <c r="BF237" s="141">
        <f t="shared" si="292"/>
        <v>0</v>
      </c>
      <c r="BG237" s="141" t="str">
        <f t="shared" si="285"/>
        <v/>
      </c>
      <c r="BH237" s="141"/>
      <c r="BI237" s="141"/>
    </row>
    <row r="238" spans="1:61">
      <c r="A238" s="1">
        <f>RAW!A238</f>
        <v>42640</v>
      </c>
      <c r="B238">
        <f>RAW!B238</f>
        <v>10.33</v>
      </c>
      <c r="C238">
        <f>RAW!C238</f>
        <v>10.33</v>
      </c>
      <c r="D238">
        <f>RAW!D238</f>
        <v>10.029999999999999</v>
      </c>
      <c r="E238" s="5">
        <f>RAW!E238</f>
        <v>10.11</v>
      </c>
      <c r="F238" s="3">
        <f>RAW!N238</f>
        <v>35.214046608955599</v>
      </c>
      <c r="G238" s="5" t="str">
        <f t="shared" si="286"/>
        <v/>
      </c>
      <c r="H238" s="3">
        <f>RAW!O238</f>
        <v>42.986689403004299</v>
      </c>
      <c r="I238" s="5" t="str">
        <f t="shared" si="286"/>
        <v/>
      </c>
      <c r="J238" s="3">
        <f>RAW!P238</f>
        <v>45.485024592931303</v>
      </c>
      <c r="K238" s="5" t="str">
        <f t="shared" ref="K238" si="334">IF(SIGN(J237-50)&lt;&gt;SIGN(J238-50)," ","")</f>
        <v/>
      </c>
      <c r="L238">
        <v>70</v>
      </c>
      <c r="M238">
        <v>30</v>
      </c>
      <c r="AD238" s="28">
        <f t="shared" si="272"/>
        <v>0</v>
      </c>
      <c r="AE238" s="28" t="str">
        <f t="shared" si="266"/>
        <v/>
      </c>
      <c r="AF238" s="34">
        <f t="shared" si="273"/>
        <v>0</v>
      </c>
      <c r="AG238" s="34" t="str">
        <f t="shared" si="267"/>
        <v/>
      </c>
      <c r="AH238" s="28">
        <f t="shared" si="274"/>
        <v>0</v>
      </c>
      <c r="AI238" s="34" t="str">
        <f t="shared" si="268"/>
        <v/>
      </c>
      <c r="AJ238" s="28">
        <f t="shared" si="288"/>
        <v>0</v>
      </c>
      <c r="AK238" s="28" t="str">
        <f t="shared" si="275"/>
        <v/>
      </c>
      <c r="AL238" s="54"/>
      <c r="AM238" s="28"/>
      <c r="AO238" s="33">
        <f t="shared" si="276"/>
        <v>0</v>
      </c>
      <c r="AP238" s="33" t="str">
        <f t="shared" si="277"/>
        <v/>
      </c>
      <c r="AQ238" s="33">
        <f t="shared" si="289"/>
        <v>0</v>
      </c>
      <c r="AR238" s="33" t="str">
        <f t="shared" si="278"/>
        <v/>
      </c>
      <c r="AS238" s="33">
        <f t="shared" si="279"/>
        <v>0</v>
      </c>
      <c r="AT238" s="33" t="str">
        <f t="shared" si="269"/>
        <v/>
      </c>
      <c r="AU238" s="33">
        <f t="shared" si="290"/>
        <v>0</v>
      </c>
      <c r="AV238" s="33" t="str">
        <f t="shared" si="280"/>
        <v/>
      </c>
      <c r="AW238" s="33"/>
      <c r="AX238" s="33"/>
      <c r="AZ238" s="141">
        <f t="shared" si="281"/>
        <v>0</v>
      </c>
      <c r="BA238" s="141" t="str">
        <f t="shared" si="282"/>
        <v/>
      </c>
      <c r="BB238" s="141">
        <f t="shared" si="291"/>
        <v>0</v>
      </c>
      <c r="BC238" s="141" t="str">
        <f t="shared" si="283"/>
        <v/>
      </c>
      <c r="BD238" s="141">
        <f t="shared" si="284"/>
        <v>0</v>
      </c>
      <c r="BE238" s="141" t="str">
        <f t="shared" si="270"/>
        <v/>
      </c>
      <c r="BF238" s="141">
        <f t="shared" si="292"/>
        <v>0</v>
      </c>
      <c r="BG238" s="141" t="str">
        <f t="shared" si="285"/>
        <v/>
      </c>
      <c r="BH238" s="141"/>
      <c r="BI238" s="141"/>
    </row>
    <row r="239" spans="1:61">
      <c r="A239" s="1">
        <f>RAW!A239</f>
        <v>42641</v>
      </c>
      <c r="B239">
        <f>RAW!B239</f>
        <v>10.119999999999999</v>
      </c>
      <c r="C239">
        <f>RAW!C239</f>
        <v>10.220000000000001</v>
      </c>
      <c r="D239">
        <f>RAW!D239</f>
        <v>10.02</v>
      </c>
      <c r="E239" s="5">
        <f>RAW!E239</f>
        <v>10.19</v>
      </c>
      <c r="F239" s="3">
        <f>RAW!N239</f>
        <v>42.894755376503198</v>
      </c>
      <c r="G239" s="5" t="str">
        <f t="shared" si="286"/>
        <v/>
      </c>
      <c r="H239" s="3">
        <f>RAW!O239</f>
        <v>46.259787887044503</v>
      </c>
      <c r="I239" s="5" t="str">
        <f t="shared" si="286"/>
        <v/>
      </c>
      <c r="J239" s="3">
        <f>RAW!P239</f>
        <v>47.497054464054699</v>
      </c>
      <c r="K239" s="5" t="str">
        <f t="shared" ref="K239" si="335">IF(SIGN(J238-50)&lt;&gt;SIGN(J239-50)," ","")</f>
        <v/>
      </c>
      <c r="L239">
        <v>70</v>
      </c>
      <c r="M239">
        <v>30</v>
      </c>
      <c r="AD239" s="28">
        <f t="shared" si="272"/>
        <v>0</v>
      </c>
      <c r="AE239" s="28" t="str">
        <f t="shared" si="266"/>
        <v/>
      </c>
      <c r="AF239" s="34">
        <f t="shared" si="273"/>
        <v>0</v>
      </c>
      <c r="AG239" s="34" t="str">
        <f t="shared" si="267"/>
        <v/>
      </c>
      <c r="AH239" s="28">
        <f t="shared" si="274"/>
        <v>0</v>
      </c>
      <c r="AI239" s="34" t="str">
        <f t="shared" si="268"/>
        <v/>
      </c>
      <c r="AJ239" s="28">
        <f t="shared" si="288"/>
        <v>0</v>
      </c>
      <c r="AK239" s="28" t="str">
        <f t="shared" si="275"/>
        <v/>
      </c>
      <c r="AL239" s="54"/>
      <c r="AM239" s="28"/>
      <c r="AO239" s="33">
        <f t="shared" si="276"/>
        <v>0</v>
      </c>
      <c r="AP239" s="33" t="str">
        <f t="shared" si="277"/>
        <v/>
      </c>
      <c r="AQ239" s="33">
        <f t="shared" si="289"/>
        <v>0</v>
      </c>
      <c r="AR239" s="33" t="str">
        <f t="shared" si="278"/>
        <v/>
      </c>
      <c r="AS239" s="33">
        <f t="shared" si="279"/>
        <v>0</v>
      </c>
      <c r="AT239" s="33" t="str">
        <f t="shared" si="269"/>
        <v/>
      </c>
      <c r="AU239" s="33">
        <f t="shared" si="290"/>
        <v>0</v>
      </c>
      <c r="AV239" s="33" t="str">
        <f t="shared" si="280"/>
        <v/>
      </c>
      <c r="AW239" s="33"/>
      <c r="AX239" s="33"/>
      <c r="AZ239" s="141">
        <f t="shared" si="281"/>
        <v>0</v>
      </c>
      <c r="BA239" s="141" t="str">
        <f t="shared" si="282"/>
        <v/>
      </c>
      <c r="BB239" s="141">
        <f t="shared" si="291"/>
        <v>0</v>
      </c>
      <c r="BC239" s="141" t="str">
        <f t="shared" si="283"/>
        <v/>
      </c>
      <c r="BD239" s="141">
        <f t="shared" si="284"/>
        <v>0</v>
      </c>
      <c r="BE239" s="141" t="str">
        <f t="shared" si="270"/>
        <v/>
      </c>
      <c r="BF239" s="141">
        <f t="shared" si="292"/>
        <v>0</v>
      </c>
      <c r="BG239" s="141" t="str">
        <f t="shared" si="285"/>
        <v/>
      </c>
      <c r="BH239" s="141"/>
      <c r="BI239" s="141"/>
    </row>
    <row r="240" spans="1:61">
      <c r="A240" s="1">
        <f>RAW!A240</f>
        <v>42642</v>
      </c>
      <c r="B240">
        <f>RAW!B240</f>
        <v>10.220000000000001</v>
      </c>
      <c r="C240">
        <f>RAW!C240</f>
        <v>10.31</v>
      </c>
      <c r="D240">
        <f>RAW!D240</f>
        <v>10.16</v>
      </c>
      <c r="E240" s="5">
        <f>RAW!E240</f>
        <v>10.25</v>
      </c>
      <c r="F240" s="3">
        <f>RAW!N240</f>
        <v>48.261851571999401</v>
      </c>
      <c r="G240" s="5" t="str">
        <f t="shared" si="286"/>
        <v/>
      </c>
      <c r="H240" s="3">
        <f>RAW!O240</f>
        <v>48.641247527510103</v>
      </c>
      <c r="I240" s="5" t="str">
        <f t="shared" si="286"/>
        <v/>
      </c>
      <c r="J240" s="3">
        <f>RAW!P240</f>
        <v>48.979948301584699</v>
      </c>
      <c r="K240" s="5" t="str">
        <f t="shared" ref="K240" si="336">IF(SIGN(J239-50)&lt;&gt;SIGN(J240-50)," ","")</f>
        <v/>
      </c>
      <c r="L240">
        <v>70</v>
      </c>
      <c r="M240">
        <v>30</v>
      </c>
      <c r="AD240" s="28">
        <f t="shared" si="272"/>
        <v>0</v>
      </c>
      <c r="AE240" s="28" t="str">
        <f t="shared" si="266"/>
        <v/>
      </c>
      <c r="AF240" s="34">
        <f t="shared" si="273"/>
        <v>0</v>
      </c>
      <c r="AG240" s="34" t="str">
        <f t="shared" si="267"/>
        <v/>
      </c>
      <c r="AH240" s="28">
        <f t="shared" si="274"/>
        <v>0</v>
      </c>
      <c r="AI240" s="34" t="str">
        <f t="shared" si="268"/>
        <v/>
      </c>
      <c r="AJ240" s="28">
        <f t="shared" si="288"/>
        <v>0</v>
      </c>
      <c r="AK240" s="28" t="str">
        <f t="shared" si="275"/>
        <v/>
      </c>
      <c r="AL240" s="54"/>
      <c r="AM240" s="28"/>
      <c r="AO240" s="33">
        <f t="shared" si="276"/>
        <v>0</v>
      </c>
      <c r="AP240" s="33" t="str">
        <f t="shared" si="277"/>
        <v/>
      </c>
      <c r="AQ240" s="33">
        <f t="shared" si="289"/>
        <v>0</v>
      </c>
      <c r="AR240" s="33" t="str">
        <f t="shared" si="278"/>
        <v/>
      </c>
      <c r="AS240" s="33">
        <f t="shared" si="279"/>
        <v>0</v>
      </c>
      <c r="AT240" s="33" t="str">
        <f t="shared" si="269"/>
        <v/>
      </c>
      <c r="AU240" s="33">
        <f t="shared" si="290"/>
        <v>0</v>
      </c>
      <c r="AV240" s="33" t="str">
        <f t="shared" si="280"/>
        <v/>
      </c>
      <c r="AW240" s="33"/>
      <c r="AX240" s="33"/>
      <c r="AZ240" s="141">
        <f t="shared" si="281"/>
        <v>0</v>
      </c>
      <c r="BA240" s="141" t="str">
        <f t="shared" si="282"/>
        <v/>
      </c>
      <c r="BB240" s="141">
        <f t="shared" si="291"/>
        <v>0</v>
      </c>
      <c r="BC240" s="141" t="str">
        <f t="shared" si="283"/>
        <v/>
      </c>
      <c r="BD240" s="141">
        <f t="shared" si="284"/>
        <v>0</v>
      </c>
      <c r="BE240" s="141" t="str">
        <f t="shared" si="270"/>
        <v/>
      </c>
      <c r="BF240" s="141">
        <f t="shared" si="292"/>
        <v>0</v>
      </c>
      <c r="BG240" s="141" t="str">
        <f t="shared" si="285"/>
        <v/>
      </c>
      <c r="BH240" s="141"/>
      <c r="BI240" s="141"/>
    </row>
    <row r="241" spans="1:61">
      <c r="A241" s="1">
        <f>RAW!A241</f>
        <v>42643</v>
      </c>
      <c r="B241">
        <f>RAW!B241</f>
        <v>10.1</v>
      </c>
      <c r="C241">
        <f>RAW!C241</f>
        <v>10.25</v>
      </c>
      <c r="D241">
        <f>RAW!D241</f>
        <v>10.050000000000001</v>
      </c>
      <c r="E241" s="5">
        <f>RAW!E241</f>
        <v>10.210000000000001</v>
      </c>
      <c r="F241" s="3">
        <f>RAW!N241</f>
        <v>44.9742241539197</v>
      </c>
      <c r="G241" s="5" t="str">
        <f t="shared" si="286"/>
        <v/>
      </c>
      <c r="H241" s="3">
        <f>RAW!O241</f>
        <v>47.141424639667903</v>
      </c>
      <c r="I241" s="5" t="str">
        <f t="shared" si="286"/>
        <v/>
      </c>
      <c r="J241" s="3">
        <f>RAW!P241</f>
        <v>48.030349456277001</v>
      </c>
      <c r="K241" s="5" t="str">
        <f t="shared" ref="K241" si="337">IF(SIGN(J240-50)&lt;&gt;SIGN(J241-50)," ","")</f>
        <v/>
      </c>
      <c r="L241">
        <v>70</v>
      </c>
      <c r="M241">
        <v>30</v>
      </c>
      <c r="AD241" s="28">
        <f t="shared" si="272"/>
        <v>0</v>
      </c>
      <c r="AE241" s="28" t="str">
        <f t="shared" si="266"/>
        <v/>
      </c>
      <c r="AF241" s="34">
        <f t="shared" si="273"/>
        <v>0</v>
      </c>
      <c r="AG241" s="34" t="str">
        <f t="shared" si="267"/>
        <v/>
      </c>
      <c r="AH241" s="28">
        <f t="shared" si="274"/>
        <v>0</v>
      </c>
      <c r="AI241" s="34" t="str">
        <f t="shared" si="268"/>
        <v/>
      </c>
      <c r="AJ241" s="28">
        <f t="shared" si="288"/>
        <v>0</v>
      </c>
      <c r="AK241" s="28" t="str">
        <f t="shared" si="275"/>
        <v/>
      </c>
      <c r="AL241" s="54"/>
      <c r="AM241" s="28"/>
      <c r="AO241" s="33">
        <f t="shared" si="276"/>
        <v>0</v>
      </c>
      <c r="AP241" s="33" t="str">
        <f t="shared" si="277"/>
        <v/>
      </c>
      <c r="AQ241" s="33">
        <f t="shared" si="289"/>
        <v>0</v>
      </c>
      <c r="AR241" s="33" t="str">
        <f t="shared" si="278"/>
        <v/>
      </c>
      <c r="AS241" s="33">
        <f t="shared" si="279"/>
        <v>0</v>
      </c>
      <c r="AT241" s="33" t="str">
        <f t="shared" si="269"/>
        <v/>
      </c>
      <c r="AU241" s="33">
        <f t="shared" si="290"/>
        <v>0</v>
      </c>
      <c r="AV241" s="33" t="str">
        <f t="shared" si="280"/>
        <v/>
      </c>
      <c r="AW241" s="33"/>
      <c r="AX241" s="33"/>
      <c r="AZ241" s="141">
        <f t="shared" si="281"/>
        <v>0</v>
      </c>
      <c r="BA241" s="141" t="str">
        <f t="shared" si="282"/>
        <v/>
      </c>
      <c r="BB241" s="141">
        <f t="shared" si="291"/>
        <v>0</v>
      </c>
      <c r="BC241" s="141" t="str">
        <f t="shared" si="283"/>
        <v/>
      </c>
      <c r="BD241" s="141">
        <f t="shared" si="284"/>
        <v>0</v>
      </c>
      <c r="BE241" s="141" t="str">
        <f t="shared" si="270"/>
        <v/>
      </c>
      <c r="BF241" s="141">
        <f t="shared" si="292"/>
        <v>0</v>
      </c>
      <c r="BG241" s="141" t="str">
        <f t="shared" si="285"/>
        <v/>
      </c>
      <c r="BH241" s="141"/>
      <c r="BI241" s="141"/>
    </row>
    <row r="242" spans="1:61">
      <c r="A242" s="1">
        <f>RAW!A242</f>
        <v>42646</v>
      </c>
      <c r="B242">
        <f>RAW!B242</f>
        <v>10.210000000000001</v>
      </c>
      <c r="C242">
        <f>RAW!C242</f>
        <v>10.28</v>
      </c>
      <c r="D242">
        <f>RAW!D242</f>
        <v>10.15</v>
      </c>
      <c r="E242" s="5">
        <f>RAW!E242</f>
        <v>10.18</v>
      </c>
      <c r="F242" s="3">
        <f>RAW!N242</f>
        <v>42.4443080201047</v>
      </c>
      <c r="G242" s="5" t="str">
        <f t="shared" si="286"/>
        <v/>
      </c>
      <c r="H242" s="3">
        <f>RAW!O242</f>
        <v>45.995910539766498</v>
      </c>
      <c r="I242" s="5" t="str">
        <f t="shared" si="286"/>
        <v/>
      </c>
      <c r="J242" s="3">
        <f>RAW!P242</f>
        <v>47.308066091101203</v>
      </c>
      <c r="K242" s="5" t="str">
        <f t="shared" ref="K242" si="338">IF(SIGN(J241-50)&lt;&gt;SIGN(J242-50)," ","")</f>
        <v/>
      </c>
      <c r="L242">
        <v>70</v>
      </c>
      <c r="M242">
        <v>30</v>
      </c>
      <c r="AD242" s="28">
        <f t="shared" si="272"/>
        <v>0</v>
      </c>
      <c r="AE242" s="28" t="str">
        <f t="shared" si="266"/>
        <v/>
      </c>
      <c r="AF242" s="34">
        <f t="shared" si="273"/>
        <v>0</v>
      </c>
      <c r="AG242" s="34" t="str">
        <f t="shared" si="267"/>
        <v/>
      </c>
      <c r="AH242" s="28">
        <f t="shared" si="274"/>
        <v>0</v>
      </c>
      <c r="AI242" s="34" t="str">
        <f t="shared" si="268"/>
        <v/>
      </c>
      <c r="AJ242" s="28">
        <f t="shared" si="288"/>
        <v>0</v>
      </c>
      <c r="AK242" s="28" t="str">
        <f t="shared" si="275"/>
        <v/>
      </c>
      <c r="AL242" s="54"/>
      <c r="AM242" s="28"/>
      <c r="AO242" s="33">
        <f t="shared" si="276"/>
        <v>0</v>
      </c>
      <c r="AP242" s="33" t="str">
        <f t="shared" si="277"/>
        <v/>
      </c>
      <c r="AQ242" s="33">
        <f t="shared" si="289"/>
        <v>0</v>
      </c>
      <c r="AR242" s="33" t="str">
        <f t="shared" si="278"/>
        <v/>
      </c>
      <c r="AS242" s="33">
        <f t="shared" si="279"/>
        <v>0</v>
      </c>
      <c r="AT242" s="33" t="str">
        <f t="shared" si="269"/>
        <v/>
      </c>
      <c r="AU242" s="33">
        <f t="shared" si="290"/>
        <v>0</v>
      </c>
      <c r="AV242" s="33" t="str">
        <f t="shared" si="280"/>
        <v/>
      </c>
      <c r="AW242" s="33"/>
      <c r="AX242" s="33"/>
      <c r="AZ242" s="141">
        <f t="shared" si="281"/>
        <v>0</v>
      </c>
      <c r="BA242" s="141" t="str">
        <f t="shared" si="282"/>
        <v/>
      </c>
      <c r="BB242" s="141">
        <f t="shared" si="291"/>
        <v>0</v>
      </c>
      <c r="BC242" s="141" t="str">
        <f t="shared" si="283"/>
        <v/>
      </c>
      <c r="BD242" s="141">
        <f t="shared" si="284"/>
        <v>0</v>
      </c>
      <c r="BE242" s="141" t="str">
        <f t="shared" si="270"/>
        <v/>
      </c>
      <c r="BF242" s="141">
        <f t="shared" si="292"/>
        <v>0</v>
      </c>
      <c r="BG242" s="141" t="str">
        <f t="shared" si="285"/>
        <v/>
      </c>
      <c r="BH242" s="141"/>
      <c r="BI242" s="141"/>
    </row>
    <row r="243" spans="1:61">
      <c r="A243" s="1">
        <f>RAW!A243</f>
        <v>42647</v>
      </c>
      <c r="B243">
        <f>RAW!B243</f>
        <v>10.130000000000001</v>
      </c>
      <c r="C243">
        <f>RAW!C243</f>
        <v>10.27</v>
      </c>
      <c r="D243">
        <f>RAW!D243</f>
        <v>10</v>
      </c>
      <c r="E243" s="5">
        <f>RAW!E243</f>
        <v>10.17</v>
      </c>
      <c r="F243" s="3">
        <f>RAW!N243</f>
        <v>41.535673491351503</v>
      </c>
      <c r="G243" s="5" t="str">
        <f t="shared" si="286"/>
        <v/>
      </c>
      <c r="H243" s="3">
        <f>RAW!O243</f>
        <v>45.598162083414501</v>
      </c>
      <c r="I243" s="5" t="str">
        <f t="shared" si="286"/>
        <v/>
      </c>
      <c r="J243" s="3">
        <f>RAW!P243</f>
        <v>47.060372215494198</v>
      </c>
      <c r="K243" s="5" t="str">
        <f t="shared" ref="K243" si="339">IF(SIGN(J242-50)&lt;&gt;SIGN(J243-50)," ","")</f>
        <v/>
      </c>
      <c r="L243">
        <v>70</v>
      </c>
      <c r="M243">
        <v>30</v>
      </c>
      <c r="AD243" s="28">
        <f t="shared" si="272"/>
        <v>0</v>
      </c>
      <c r="AE243" s="28" t="str">
        <f t="shared" si="266"/>
        <v/>
      </c>
      <c r="AF243" s="34">
        <f t="shared" si="273"/>
        <v>0</v>
      </c>
      <c r="AG243" s="34" t="str">
        <f t="shared" si="267"/>
        <v/>
      </c>
      <c r="AH243" s="28">
        <f t="shared" si="274"/>
        <v>0</v>
      </c>
      <c r="AI243" s="34" t="str">
        <f t="shared" si="268"/>
        <v/>
      </c>
      <c r="AJ243" s="28">
        <f t="shared" si="288"/>
        <v>0</v>
      </c>
      <c r="AK243" s="28" t="str">
        <f t="shared" si="275"/>
        <v/>
      </c>
      <c r="AL243" s="54"/>
      <c r="AM243" s="28"/>
      <c r="AO243" s="33">
        <f t="shared" si="276"/>
        <v>0</v>
      </c>
      <c r="AP243" s="33" t="str">
        <f t="shared" si="277"/>
        <v/>
      </c>
      <c r="AQ243" s="33">
        <f t="shared" si="289"/>
        <v>0</v>
      </c>
      <c r="AR243" s="33" t="str">
        <f t="shared" si="278"/>
        <v/>
      </c>
      <c r="AS243" s="33">
        <f t="shared" si="279"/>
        <v>0</v>
      </c>
      <c r="AT243" s="33" t="str">
        <f t="shared" si="269"/>
        <v/>
      </c>
      <c r="AU243" s="33">
        <f t="shared" si="290"/>
        <v>0</v>
      </c>
      <c r="AV243" s="33" t="str">
        <f t="shared" si="280"/>
        <v/>
      </c>
      <c r="AW243" s="33"/>
      <c r="AX243" s="33"/>
      <c r="AZ243" s="141">
        <f t="shared" si="281"/>
        <v>0</v>
      </c>
      <c r="BA243" s="141" t="str">
        <f t="shared" si="282"/>
        <v/>
      </c>
      <c r="BB243" s="141">
        <f t="shared" si="291"/>
        <v>0</v>
      </c>
      <c r="BC243" s="141" t="str">
        <f t="shared" si="283"/>
        <v/>
      </c>
      <c r="BD243" s="141">
        <f t="shared" si="284"/>
        <v>0</v>
      </c>
      <c r="BE243" s="141" t="str">
        <f t="shared" si="270"/>
        <v/>
      </c>
      <c r="BF243" s="141">
        <f t="shared" si="292"/>
        <v>0</v>
      </c>
      <c r="BG243" s="141" t="str">
        <f t="shared" si="285"/>
        <v/>
      </c>
      <c r="BH243" s="141"/>
      <c r="BI243" s="141"/>
    </row>
    <row r="244" spans="1:61">
      <c r="A244" s="1">
        <f>RAW!A244</f>
        <v>42648</v>
      </c>
      <c r="B244">
        <f>RAW!B244</f>
        <v>10.1</v>
      </c>
      <c r="C244">
        <f>RAW!C244</f>
        <v>10.199999999999999</v>
      </c>
      <c r="D244">
        <f>RAW!D244</f>
        <v>10.029999999999999</v>
      </c>
      <c r="E244" s="5">
        <f>RAW!E244</f>
        <v>10.18</v>
      </c>
      <c r="F244" s="3">
        <f>RAW!N244</f>
        <v>42.960276892856101</v>
      </c>
      <c r="G244" s="5" t="str">
        <f t="shared" si="286"/>
        <v/>
      </c>
      <c r="H244" s="3">
        <f>RAW!O244</f>
        <v>46.100113651209902</v>
      </c>
      <c r="I244" s="5" t="str">
        <f t="shared" si="286"/>
        <v/>
      </c>
      <c r="J244" s="3">
        <f>RAW!P244</f>
        <v>47.3498193393281</v>
      </c>
      <c r="K244" s="5" t="str">
        <f t="shared" ref="K244" si="340">IF(SIGN(J243-50)&lt;&gt;SIGN(J244-50)," ","")</f>
        <v/>
      </c>
      <c r="L244">
        <v>70</v>
      </c>
      <c r="M244">
        <v>30</v>
      </c>
      <c r="AD244" s="28">
        <f t="shared" si="272"/>
        <v>0</v>
      </c>
      <c r="AE244" s="28" t="str">
        <f t="shared" si="266"/>
        <v/>
      </c>
      <c r="AF244" s="34">
        <f t="shared" si="273"/>
        <v>0</v>
      </c>
      <c r="AG244" s="34" t="str">
        <f t="shared" si="267"/>
        <v/>
      </c>
      <c r="AH244" s="28">
        <f t="shared" si="274"/>
        <v>0</v>
      </c>
      <c r="AI244" s="34" t="str">
        <f t="shared" si="268"/>
        <v/>
      </c>
      <c r="AJ244" s="28">
        <f t="shared" si="288"/>
        <v>0</v>
      </c>
      <c r="AK244" s="28" t="str">
        <f t="shared" si="275"/>
        <v/>
      </c>
      <c r="AL244" s="54"/>
      <c r="AM244" s="28"/>
      <c r="AO244" s="33">
        <f t="shared" si="276"/>
        <v>0</v>
      </c>
      <c r="AP244" s="33" t="str">
        <f t="shared" si="277"/>
        <v/>
      </c>
      <c r="AQ244" s="33">
        <f t="shared" si="289"/>
        <v>0</v>
      </c>
      <c r="AR244" s="33" t="str">
        <f t="shared" si="278"/>
        <v/>
      </c>
      <c r="AS244" s="33">
        <f t="shared" si="279"/>
        <v>0</v>
      </c>
      <c r="AT244" s="33" t="str">
        <f t="shared" si="269"/>
        <v/>
      </c>
      <c r="AU244" s="33">
        <f t="shared" si="290"/>
        <v>0</v>
      </c>
      <c r="AV244" s="33" t="str">
        <f t="shared" si="280"/>
        <v/>
      </c>
      <c r="AW244" s="33"/>
      <c r="AX244" s="33"/>
      <c r="AZ244" s="141">
        <f t="shared" si="281"/>
        <v>0</v>
      </c>
      <c r="BA244" s="141" t="str">
        <f t="shared" si="282"/>
        <v/>
      </c>
      <c r="BB244" s="141">
        <f t="shared" si="291"/>
        <v>0</v>
      </c>
      <c r="BC244" s="141" t="str">
        <f t="shared" si="283"/>
        <v/>
      </c>
      <c r="BD244" s="141">
        <f t="shared" si="284"/>
        <v>0</v>
      </c>
      <c r="BE244" s="141" t="str">
        <f t="shared" si="270"/>
        <v/>
      </c>
      <c r="BF244" s="141">
        <f t="shared" si="292"/>
        <v>0</v>
      </c>
      <c r="BG244" s="141" t="str">
        <f t="shared" si="285"/>
        <v/>
      </c>
      <c r="BH244" s="141"/>
      <c r="BI244" s="141"/>
    </row>
    <row r="245" spans="1:61">
      <c r="A245" s="1">
        <f>RAW!A245</f>
        <v>42649</v>
      </c>
      <c r="B245">
        <f>RAW!B245</f>
        <v>10.130000000000001</v>
      </c>
      <c r="C245">
        <f>RAW!C245</f>
        <v>10.19</v>
      </c>
      <c r="D245">
        <f>RAW!D245</f>
        <v>10.029999999999999</v>
      </c>
      <c r="E245" s="5">
        <f>RAW!E245</f>
        <v>10.119999999999999</v>
      </c>
      <c r="F245" s="3">
        <f>RAW!N245</f>
        <v>36.700325242167303</v>
      </c>
      <c r="G245" s="5" t="str">
        <f t="shared" si="286"/>
        <v/>
      </c>
      <c r="H245" s="3">
        <f>RAW!O245</f>
        <v>43.506313779797303</v>
      </c>
      <c r="I245" s="5" t="str">
        <f t="shared" si="286"/>
        <v/>
      </c>
      <c r="J245" s="3">
        <f>RAW!P245</f>
        <v>45.773153218962101</v>
      </c>
      <c r="K245" s="5" t="str">
        <f t="shared" ref="K245" si="341">IF(SIGN(J244-50)&lt;&gt;SIGN(J245-50)," ","")</f>
        <v/>
      </c>
      <c r="L245">
        <v>70</v>
      </c>
      <c r="M245">
        <v>30</v>
      </c>
      <c r="AD245" s="28">
        <f t="shared" si="272"/>
        <v>0</v>
      </c>
      <c r="AE245" s="28" t="str">
        <f t="shared" si="266"/>
        <v/>
      </c>
      <c r="AF245" s="34">
        <f t="shared" si="273"/>
        <v>0</v>
      </c>
      <c r="AG245" s="34" t="str">
        <f t="shared" si="267"/>
        <v/>
      </c>
      <c r="AH245" s="28">
        <f t="shared" si="274"/>
        <v>0</v>
      </c>
      <c r="AI245" s="34" t="str">
        <f t="shared" si="268"/>
        <v/>
      </c>
      <c r="AJ245" s="28">
        <f t="shared" si="288"/>
        <v>0</v>
      </c>
      <c r="AK245" s="28" t="str">
        <f t="shared" si="275"/>
        <v/>
      </c>
      <c r="AL245" s="54"/>
      <c r="AM245" s="28"/>
      <c r="AO245" s="33">
        <f t="shared" si="276"/>
        <v>0</v>
      </c>
      <c r="AP245" s="33" t="str">
        <f t="shared" si="277"/>
        <v/>
      </c>
      <c r="AQ245" s="33">
        <f t="shared" si="289"/>
        <v>0</v>
      </c>
      <c r="AR245" s="33" t="str">
        <f t="shared" si="278"/>
        <v/>
      </c>
      <c r="AS245" s="33">
        <f t="shared" si="279"/>
        <v>0</v>
      </c>
      <c r="AT245" s="33" t="str">
        <f t="shared" si="269"/>
        <v/>
      </c>
      <c r="AU245" s="33">
        <f t="shared" si="290"/>
        <v>0</v>
      </c>
      <c r="AV245" s="33" t="str">
        <f t="shared" si="280"/>
        <v/>
      </c>
      <c r="AW245" s="33"/>
      <c r="AX245" s="33"/>
      <c r="AZ245" s="141">
        <f t="shared" si="281"/>
        <v>0</v>
      </c>
      <c r="BA245" s="141" t="str">
        <f t="shared" si="282"/>
        <v/>
      </c>
      <c r="BB245" s="141">
        <f t="shared" si="291"/>
        <v>0</v>
      </c>
      <c r="BC245" s="141" t="str">
        <f t="shared" si="283"/>
        <v/>
      </c>
      <c r="BD245" s="141">
        <f t="shared" si="284"/>
        <v>0</v>
      </c>
      <c r="BE245" s="141" t="str">
        <f t="shared" si="270"/>
        <v/>
      </c>
      <c r="BF245" s="141">
        <f t="shared" si="292"/>
        <v>0</v>
      </c>
      <c r="BG245" s="141" t="str">
        <f t="shared" si="285"/>
        <v/>
      </c>
      <c r="BH245" s="141"/>
      <c r="BI245" s="141"/>
    </row>
    <row r="246" spans="1:61">
      <c r="A246" s="1">
        <f>RAW!A246</f>
        <v>42650</v>
      </c>
      <c r="B246">
        <f>RAW!B246</f>
        <v>10.130000000000001</v>
      </c>
      <c r="C246">
        <f>RAW!C246</f>
        <v>10.130000000000001</v>
      </c>
      <c r="D246">
        <f>RAW!D246</f>
        <v>9.9250000000000007</v>
      </c>
      <c r="E246" s="5">
        <f>RAW!E246</f>
        <v>10</v>
      </c>
      <c r="F246" s="3">
        <f>RAW!N246</f>
        <v>27.388274012514199</v>
      </c>
      <c r="G246" s="5" t="str">
        <f t="shared" si="286"/>
        <v/>
      </c>
      <c r="H246" s="3">
        <f>RAW!O246</f>
        <v>38.803864434633802</v>
      </c>
      <c r="I246" s="5" t="str">
        <f t="shared" si="286"/>
        <v/>
      </c>
      <c r="J246" s="3">
        <f>RAW!P246</f>
        <v>42.7815936033847</v>
      </c>
      <c r="K246" s="5" t="str">
        <f t="shared" ref="K246" si="342">IF(SIGN(J245-50)&lt;&gt;SIGN(J246-50)," ","")</f>
        <v/>
      </c>
      <c r="L246">
        <v>70</v>
      </c>
      <c r="M246">
        <v>30</v>
      </c>
      <c r="AD246" s="28">
        <f t="shared" si="272"/>
        <v>1</v>
      </c>
      <c r="AE246" s="28" t="str">
        <f t="shared" si="266"/>
        <v/>
      </c>
      <c r="AF246" s="34">
        <f t="shared" si="273"/>
        <v>1</v>
      </c>
      <c r="AG246" s="34" t="str">
        <f t="shared" si="267"/>
        <v/>
      </c>
      <c r="AH246" s="28">
        <f t="shared" si="274"/>
        <v>0</v>
      </c>
      <c r="AI246" s="34" t="str">
        <f t="shared" si="268"/>
        <v/>
      </c>
      <c r="AJ246" s="28">
        <f t="shared" si="288"/>
        <v>0</v>
      </c>
      <c r="AK246" s="28" t="str">
        <f t="shared" si="275"/>
        <v/>
      </c>
      <c r="AL246" s="54"/>
      <c r="AM246" s="28"/>
      <c r="AO246" s="33">
        <f t="shared" si="276"/>
        <v>0</v>
      </c>
      <c r="AP246" s="33" t="str">
        <f t="shared" si="277"/>
        <v/>
      </c>
      <c r="AQ246" s="33">
        <f t="shared" si="289"/>
        <v>0</v>
      </c>
      <c r="AR246" s="33" t="str">
        <f t="shared" si="278"/>
        <v/>
      </c>
      <c r="AS246" s="33">
        <f t="shared" si="279"/>
        <v>0</v>
      </c>
      <c r="AT246" s="33" t="str">
        <f t="shared" si="269"/>
        <v/>
      </c>
      <c r="AU246" s="33">
        <f t="shared" si="290"/>
        <v>0</v>
      </c>
      <c r="AV246" s="33" t="str">
        <f t="shared" si="280"/>
        <v/>
      </c>
      <c r="AW246" s="33"/>
      <c r="AX246" s="33"/>
      <c r="AZ246" s="141">
        <f t="shared" si="281"/>
        <v>0</v>
      </c>
      <c r="BA246" s="141" t="str">
        <f t="shared" si="282"/>
        <v/>
      </c>
      <c r="BB246" s="141">
        <f t="shared" si="291"/>
        <v>0</v>
      </c>
      <c r="BC246" s="141" t="str">
        <f t="shared" si="283"/>
        <v/>
      </c>
      <c r="BD246" s="141">
        <f t="shared" si="284"/>
        <v>0</v>
      </c>
      <c r="BE246" s="141" t="str">
        <f t="shared" si="270"/>
        <v/>
      </c>
      <c r="BF246" s="141">
        <f t="shared" si="292"/>
        <v>0</v>
      </c>
      <c r="BG246" s="141" t="str">
        <f t="shared" si="285"/>
        <v/>
      </c>
      <c r="BH246" s="141"/>
      <c r="BI246" s="141"/>
    </row>
    <row r="247" spans="1:61">
      <c r="A247" s="1">
        <f>RAW!A247</f>
        <v>42653</v>
      </c>
      <c r="B247">
        <f>RAW!B247</f>
        <v>10.02</v>
      </c>
      <c r="C247">
        <f>RAW!C247</f>
        <v>10.02</v>
      </c>
      <c r="D247">
        <f>RAW!D247</f>
        <v>9.84</v>
      </c>
      <c r="E247" s="5">
        <f>RAW!E247</f>
        <v>9.9450000000000003</v>
      </c>
      <c r="F247" s="3">
        <f>RAW!N247</f>
        <v>24.116270089588198</v>
      </c>
      <c r="G247" s="5" t="str">
        <f t="shared" si="286"/>
        <v/>
      </c>
      <c r="H247" s="3">
        <f>RAW!O247</f>
        <v>36.838513702879801</v>
      </c>
      <c r="I247" s="5" t="str">
        <f t="shared" si="286"/>
        <v/>
      </c>
      <c r="J247" s="3">
        <f>RAW!P247</f>
        <v>41.477030098259299</v>
      </c>
      <c r="K247" s="5" t="str">
        <f t="shared" ref="K247" si="343">IF(SIGN(J246-50)&lt;&gt;SIGN(J247-50)," ","")</f>
        <v/>
      </c>
      <c r="L247">
        <v>70</v>
      </c>
      <c r="M247">
        <v>30</v>
      </c>
      <c r="AD247" s="28">
        <f t="shared" si="272"/>
        <v>1</v>
      </c>
      <c r="AE247" s="28" t="str">
        <f t="shared" si="266"/>
        <v/>
      </c>
      <c r="AF247" s="34">
        <f t="shared" si="273"/>
        <v>2</v>
      </c>
      <c r="AG247" s="34" t="str">
        <f t="shared" si="267"/>
        <v/>
      </c>
      <c r="AH247" s="28">
        <f t="shared" si="274"/>
        <v>0</v>
      </c>
      <c r="AI247" s="34" t="str">
        <f t="shared" si="268"/>
        <v/>
      </c>
      <c r="AJ247" s="28">
        <f t="shared" si="288"/>
        <v>0</v>
      </c>
      <c r="AK247" s="28" t="str">
        <f t="shared" si="275"/>
        <v/>
      </c>
      <c r="AL247" s="54"/>
      <c r="AM247" s="28"/>
      <c r="AO247" s="33">
        <f t="shared" si="276"/>
        <v>0</v>
      </c>
      <c r="AP247" s="33" t="str">
        <f t="shared" si="277"/>
        <v/>
      </c>
      <c r="AQ247" s="33">
        <f t="shared" si="289"/>
        <v>0</v>
      </c>
      <c r="AR247" s="33" t="str">
        <f t="shared" si="278"/>
        <v/>
      </c>
      <c r="AS247" s="33">
        <f t="shared" si="279"/>
        <v>0</v>
      </c>
      <c r="AT247" s="33" t="str">
        <f t="shared" si="269"/>
        <v/>
      </c>
      <c r="AU247" s="33">
        <f t="shared" si="290"/>
        <v>0</v>
      </c>
      <c r="AV247" s="33" t="str">
        <f t="shared" si="280"/>
        <v/>
      </c>
      <c r="AW247" s="33"/>
      <c r="AX247" s="33"/>
      <c r="AZ247" s="141">
        <f t="shared" si="281"/>
        <v>0</v>
      </c>
      <c r="BA247" s="141" t="str">
        <f t="shared" si="282"/>
        <v/>
      </c>
      <c r="BB247" s="141">
        <f t="shared" si="291"/>
        <v>0</v>
      </c>
      <c r="BC247" s="141" t="str">
        <f t="shared" si="283"/>
        <v/>
      </c>
      <c r="BD247" s="141">
        <f t="shared" si="284"/>
        <v>0</v>
      </c>
      <c r="BE247" s="141" t="str">
        <f t="shared" si="270"/>
        <v/>
      </c>
      <c r="BF247" s="141">
        <f t="shared" si="292"/>
        <v>0</v>
      </c>
      <c r="BG247" s="141" t="str">
        <f t="shared" si="285"/>
        <v/>
      </c>
      <c r="BH247" s="141"/>
      <c r="BI247" s="141"/>
    </row>
    <row r="248" spans="1:61">
      <c r="A248" s="1">
        <f>RAW!A248</f>
        <v>42654</v>
      </c>
      <c r="B248">
        <f>RAW!B248</f>
        <v>9.98</v>
      </c>
      <c r="C248">
        <f>RAW!C248</f>
        <v>10.06</v>
      </c>
      <c r="D248">
        <f>RAW!D248</f>
        <v>9.8800000000000008</v>
      </c>
      <c r="E248" s="5">
        <f>RAW!E248</f>
        <v>9.91</v>
      </c>
      <c r="F248" s="3">
        <f>RAW!N248</f>
        <v>22.151530343484101</v>
      </c>
      <c r="G248" s="5" t="str">
        <f t="shared" si="286"/>
        <v/>
      </c>
      <c r="H248" s="3">
        <f>RAW!O248</f>
        <v>35.602741106002</v>
      </c>
      <c r="I248" s="5" t="str">
        <f t="shared" si="286"/>
        <v/>
      </c>
      <c r="J248" s="3">
        <f>RAW!P248</f>
        <v>40.648800670176797</v>
      </c>
      <c r="K248" s="5" t="str">
        <f t="shared" ref="K248" si="344">IF(SIGN(J247-50)&lt;&gt;SIGN(J248-50)," ","")</f>
        <v/>
      </c>
      <c r="L248">
        <v>70</v>
      </c>
      <c r="M248">
        <v>30</v>
      </c>
      <c r="AD248" s="28">
        <f t="shared" si="272"/>
        <v>1</v>
      </c>
      <c r="AE248" s="28" t="str">
        <f t="shared" si="266"/>
        <v/>
      </c>
      <c r="AF248" s="34">
        <f t="shared" si="273"/>
        <v>3</v>
      </c>
      <c r="AG248" s="34" t="str">
        <f t="shared" si="267"/>
        <v/>
      </c>
      <c r="AH248" s="28">
        <f t="shared" si="274"/>
        <v>0</v>
      </c>
      <c r="AI248" s="34" t="str">
        <f t="shared" si="268"/>
        <v/>
      </c>
      <c r="AJ248" s="28">
        <f t="shared" si="288"/>
        <v>0</v>
      </c>
      <c r="AK248" s="28" t="str">
        <f t="shared" si="275"/>
        <v/>
      </c>
      <c r="AL248" s="54"/>
      <c r="AM248" s="28"/>
      <c r="AO248" s="33">
        <f t="shared" si="276"/>
        <v>0</v>
      </c>
      <c r="AP248" s="33" t="str">
        <f t="shared" si="277"/>
        <v/>
      </c>
      <c r="AQ248" s="33">
        <f t="shared" si="289"/>
        <v>0</v>
      </c>
      <c r="AR248" s="33" t="str">
        <f t="shared" si="278"/>
        <v/>
      </c>
      <c r="AS248" s="33">
        <f t="shared" si="279"/>
        <v>0</v>
      </c>
      <c r="AT248" s="33" t="str">
        <f t="shared" si="269"/>
        <v/>
      </c>
      <c r="AU248" s="33">
        <f t="shared" si="290"/>
        <v>0</v>
      </c>
      <c r="AV248" s="33" t="str">
        <f t="shared" si="280"/>
        <v/>
      </c>
      <c r="AW248" s="33"/>
      <c r="AX248" s="33"/>
      <c r="AZ248" s="141">
        <f t="shared" si="281"/>
        <v>0</v>
      </c>
      <c r="BA248" s="141" t="str">
        <f t="shared" si="282"/>
        <v/>
      </c>
      <c r="BB248" s="141">
        <f t="shared" si="291"/>
        <v>0</v>
      </c>
      <c r="BC248" s="141" t="str">
        <f t="shared" si="283"/>
        <v/>
      </c>
      <c r="BD248" s="141">
        <f t="shared" si="284"/>
        <v>0</v>
      </c>
      <c r="BE248" s="141" t="str">
        <f t="shared" si="270"/>
        <v/>
      </c>
      <c r="BF248" s="141">
        <f t="shared" si="292"/>
        <v>0</v>
      </c>
      <c r="BG248" s="141" t="str">
        <f t="shared" si="285"/>
        <v/>
      </c>
      <c r="BH248" s="141"/>
      <c r="BI248" s="141"/>
    </row>
    <row r="249" spans="1:61">
      <c r="A249" s="1">
        <f>RAW!A249</f>
        <v>42655</v>
      </c>
      <c r="B249">
        <f>RAW!B249</f>
        <v>9.9499999999999993</v>
      </c>
      <c r="C249">
        <f>RAW!C249</f>
        <v>10</v>
      </c>
      <c r="D249">
        <f>RAW!D249</f>
        <v>9.84</v>
      </c>
      <c r="E249" s="5">
        <f>RAW!E249</f>
        <v>9.84</v>
      </c>
      <c r="F249" s="3">
        <f>RAW!N249</f>
        <v>18.613238719125</v>
      </c>
      <c r="G249" s="5" t="str">
        <f t="shared" si="286"/>
        <v/>
      </c>
      <c r="H249" s="3">
        <f>RAW!O249</f>
        <v>33.203700351401203</v>
      </c>
      <c r="I249" s="5" t="str">
        <f t="shared" si="286"/>
        <v/>
      </c>
      <c r="J249" s="3">
        <f>RAW!P249</f>
        <v>39.012850815782599</v>
      </c>
      <c r="K249" s="5" t="str">
        <f t="shared" ref="K249" si="345">IF(SIGN(J248-50)&lt;&gt;SIGN(J249-50)," ","")</f>
        <v/>
      </c>
      <c r="L249">
        <v>70</v>
      </c>
      <c r="M249">
        <v>30</v>
      </c>
      <c r="AD249" s="28">
        <f t="shared" si="272"/>
        <v>1</v>
      </c>
      <c r="AE249" s="28" t="str">
        <f t="shared" si="266"/>
        <v>GROUP</v>
      </c>
      <c r="AF249" s="34">
        <f t="shared" si="273"/>
        <v>4</v>
      </c>
      <c r="AG249" s="34">
        <f t="shared" si="267"/>
        <v>4</v>
      </c>
      <c r="AH249" s="28">
        <f t="shared" si="274"/>
        <v>0</v>
      </c>
      <c r="AI249" s="34" t="str">
        <f t="shared" si="268"/>
        <v/>
      </c>
      <c r="AJ249" s="28">
        <f t="shared" si="288"/>
        <v>0</v>
      </c>
      <c r="AK249" s="28" t="str">
        <f t="shared" si="275"/>
        <v/>
      </c>
      <c r="AL249" s="54"/>
      <c r="AM249" s="28"/>
      <c r="AO249" s="33">
        <f t="shared" si="276"/>
        <v>0</v>
      </c>
      <c r="AP249" s="33" t="str">
        <f t="shared" si="277"/>
        <v/>
      </c>
      <c r="AQ249" s="33">
        <f t="shared" si="289"/>
        <v>0</v>
      </c>
      <c r="AR249" s="33" t="str">
        <f t="shared" si="278"/>
        <v/>
      </c>
      <c r="AS249" s="33">
        <f t="shared" si="279"/>
        <v>0</v>
      </c>
      <c r="AT249" s="33" t="str">
        <f t="shared" si="269"/>
        <v/>
      </c>
      <c r="AU249" s="33">
        <f t="shared" si="290"/>
        <v>0</v>
      </c>
      <c r="AV249" s="33" t="str">
        <f t="shared" si="280"/>
        <v/>
      </c>
      <c r="AW249" s="33"/>
      <c r="AX249" s="33"/>
      <c r="AZ249" s="141">
        <f t="shared" si="281"/>
        <v>0</v>
      </c>
      <c r="BA249" s="141" t="str">
        <f t="shared" si="282"/>
        <v/>
      </c>
      <c r="BB249" s="141">
        <f t="shared" si="291"/>
        <v>0</v>
      </c>
      <c r="BC249" s="141" t="str">
        <f t="shared" si="283"/>
        <v/>
      </c>
      <c r="BD249" s="141">
        <f t="shared" si="284"/>
        <v>0</v>
      </c>
      <c r="BE249" s="141" t="str">
        <f t="shared" si="270"/>
        <v/>
      </c>
      <c r="BF249" s="141">
        <f t="shared" si="292"/>
        <v>0</v>
      </c>
      <c r="BG249" s="141" t="str">
        <f t="shared" si="285"/>
        <v/>
      </c>
      <c r="BH249" s="141"/>
      <c r="BI249" s="141"/>
    </row>
    <row r="250" spans="1:61">
      <c r="A250" s="1">
        <f>RAW!A250</f>
        <v>42656</v>
      </c>
      <c r="B250">
        <f>RAW!B250</f>
        <v>9.8550000000000004</v>
      </c>
      <c r="C250">
        <f>RAW!C250</f>
        <v>10.02</v>
      </c>
      <c r="D250">
        <f>RAW!D250</f>
        <v>9.76</v>
      </c>
      <c r="E250" s="5">
        <f>RAW!E250</f>
        <v>10</v>
      </c>
      <c r="F250" s="3">
        <f>RAW!N250</f>
        <v>42.924533589729997</v>
      </c>
      <c r="G250" s="5" t="str">
        <f t="shared" si="286"/>
        <v/>
      </c>
      <c r="H250" s="3">
        <f>RAW!O250</f>
        <v>42.706773947515899</v>
      </c>
      <c r="I250" s="5" t="str">
        <f t="shared" si="286"/>
        <v/>
      </c>
      <c r="J250" s="3">
        <f>RAW!P250</f>
        <v>44.384744731933097</v>
      </c>
      <c r="K250" s="5" t="str">
        <f t="shared" ref="K250" si="346">IF(SIGN(J249-50)&lt;&gt;SIGN(J250-50)," ","")</f>
        <v/>
      </c>
      <c r="L250">
        <v>70</v>
      </c>
      <c r="M250">
        <v>30</v>
      </c>
      <c r="AD250" s="28">
        <f t="shared" si="272"/>
        <v>0</v>
      </c>
      <c r="AE250" s="28" t="str">
        <f t="shared" si="266"/>
        <v/>
      </c>
      <c r="AF250" s="34">
        <f t="shared" si="273"/>
        <v>0</v>
      </c>
      <c r="AG250" s="34" t="str">
        <f t="shared" si="267"/>
        <v/>
      </c>
      <c r="AH250" s="28">
        <f t="shared" si="274"/>
        <v>0</v>
      </c>
      <c r="AI250" s="34" t="str">
        <f t="shared" si="268"/>
        <v/>
      </c>
      <c r="AJ250" s="28">
        <f t="shared" si="288"/>
        <v>0</v>
      </c>
      <c r="AK250" s="28" t="str">
        <f t="shared" si="275"/>
        <v/>
      </c>
      <c r="AL250" s="54"/>
      <c r="AM250" s="28"/>
      <c r="AO250" s="33">
        <f t="shared" si="276"/>
        <v>0</v>
      </c>
      <c r="AP250" s="33" t="str">
        <f t="shared" si="277"/>
        <v/>
      </c>
      <c r="AQ250" s="33">
        <f t="shared" si="289"/>
        <v>0</v>
      </c>
      <c r="AR250" s="33" t="str">
        <f t="shared" si="278"/>
        <v/>
      </c>
      <c r="AS250" s="33">
        <f t="shared" si="279"/>
        <v>0</v>
      </c>
      <c r="AT250" s="33" t="str">
        <f t="shared" si="269"/>
        <v/>
      </c>
      <c r="AU250" s="33">
        <f t="shared" si="290"/>
        <v>0</v>
      </c>
      <c r="AV250" s="33" t="str">
        <f t="shared" si="280"/>
        <v/>
      </c>
      <c r="AW250" s="33"/>
      <c r="AX250" s="33"/>
      <c r="AZ250" s="141">
        <f t="shared" si="281"/>
        <v>0</v>
      </c>
      <c r="BA250" s="141" t="str">
        <f t="shared" si="282"/>
        <v/>
      </c>
      <c r="BB250" s="141">
        <f t="shared" si="291"/>
        <v>0</v>
      </c>
      <c r="BC250" s="141" t="str">
        <f t="shared" si="283"/>
        <v/>
      </c>
      <c r="BD250" s="141">
        <f t="shared" si="284"/>
        <v>0</v>
      </c>
      <c r="BE250" s="141" t="str">
        <f t="shared" si="270"/>
        <v/>
      </c>
      <c r="BF250" s="141">
        <f t="shared" si="292"/>
        <v>0</v>
      </c>
      <c r="BG250" s="141" t="str">
        <f t="shared" si="285"/>
        <v/>
      </c>
      <c r="BH250" s="141"/>
      <c r="BI250" s="141"/>
    </row>
    <row r="251" spans="1:61">
      <c r="A251" s="1">
        <f>RAW!A251</f>
        <v>42657</v>
      </c>
      <c r="B251">
        <f>RAW!B251</f>
        <v>10.08</v>
      </c>
      <c r="C251">
        <f>RAW!C251</f>
        <v>10.11</v>
      </c>
      <c r="D251">
        <f>RAW!D251</f>
        <v>10</v>
      </c>
      <c r="E251" s="5">
        <f>RAW!E251</f>
        <v>10.1</v>
      </c>
      <c r="F251" s="3">
        <f>RAW!N251</f>
        <v>53.132764177359199</v>
      </c>
      <c r="G251" s="5" t="str">
        <f t="shared" si="286"/>
        <v xml:space="preserve"> </v>
      </c>
      <c r="H251" s="3">
        <f>RAW!O251</f>
        <v>47.713627636140302</v>
      </c>
      <c r="I251" s="5" t="str">
        <f t="shared" si="286"/>
        <v/>
      </c>
      <c r="J251" s="3">
        <f>RAW!P251</f>
        <v>47.423859582872304</v>
      </c>
      <c r="K251" s="5" t="str">
        <f t="shared" ref="K251" si="347">IF(SIGN(J250-50)&lt;&gt;SIGN(J251-50)," ","")</f>
        <v/>
      </c>
      <c r="L251">
        <v>70</v>
      </c>
      <c r="M251">
        <v>30</v>
      </c>
      <c r="AD251" s="28">
        <f t="shared" si="272"/>
        <v>0</v>
      </c>
      <c r="AE251" s="28" t="str">
        <f t="shared" si="266"/>
        <v/>
      </c>
      <c r="AF251" s="34">
        <f t="shared" si="273"/>
        <v>0</v>
      </c>
      <c r="AG251" s="34" t="str">
        <f t="shared" si="267"/>
        <v/>
      </c>
      <c r="AH251" s="28">
        <f t="shared" si="274"/>
        <v>0</v>
      </c>
      <c r="AI251" s="34" t="str">
        <f t="shared" si="268"/>
        <v/>
      </c>
      <c r="AJ251" s="28">
        <f t="shared" si="288"/>
        <v>0</v>
      </c>
      <c r="AK251" s="28" t="str">
        <f t="shared" si="275"/>
        <v/>
      </c>
      <c r="AL251" s="54"/>
      <c r="AM251" s="28"/>
      <c r="AO251" s="33">
        <f t="shared" si="276"/>
        <v>0</v>
      </c>
      <c r="AP251" s="33" t="str">
        <f t="shared" si="277"/>
        <v/>
      </c>
      <c r="AQ251" s="33">
        <f t="shared" si="289"/>
        <v>0</v>
      </c>
      <c r="AR251" s="33" t="str">
        <f t="shared" si="278"/>
        <v/>
      </c>
      <c r="AS251" s="33">
        <f t="shared" si="279"/>
        <v>0</v>
      </c>
      <c r="AT251" s="33" t="str">
        <f t="shared" si="269"/>
        <v/>
      </c>
      <c r="AU251" s="33">
        <f t="shared" si="290"/>
        <v>0</v>
      </c>
      <c r="AV251" s="33" t="str">
        <f t="shared" si="280"/>
        <v/>
      </c>
      <c r="AW251" s="33"/>
      <c r="AX251" s="33"/>
      <c r="AZ251" s="141">
        <f t="shared" si="281"/>
        <v>0</v>
      </c>
      <c r="BA251" s="141" t="str">
        <f t="shared" si="282"/>
        <v/>
      </c>
      <c r="BB251" s="141">
        <f t="shared" si="291"/>
        <v>0</v>
      </c>
      <c r="BC251" s="141" t="str">
        <f t="shared" si="283"/>
        <v/>
      </c>
      <c r="BD251" s="141">
        <f t="shared" si="284"/>
        <v>0</v>
      </c>
      <c r="BE251" s="141" t="str">
        <f t="shared" si="270"/>
        <v/>
      </c>
      <c r="BF251" s="141">
        <f t="shared" si="292"/>
        <v>0</v>
      </c>
      <c r="BG251" s="141" t="str">
        <f t="shared" si="285"/>
        <v/>
      </c>
      <c r="BH251" s="141"/>
      <c r="BI251" s="141"/>
    </row>
    <row r="252" spans="1:61">
      <c r="A252" s="1">
        <f>RAW!A252</f>
        <v>42660</v>
      </c>
      <c r="B252">
        <f>RAW!B252</f>
        <v>10.1</v>
      </c>
      <c r="C252">
        <f>RAW!C252</f>
        <v>10.119999999999999</v>
      </c>
      <c r="D252">
        <f>RAW!D252</f>
        <v>9.99</v>
      </c>
      <c r="E252" s="5">
        <f>RAW!E252</f>
        <v>10.02</v>
      </c>
      <c r="F252" s="3">
        <f>RAW!N252</f>
        <v>45.532041275161603</v>
      </c>
      <c r="G252" s="5" t="str">
        <f t="shared" si="286"/>
        <v xml:space="preserve"> </v>
      </c>
      <c r="H252" s="3">
        <f>RAW!O252</f>
        <v>44.3728067351501</v>
      </c>
      <c r="I252" s="5" t="str">
        <f t="shared" si="286"/>
        <v/>
      </c>
      <c r="J252" s="3">
        <f>RAW!P252</f>
        <v>45.342542115824102</v>
      </c>
      <c r="K252" s="5" t="str">
        <f t="shared" ref="K252" si="348">IF(SIGN(J251-50)&lt;&gt;SIGN(J252-50)," ","")</f>
        <v/>
      </c>
      <c r="L252">
        <v>70</v>
      </c>
      <c r="M252">
        <v>30</v>
      </c>
      <c r="AD252" s="28">
        <f t="shared" si="272"/>
        <v>0</v>
      </c>
      <c r="AE252" s="28" t="str">
        <f t="shared" si="266"/>
        <v/>
      </c>
      <c r="AF252" s="34">
        <f t="shared" si="273"/>
        <v>0</v>
      </c>
      <c r="AG252" s="34" t="str">
        <f t="shared" si="267"/>
        <v/>
      </c>
      <c r="AH252" s="28">
        <f t="shared" si="274"/>
        <v>0</v>
      </c>
      <c r="AI252" s="34" t="str">
        <f t="shared" si="268"/>
        <v/>
      </c>
      <c r="AJ252" s="28">
        <f t="shared" si="288"/>
        <v>0</v>
      </c>
      <c r="AK252" s="28" t="str">
        <f t="shared" si="275"/>
        <v/>
      </c>
      <c r="AL252" s="54"/>
      <c r="AM252" s="28"/>
      <c r="AO252" s="33">
        <f t="shared" si="276"/>
        <v>0</v>
      </c>
      <c r="AP252" s="33" t="str">
        <f t="shared" si="277"/>
        <v/>
      </c>
      <c r="AQ252" s="33">
        <f t="shared" si="289"/>
        <v>0</v>
      </c>
      <c r="AR252" s="33" t="str">
        <f t="shared" si="278"/>
        <v/>
      </c>
      <c r="AS252" s="33">
        <f t="shared" si="279"/>
        <v>0</v>
      </c>
      <c r="AT252" s="33" t="str">
        <f t="shared" si="269"/>
        <v/>
      </c>
      <c r="AU252" s="33">
        <f t="shared" si="290"/>
        <v>0</v>
      </c>
      <c r="AV252" s="33" t="str">
        <f t="shared" si="280"/>
        <v/>
      </c>
      <c r="AW252" s="33"/>
      <c r="AX252" s="33"/>
      <c r="AZ252" s="141">
        <f t="shared" si="281"/>
        <v>0</v>
      </c>
      <c r="BA252" s="141" t="str">
        <f t="shared" si="282"/>
        <v/>
      </c>
      <c r="BB252" s="141">
        <f t="shared" si="291"/>
        <v>0</v>
      </c>
      <c r="BC252" s="141" t="str">
        <f t="shared" si="283"/>
        <v/>
      </c>
      <c r="BD252" s="141">
        <f t="shared" si="284"/>
        <v>0</v>
      </c>
      <c r="BE252" s="141" t="str">
        <f t="shared" si="270"/>
        <v/>
      </c>
      <c r="BF252" s="141">
        <f t="shared" si="292"/>
        <v>0</v>
      </c>
      <c r="BG252" s="141" t="str">
        <f t="shared" si="285"/>
        <v/>
      </c>
      <c r="BH252" s="141"/>
      <c r="BI252" s="141"/>
    </row>
    <row r="253" spans="1:61">
      <c r="A253" s="1">
        <f>RAW!A253</f>
        <v>42661</v>
      </c>
      <c r="B253">
        <f>RAW!B253</f>
        <v>10.01</v>
      </c>
      <c r="C253">
        <f>RAW!C253</f>
        <v>10.119999999999999</v>
      </c>
      <c r="D253">
        <f>RAW!D253</f>
        <v>10.01</v>
      </c>
      <c r="E253" s="5">
        <f>RAW!E253</f>
        <v>10.01</v>
      </c>
      <c r="F253" s="3">
        <f>RAW!N253</f>
        <v>44.601577412171103</v>
      </c>
      <c r="G253" s="5" t="str">
        <f t="shared" si="286"/>
        <v/>
      </c>
      <c r="H253" s="3">
        <f>RAW!O253</f>
        <v>43.958475120705998</v>
      </c>
      <c r="I253" s="5" t="str">
        <f t="shared" si="286"/>
        <v/>
      </c>
      <c r="J253" s="3">
        <f>RAW!P253</f>
        <v>45.082853957681202</v>
      </c>
      <c r="K253" s="5" t="str">
        <f t="shared" ref="K253" si="349">IF(SIGN(J252-50)&lt;&gt;SIGN(J253-50)," ","")</f>
        <v/>
      </c>
      <c r="L253">
        <v>70</v>
      </c>
      <c r="M253">
        <v>30</v>
      </c>
      <c r="AD253" s="28">
        <f t="shared" si="272"/>
        <v>0</v>
      </c>
      <c r="AE253" s="28" t="str">
        <f t="shared" si="266"/>
        <v/>
      </c>
      <c r="AF253" s="34">
        <f t="shared" si="273"/>
        <v>0</v>
      </c>
      <c r="AG253" s="34" t="str">
        <f t="shared" si="267"/>
        <v/>
      </c>
      <c r="AH253" s="28">
        <f t="shared" si="274"/>
        <v>0</v>
      </c>
      <c r="AI253" s="34" t="str">
        <f t="shared" si="268"/>
        <v/>
      </c>
      <c r="AJ253" s="28">
        <f t="shared" si="288"/>
        <v>0</v>
      </c>
      <c r="AK253" s="28" t="str">
        <f t="shared" si="275"/>
        <v/>
      </c>
      <c r="AL253" s="54"/>
      <c r="AM253" s="28"/>
      <c r="AO253" s="33">
        <f t="shared" si="276"/>
        <v>0</v>
      </c>
      <c r="AP253" s="33" t="str">
        <f t="shared" si="277"/>
        <v/>
      </c>
      <c r="AQ253" s="33">
        <f t="shared" si="289"/>
        <v>0</v>
      </c>
      <c r="AR253" s="33" t="str">
        <f t="shared" si="278"/>
        <v/>
      </c>
      <c r="AS253" s="33">
        <f t="shared" si="279"/>
        <v>0</v>
      </c>
      <c r="AT253" s="33" t="str">
        <f t="shared" si="269"/>
        <v/>
      </c>
      <c r="AU253" s="33">
        <f t="shared" si="290"/>
        <v>0</v>
      </c>
      <c r="AV253" s="33" t="str">
        <f t="shared" si="280"/>
        <v/>
      </c>
      <c r="AW253" s="33"/>
      <c r="AX253" s="33"/>
      <c r="AZ253" s="141">
        <f t="shared" si="281"/>
        <v>0</v>
      </c>
      <c r="BA253" s="141" t="str">
        <f t="shared" si="282"/>
        <v/>
      </c>
      <c r="BB253" s="141">
        <f t="shared" si="291"/>
        <v>0</v>
      </c>
      <c r="BC253" s="141" t="str">
        <f t="shared" si="283"/>
        <v/>
      </c>
      <c r="BD253" s="141">
        <f t="shared" si="284"/>
        <v>0</v>
      </c>
      <c r="BE253" s="141" t="str">
        <f t="shared" si="270"/>
        <v/>
      </c>
      <c r="BF253" s="141">
        <f t="shared" si="292"/>
        <v>0</v>
      </c>
      <c r="BG253" s="141" t="str">
        <f t="shared" si="285"/>
        <v/>
      </c>
      <c r="BH253" s="141"/>
      <c r="BI253" s="141"/>
    </row>
    <row r="254" spans="1:61">
      <c r="A254" s="1">
        <f>RAW!A254</f>
        <v>42662</v>
      </c>
      <c r="B254">
        <f>RAW!B254</f>
        <v>10.11</v>
      </c>
      <c r="C254">
        <f>RAW!C254</f>
        <v>10.23</v>
      </c>
      <c r="D254">
        <f>RAW!D254</f>
        <v>10.06</v>
      </c>
      <c r="E254" s="5">
        <f>RAW!E254</f>
        <v>10.23</v>
      </c>
      <c r="F254" s="3">
        <f>RAW!N254</f>
        <v>63.661434487975399</v>
      </c>
      <c r="G254" s="5" t="str">
        <f t="shared" si="286"/>
        <v xml:space="preserve"> </v>
      </c>
      <c r="H254" s="3">
        <f>RAW!O254</f>
        <v>54.110484467644604</v>
      </c>
      <c r="I254" s="5" t="str">
        <f t="shared" si="286"/>
        <v xml:space="preserve"> </v>
      </c>
      <c r="J254" s="3">
        <f>RAW!P254</f>
        <v>51.499452941574603</v>
      </c>
      <c r="K254" s="5" t="str">
        <f t="shared" ref="K254" si="350">IF(SIGN(J253-50)&lt;&gt;SIGN(J254-50)," ","")</f>
        <v xml:space="preserve"> </v>
      </c>
      <c r="L254">
        <v>70</v>
      </c>
      <c r="M254">
        <v>30</v>
      </c>
      <c r="AD254" s="28">
        <f t="shared" si="272"/>
        <v>0</v>
      </c>
      <c r="AE254" s="28" t="str">
        <f t="shared" si="266"/>
        <v/>
      </c>
      <c r="AF254" s="34">
        <f t="shared" si="273"/>
        <v>0</v>
      </c>
      <c r="AG254" s="34" t="str">
        <f t="shared" si="267"/>
        <v/>
      </c>
      <c r="AH254" s="28">
        <f t="shared" si="274"/>
        <v>0</v>
      </c>
      <c r="AI254" s="34" t="str">
        <f t="shared" si="268"/>
        <v/>
      </c>
      <c r="AJ254" s="28">
        <f t="shared" si="288"/>
        <v>0</v>
      </c>
      <c r="AK254" s="28" t="str">
        <f t="shared" si="275"/>
        <v/>
      </c>
      <c r="AL254" s="54"/>
      <c r="AM254" s="28"/>
      <c r="AO254" s="33">
        <f t="shared" si="276"/>
        <v>0</v>
      </c>
      <c r="AP254" s="33" t="str">
        <f t="shared" si="277"/>
        <v/>
      </c>
      <c r="AQ254" s="33">
        <f t="shared" si="289"/>
        <v>0</v>
      </c>
      <c r="AR254" s="33" t="str">
        <f t="shared" si="278"/>
        <v/>
      </c>
      <c r="AS254" s="33">
        <f t="shared" si="279"/>
        <v>0</v>
      </c>
      <c r="AT254" s="33" t="str">
        <f t="shared" si="269"/>
        <v/>
      </c>
      <c r="AU254" s="33">
        <f t="shared" si="290"/>
        <v>0</v>
      </c>
      <c r="AV254" s="33" t="str">
        <f t="shared" si="280"/>
        <v/>
      </c>
      <c r="AW254" s="33"/>
      <c r="AX254" s="33"/>
      <c r="AZ254" s="141">
        <f t="shared" si="281"/>
        <v>0</v>
      </c>
      <c r="BA254" s="141" t="str">
        <f t="shared" si="282"/>
        <v/>
      </c>
      <c r="BB254" s="141">
        <f t="shared" si="291"/>
        <v>0</v>
      </c>
      <c r="BC254" s="141" t="str">
        <f t="shared" si="283"/>
        <v/>
      </c>
      <c r="BD254" s="141">
        <f t="shared" si="284"/>
        <v>0</v>
      </c>
      <c r="BE254" s="141" t="str">
        <f t="shared" si="270"/>
        <v/>
      </c>
      <c r="BF254" s="141">
        <f t="shared" si="292"/>
        <v>0</v>
      </c>
      <c r="BG254" s="141" t="str">
        <f t="shared" si="285"/>
        <v/>
      </c>
      <c r="BH254" s="141"/>
      <c r="BI254" s="141"/>
    </row>
    <row r="255" spans="1:61">
      <c r="A255" s="1">
        <f>RAW!A255</f>
        <v>42663</v>
      </c>
      <c r="B255">
        <f>RAW!B255</f>
        <v>10.220000000000001</v>
      </c>
      <c r="C255">
        <f>RAW!C255</f>
        <v>10.34</v>
      </c>
      <c r="D255">
        <f>RAW!D255</f>
        <v>10.210000000000001</v>
      </c>
      <c r="E255" s="5">
        <f>RAW!E255</f>
        <v>10.34</v>
      </c>
      <c r="F255" s="3">
        <f>RAW!N255</f>
        <v>69.735419236488099</v>
      </c>
      <c r="G255" s="5" t="str">
        <f t="shared" si="286"/>
        <v/>
      </c>
      <c r="H255" s="3">
        <f>RAW!O255</f>
        <v>58.188873254533199</v>
      </c>
      <c r="I255" s="5" t="str">
        <f t="shared" si="286"/>
        <v/>
      </c>
      <c r="J255" s="3">
        <f>RAW!P255</f>
        <v>54.3026112562086</v>
      </c>
      <c r="K255" s="5" t="str">
        <f t="shared" ref="K255" si="351">IF(SIGN(J254-50)&lt;&gt;SIGN(J255-50)," ","")</f>
        <v/>
      </c>
      <c r="L255">
        <v>70</v>
      </c>
      <c r="M255">
        <v>30</v>
      </c>
      <c r="AD255" s="28">
        <f t="shared" si="272"/>
        <v>0</v>
      </c>
      <c r="AE255" s="28" t="str">
        <f t="shared" si="266"/>
        <v/>
      </c>
      <c r="AF255" s="34">
        <f t="shared" si="273"/>
        <v>0</v>
      </c>
      <c r="AG255" s="34" t="str">
        <f t="shared" si="267"/>
        <v/>
      </c>
      <c r="AH255" s="28">
        <f t="shared" si="274"/>
        <v>0</v>
      </c>
      <c r="AI255" s="34" t="str">
        <f t="shared" si="268"/>
        <v/>
      </c>
      <c r="AJ255" s="28">
        <f t="shared" si="288"/>
        <v>0</v>
      </c>
      <c r="AK255" s="28" t="str">
        <f t="shared" si="275"/>
        <v/>
      </c>
      <c r="AL255" s="54"/>
      <c r="AM255" s="28"/>
      <c r="AO255" s="33">
        <f t="shared" si="276"/>
        <v>0</v>
      </c>
      <c r="AP255" s="33" t="str">
        <f t="shared" si="277"/>
        <v/>
      </c>
      <c r="AQ255" s="33">
        <f t="shared" si="289"/>
        <v>0</v>
      </c>
      <c r="AR255" s="33" t="str">
        <f t="shared" si="278"/>
        <v/>
      </c>
      <c r="AS255" s="33">
        <f t="shared" si="279"/>
        <v>0</v>
      </c>
      <c r="AT255" s="33" t="str">
        <f t="shared" si="269"/>
        <v/>
      </c>
      <c r="AU255" s="33">
        <f t="shared" si="290"/>
        <v>0</v>
      </c>
      <c r="AV255" s="33" t="str">
        <f t="shared" si="280"/>
        <v/>
      </c>
      <c r="AW255" s="33"/>
      <c r="AX255" s="33"/>
      <c r="AZ255" s="141">
        <f t="shared" si="281"/>
        <v>0</v>
      </c>
      <c r="BA255" s="141" t="str">
        <f t="shared" si="282"/>
        <v/>
      </c>
      <c r="BB255" s="141">
        <f t="shared" si="291"/>
        <v>0</v>
      </c>
      <c r="BC255" s="141" t="str">
        <f t="shared" si="283"/>
        <v/>
      </c>
      <c r="BD255" s="141">
        <f t="shared" si="284"/>
        <v>0</v>
      </c>
      <c r="BE255" s="141" t="str">
        <f t="shared" si="270"/>
        <v/>
      </c>
      <c r="BF255" s="141">
        <f t="shared" si="292"/>
        <v>0</v>
      </c>
      <c r="BG255" s="141" t="str">
        <f t="shared" si="285"/>
        <v/>
      </c>
      <c r="BH255" s="141"/>
      <c r="BI255" s="141"/>
    </row>
    <row r="256" spans="1:61">
      <c r="A256" s="1">
        <f>RAW!A256</f>
        <v>42664</v>
      </c>
      <c r="B256">
        <f>RAW!B256</f>
        <v>10.34</v>
      </c>
      <c r="C256">
        <f>RAW!C256</f>
        <v>10.35</v>
      </c>
      <c r="D256">
        <f>RAW!D256</f>
        <v>10.26</v>
      </c>
      <c r="E256" s="5">
        <f>RAW!E256</f>
        <v>10.35</v>
      </c>
      <c r="F256" s="3">
        <f>RAW!N256</f>
        <v>70.262604129465402</v>
      </c>
      <c r="G256" s="5" t="str">
        <f t="shared" si="286"/>
        <v/>
      </c>
      <c r="H256" s="3">
        <f>RAW!O256</f>
        <v>58.549532098960903</v>
      </c>
      <c r="I256" s="5" t="str">
        <f t="shared" si="286"/>
        <v/>
      </c>
      <c r="J256" s="3">
        <f>RAW!P256</f>
        <v>54.553337387237299</v>
      </c>
      <c r="K256" s="5" t="str">
        <f t="shared" ref="K256" si="352">IF(SIGN(J255-50)&lt;&gt;SIGN(J256-50)," ","")</f>
        <v/>
      </c>
      <c r="L256">
        <v>70</v>
      </c>
      <c r="M256">
        <v>30</v>
      </c>
      <c r="AD256" s="28">
        <f t="shared" si="272"/>
        <v>0</v>
      </c>
      <c r="AE256" s="28" t="str">
        <f t="shared" si="266"/>
        <v/>
      </c>
      <c r="AF256" s="34">
        <f t="shared" si="273"/>
        <v>0</v>
      </c>
      <c r="AG256" s="34" t="str">
        <f t="shared" si="267"/>
        <v/>
      </c>
      <c r="AH256" s="28">
        <f t="shared" si="274"/>
        <v>1</v>
      </c>
      <c r="AI256" s="34" t="str">
        <f t="shared" si="268"/>
        <v>GROUP</v>
      </c>
      <c r="AJ256" s="28">
        <f t="shared" si="288"/>
        <v>1</v>
      </c>
      <c r="AK256" s="28">
        <f t="shared" si="275"/>
        <v>1</v>
      </c>
      <c r="AL256" s="54"/>
      <c r="AM256" s="28"/>
      <c r="AO256" s="33">
        <f t="shared" si="276"/>
        <v>0</v>
      </c>
      <c r="AP256" s="33" t="str">
        <f t="shared" si="277"/>
        <v/>
      </c>
      <c r="AQ256" s="33">
        <f t="shared" si="289"/>
        <v>0</v>
      </c>
      <c r="AR256" s="33" t="str">
        <f t="shared" si="278"/>
        <v/>
      </c>
      <c r="AS256" s="33">
        <f t="shared" si="279"/>
        <v>0</v>
      </c>
      <c r="AT256" s="33" t="str">
        <f t="shared" si="269"/>
        <v/>
      </c>
      <c r="AU256" s="33">
        <f t="shared" si="290"/>
        <v>0</v>
      </c>
      <c r="AV256" s="33" t="str">
        <f t="shared" si="280"/>
        <v/>
      </c>
      <c r="AW256" s="33"/>
      <c r="AX256" s="33"/>
      <c r="AZ256" s="141">
        <f t="shared" si="281"/>
        <v>0</v>
      </c>
      <c r="BA256" s="141" t="str">
        <f t="shared" si="282"/>
        <v/>
      </c>
      <c r="BB256" s="141">
        <f t="shared" si="291"/>
        <v>0</v>
      </c>
      <c r="BC256" s="141" t="str">
        <f t="shared" si="283"/>
        <v/>
      </c>
      <c r="BD256" s="141">
        <f t="shared" si="284"/>
        <v>0</v>
      </c>
      <c r="BE256" s="141" t="str">
        <f t="shared" si="270"/>
        <v/>
      </c>
      <c r="BF256" s="141">
        <f t="shared" si="292"/>
        <v>0</v>
      </c>
      <c r="BG256" s="141" t="str">
        <f t="shared" si="285"/>
        <v/>
      </c>
      <c r="BH256" s="141"/>
      <c r="BI256" s="141"/>
    </row>
    <row r="257" spans="1:61">
      <c r="A257" s="1">
        <f>RAW!A257</f>
        <v>42667</v>
      </c>
      <c r="B257">
        <f>RAW!B257</f>
        <v>10.35</v>
      </c>
      <c r="C257">
        <f>RAW!C257</f>
        <v>10.4</v>
      </c>
      <c r="D257">
        <f>RAW!D257</f>
        <v>10.19</v>
      </c>
      <c r="E257" s="5">
        <f>RAW!E257</f>
        <v>10.199999999999999</v>
      </c>
      <c r="F257" s="3">
        <f>RAW!N257</f>
        <v>53.847840475550903</v>
      </c>
      <c r="G257" s="5" t="str">
        <f t="shared" si="286"/>
        <v/>
      </c>
      <c r="H257" s="3">
        <f>RAW!O257</f>
        <v>51.388919991649097</v>
      </c>
      <c r="I257" s="5" t="str">
        <f t="shared" si="286"/>
        <v/>
      </c>
      <c r="J257" s="3">
        <f>RAW!P257</f>
        <v>50.214090376583997</v>
      </c>
      <c r="K257" s="5" t="str">
        <f t="shared" ref="K257" si="353">IF(SIGN(J256-50)&lt;&gt;SIGN(J257-50)," ","")</f>
        <v/>
      </c>
      <c r="L257">
        <v>70</v>
      </c>
      <c r="M257">
        <v>30</v>
      </c>
      <c r="AD257" s="28">
        <f t="shared" si="272"/>
        <v>0</v>
      </c>
      <c r="AE257" s="28" t="str">
        <f t="shared" si="266"/>
        <v/>
      </c>
      <c r="AF257" s="34">
        <f t="shared" si="273"/>
        <v>0</v>
      </c>
      <c r="AG257" s="34" t="str">
        <f t="shared" si="267"/>
        <v/>
      </c>
      <c r="AH257" s="28">
        <f t="shared" si="274"/>
        <v>0</v>
      </c>
      <c r="AI257" s="34" t="str">
        <f t="shared" si="268"/>
        <v/>
      </c>
      <c r="AJ257" s="28">
        <f t="shared" si="288"/>
        <v>0</v>
      </c>
      <c r="AK257" s="28" t="str">
        <f t="shared" si="275"/>
        <v/>
      </c>
      <c r="AL257" s="54"/>
      <c r="AM257" s="28"/>
      <c r="AO257" s="33">
        <f t="shared" si="276"/>
        <v>0</v>
      </c>
      <c r="AP257" s="33" t="str">
        <f t="shared" si="277"/>
        <v/>
      </c>
      <c r="AQ257" s="33">
        <f t="shared" si="289"/>
        <v>0</v>
      </c>
      <c r="AR257" s="33" t="str">
        <f t="shared" si="278"/>
        <v/>
      </c>
      <c r="AS257" s="33">
        <f t="shared" si="279"/>
        <v>0</v>
      </c>
      <c r="AT257" s="33" t="str">
        <f t="shared" si="269"/>
        <v/>
      </c>
      <c r="AU257" s="33">
        <f t="shared" si="290"/>
        <v>0</v>
      </c>
      <c r="AV257" s="33" t="str">
        <f t="shared" si="280"/>
        <v/>
      </c>
      <c r="AW257" s="33"/>
      <c r="AX257" s="33"/>
      <c r="AZ257" s="141">
        <f t="shared" si="281"/>
        <v>0</v>
      </c>
      <c r="BA257" s="141" t="str">
        <f t="shared" si="282"/>
        <v/>
      </c>
      <c r="BB257" s="141">
        <f t="shared" si="291"/>
        <v>0</v>
      </c>
      <c r="BC257" s="141" t="str">
        <f t="shared" si="283"/>
        <v/>
      </c>
      <c r="BD257" s="141">
        <f t="shared" si="284"/>
        <v>0</v>
      </c>
      <c r="BE257" s="141" t="str">
        <f t="shared" si="270"/>
        <v/>
      </c>
      <c r="BF257" s="141">
        <f t="shared" si="292"/>
        <v>0</v>
      </c>
      <c r="BG257" s="141" t="str">
        <f t="shared" si="285"/>
        <v/>
      </c>
      <c r="BH257" s="141"/>
      <c r="BI257" s="141"/>
    </row>
    <row r="258" spans="1:61">
      <c r="A258" s="1">
        <f>RAW!A258</f>
        <v>42668</v>
      </c>
      <c r="B258">
        <f>RAW!B258</f>
        <v>10.220000000000001</v>
      </c>
      <c r="C258">
        <f>RAW!C258</f>
        <v>10.27</v>
      </c>
      <c r="D258">
        <f>RAW!D258</f>
        <v>10.119999999999999</v>
      </c>
      <c r="E258" s="5">
        <f>RAW!E258</f>
        <v>10.119999999999999</v>
      </c>
      <c r="F258" s="3">
        <f>RAW!N258</f>
        <v>47.0137489127302</v>
      </c>
      <c r="G258" s="5" t="str">
        <f t="shared" si="286"/>
        <v xml:space="preserve"> </v>
      </c>
      <c r="H258" s="3">
        <f>RAW!O258</f>
        <v>48.016072060777901</v>
      </c>
      <c r="I258" s="5" t="str">
        <f t="shared" si="286"/>
        <v xml:space="preserve"> </v>
      </c>
      <c r="J258" s="3">
        <f>RAW!P258</f>
        <v>48.072776735108398</v>
      </c>
      <c r="K258" s="5" t="str">
        <f t="shared" ref="K258" si="354">IF(SIGN(J257-50)&lt;&gt;SIGN(J258-50)," ","")</f>
        <v xml:space="preserve"> </v>
      </c>
      <c r="L258">
        <v>70</v>
      </c>
      <c r="M258">
        <v>30</v>
      </c>
      <c r="AD258" s="28">
        <f t="shared" si="272"/>
        <v>0</v>
      </c>
      <c r="AE258" s="28" t="str">
        <f t="shared" ref="AE258:AE262" si="355">IF(AND(AD258=1,AD259=0),"GROUP","")</f>
        <v/>
      </c>
      <c r="AF258" s="34">
        <f t="shared" si="273"/>
        <v>0</v>
      </c>
      <c r="AG258" s="34" t="str">
        <f t="shared" ref="AG258:AG262" si="356">IF(AE258="GROUP",AF258,"")</f>
        <v/>
      </c>
      <c r="AH258" s="28">
        <f t="shared" si="274"/>
        <v>0</v>
      </c>
      <c r="AI258" s="34" t="str">
        <f t="shared" ref="AI258:AI262" si="357">IF(AND(AH258=1,AH259=0),"GROUP","")</f>
        <v/>
      </c>
      <c r="AJ258" s="28">
        <f t="shared" si="288"/>
        <v>0</v>
      </c>
      <c r="AK258" s="28" t="str">
        <f t="shared" si="275"/>
        <v/>
      </c>
      <c r="AL258" s="54"/>
      <c r="AM258" s="28"/>
      <c r="AO258" s="33">
        <f t="shared" si="276"/>
        <v>0</v>
      </c>
      <c r="AP258" s="33" t="str">
        <f t="shared" si="277"/>
        <v/>
      </c>
      <c r="AQ258" s="33">
        <f t="shared" si="289"/>
        <v>0</v>
      </c>
      <c r="AR258" s="33" t="str">
        <f t="shared" si="278"/>
        <v/>
      </c>
      <c r="AS258" s="33">
        <f t="shared" si="279"/>
        <v>0</v>
      </c>
      <c r="AT258" s="33" t="str">
        <f t="shared" ref="AT258:AT262" si="358">IF(AND(AS258=1,AS259=0),"GROUP","")</f>
        <v/>
      </c>
      <c r="AU258" s="33">
        <f t="shared" si="290"/>
        <v>0</v>
      </c>
      <c r="AV258" s="33" t="str">
        <f t="shared" si="280"/>
        <v/>
      </c>
      <c r="AW258" s="33"/>
      <c r="AX258" s="33"/>
      <c r="AZ258" s="141">
        <f t="shared" si="281"/>
        <v>0</v>
      </c>
      <c r="BA258" s="141" t="str">
        <f t="shared" si="282"/>
        <v/>
      </c>
      <c r="BB258" s="141">
        <f t="shared" si="291"/>
        <v>0</v>
      </c>
      <c r="BC258" s="141" t="str">
        <f t="shared" si="283"/>
        <v/>
      </c>
      <c r="BD258" s="141">
        <f t="shared" si="284"/>
        <v>0</v>
      </c>
      <c r="BE258" s="141" t="str">
        <f t="shared" ref="BE258:BE262" si="359">IF(AND(BD258=1,BD259=0),"GROUP","")</f>
        <v/>
      </c>
      <c r="BF258" s="141">
        <f t="shared" si="292"/>
        <v>0</v>
      </c>
      <c r="BG258" s="141" t="str">
        <f t="shared" si="285"/>
        <v/>
      </c>
      <c r="BH258" s="141"/>
      <c r="BI258" s="141"/>
    </row>
    <row r="259" spans="1:61">
      <c r="A259" s="1">
        <f>RAW!A259</f>
        <v>42669</v>
      </c>
      <c r="B259">
        <f>RAW!B259</f>
        <v>10.15</v>
      </c>
      <c r="C259">
        <f>RAW!C259</f>
        <v>10.27</v>
      </c>
      <c r="D259">
        <f>RAW!D259</f>
        <v>10.09</v>
      </c>
      <c r="E259" s="5">
        <f>RAW!E259</f>
        <v>10.24</v>
      </c>
      <c r="F259" s="3">
        <f>RAW!N259</f>
        <v>56.643313222042799</v>
      </c>
      <c r="G259" s="5" t="str">
        <f t="shared" si="286"/>
        <v xml:space="preserve"> </v>
      </c>
      <c r="H259" s="3">
        <f>RAW!O259</f>
        <v>52.999266658363801</v>
      </c>
      <c r="I259" s="5" t="str">
        <f t="shared" si="286"/>
        <v xml:space="preserve"> </v>
      </c>
      <c r="J259" s="3">
        <f>RAW!P259</f>
        <v>51.340906242760802</v>
      </c>
      <c r="K259" s="5" t="str">
        <f t="shared" ref="K259" si="360">IF(SIGN(J258-50)&lt;&gt;SIGN(J259-50)," ","")</f>
        <v xml:space="preserve"> </v>
      </c>
      <c r="L259">
        <v>70</v>
      </c>
      <c r="M259">
        <v>30</v>
      </c>
      <c r="AD259" s="28">
        <f t="shared" ref="AD259:AD262" si="361">IF(F259&lt;30, 1,0)</f>
        <v>0</v>
      </c>
      <c r="AE259" s="28" t="str">
        <f t="shared" si="355"/>
        <v/>
      </c>
      <c r="AF259" s="34">
        <f t="shared" ref="AF259:AF262" si="362">IF(AND(AE258="GROUP",AD259=0),0,AD259+AF258)</f>
        <v>0</v>
      </c>
      <c r="AG259" s="34" t="str">
        <f t="shared" si="356"/>
        <v/>
      </c>
      <c r="AH259" s="28">
        <f t="shared" ref="AH259:AH262" si="363">IF(F259&gt;70, 1,0)</f>
        <v>0</v>
      </c>
      <c r="AI259" s="34" t="str">
        <f t="shared" si="357"/>
        <v/>
      </c>
      <c r="AJ259" s="28">
        <f t="shared" si="288"/>
        <v>0</v>
      </c>
      <c r="AK259" s="28" t="str">
        <f t="shared" ref="AK259:AK262" si="364">IF(AI259="GROUP",AJ259,"")</f>
        <v/>
      </c>
      <c r="AL259" s="54"/>
      <c r="AM259" s="28"/>
      <c r="AO259" s="33">
        <f t="shared" ref="AO259:AO262" si="365">IF(H259&lt;30, 1,0)</f>
        <v>0</v>
      </c>
      <c r="AP259" s="33" t="str">
        <f t="shared" ref="AP259:AP262" si="366">IF(AND(AO259=1,AO260=0),"GROUP","")</f>
        <v/>
      </c>
      <c r="AQ259" s="33">
        <f t="shared" si="289"/>
        <v>0</v>
      </c>
      <c r="AR259" s="33" t="str">
        <f t="shared" ref="AR259:AR262" si="367">IF(AP259="GROUP",AQ259,"")</f>
        <v/>
      </c>
      <c r="AS259" s="33">
        <f t="shared" ref="AS259:AS262" si="368">IF(H259&gt;70, 1,0)</f>
        <v>0</v>
      </c>
      <c r="AT259" s="33" t="str">
        <f t="shared" si="358"/>
        <v/>
      </c>
      <c r="AU259" s="33">
        <f t="shared" si="290"/>
        <v>0</v>
      </c>
      <c r="AV259" s="33" t="str">
        <f t="shared" ref="AV259:AV262" si="369">IF(AT259="GROUP",AU259,"")</f>
        <v/>
      </c>
      <c r="AW259" s="33"/>
      <c r="AX259" s="33"/>
      <c r="AZ259" s="141">
        <f t="shared" ref="AZ259:AZ262" si="370">IF(J259&lt;30, 1,0)</f>
        <v>0</v>
      </c>
      <c r="BA259" s="141" t="str">
        <f t="shared" ref="BA259:BA262" si="371">IF(AND(AZ259=1,AZ260=0),"GROUP","")</f>
        <v/>
      </c>
      <c r="BB259" s="141">
        <f t="shared" si="291"/>
        <v>0</v>
      </c>
      <c r="BC259" s="141" t="str">
        <f t="shared" ref="BC259:BC262" si="372">IF(BA259="GROUP",BB259,"")</f>
        <v/>
      </c>
      <c r="BD259" s="141">
        <f t="shared" ref="BD259:BD262" si="373">IF(J259&gt;70, 1,0)</f>
        <v>0</v>
      </c>
      <c r="BE259" s="141" t="str">
        <f t="shared" si="359"/>
        <v/>
      </c>
      <c r="BF259" s="141">
        <f t="shared" si="292"/>
        <v>0</v>
      </c>
      <c r="BG259" s="141" t="str">
        <f t="shared" ref="BG259:BG262" si="374">IF(BE259="GROUP",BF259,"")</f>
        <v/>
      </c>
      <c r="BH259" s="141"/>
      <c r="BI259" s="141"/>
    </row>
    <row r="260" spans="1:61">
      <c r="A260" s="1">
        <f>RAW!A260</f>
        <v>42670</v>
      </c>
      <c r="B260">
        <f>RAW!B260</f>
        <v>10.24</v>
      </c>
      <c r="C260">
        <f>RAW!C260</f>
        <v>10.28</v>
      </c>
      <c r="D260">
        <f>RAW!D260</f>
        <v>10.19</v>
      </c>
      <c r="E260" s="5">
        <f>RAW!E260</f>
        <v>10.24</v>
      </c>
      <c r="F260" s="3">
        <f>RAW!N260</f>
        <v>56.643313222042799</v>
      </c>
      <c r="G260" s="5" t="str">
        <f t="shared" ref="G260:I262" si="375">IF(SIGN(F259-50)&lt;&gt;SIGN(F260-50)," ","")</f>
        <v/>
      </c>
      <c r="H260" s="3">
        <f>RAW!O260</f>
        <v>52.999266658363801</v>
      </c>
      <c r="I260" s="5" t="str">
        <f t="shared" si="375"/>
        <v/>
      </c>
      <c r="J260" s="3">
        <f>RAW!P260</f>
        <v>51.340906242760802</v>
      </c>
      <c r="K260" s="5" t="str">
        <f t="shared" ref="K260" si="376">IF(SIGN(J259-50)&lt;&gt;SIGN(J260-50)," ","")</f>
        <v/>
      </c>
      <c r="L260">
        <v>70</v>
      </c>
      <c r="M260">
        <v>30</v>
      </c>
      <c r="AD260" s="28">
        <f t="shared" si="361"/>
        <v>0</v>
      </c>
      <c r="AE260" s="28" t="str">
        <f t="shared" si="355"/>
        <v/>
      </c>
      <c r="AF260" s="34">
        <f t="shared" si="362"/>
        <v>0</v>
      </c>
      <c r="AG260" s="34" t="str">
        <f t="shared" si="356"/>
        <v/>
      </c>
      <c r="AH260" s="28">
        <f t="shared" si="363"/>
        <v>0</v>
      </c>
      <c r="AI260" s="34" t="str">
        <f t="shared" si="357"/>
        <v/>
      </c>
      <c r="AJ260" s="28">
        <f t="shared" ref="AJ260:AJ262" si="377">IF(AND(AI259="GROUP",AH260=0),0,AH260+AJ259)</f>
        <v>0</v>
      </c>
      <c r="AK260" s="28" t="str">
        <f t="shared" si="364"/>
        <v/>
      </c>
      <c r="AL260" s="54"/>
      <c r="AM260" s="28"/>
      <c r="AO260" s="33">
        <f t="shared" si="365"/>
        <v>0</v>
      </c>
      <c r="AP260" s="33" t="str">
        <f t="shared" si="366"/>
        <v/>
      </c>
      <c r="AQ260" s="33">
        <f t="shared" ref="AQ260:AQ262" si="378">IF(AND(AP259="GROUP",AO260=0),0,AO260+AQ259)</f>
        <v>0</v>
      </c>
      <c r="AR260" s="33" t="str">
        <f t="shared" si="367"/>
        <v/>
      </c>
      <c r="AS260" s="33">
        <f t="shared" si="368"/>
        <v>0</v>
      </c>
      <c r="AT260" s="33" t="str">
        <f t="shared" si="358"/>
        <v/>
      </c>
      <c r="AU260" s="33">
        <f t="shared" ref="AU260:AU262" si="379">IF(AND(AT259="GROUP",AS260=0),0,AS260+AU259)</f>
        <v>0</v>
      </c>
      <c r="AV260" s="33" t="str">
        <f t="shared" si="369"/>
        <v/>
      </c>
      <c r="AW260" s="33"/>
      <c r="AX260" s="33"/>
      <c r="AZ260" s="141">
        <f t="shared" si="370"/>
        <v>0</v>
      </c>
      <c r="BA260" s="141" t="str">
        <f t="shared" si="371"/>
        <v/>
      </c>
      <c r="BB260" s="141">
        <f t="shared" ref="BB260:BB262" si="380">IF(AND(BA259="GROUP",AZ260=0),0,AZ260+BB259)</f>
        <v>0</v>
      </c>
      <c r="BC260" s="141" t="str">
        <f t="shared" si="372"/>
        <v/>
      </c>
      <c r="BD260" s="141">
        <f t="shared" si="373"/>
        <v>0</v>
      </c>
      <c r="BE260" s="141" t="str">
        <f t="shared" si="359"/>
        <v/>
      </c>
      <c r="BF260" s="141">
        <f t="shared" ref="BF260:BF262" si="381">IF(AND(BE259="GROUP",BD260=0),0,BD260+BF259)</f>
        <v>0</v>
      </c>
      <c r="BG260" s="141" t="str">
        <f t="shared" si="374"/>
        <v/>
      </c>
      <c r="BH260" s="141"/>
      <c r="BI260" s="141"/>
    </row>
    <row r="261" spans="1:61">
      <c r="A261" s="1">
        <f>RAW!A261</f>
        <v>42671</v>
      </c>
      <c r="B261">
        <f>RAW!B261</f>
        <v>10.23</v>
      </c>
      <c r="C261">
        <f>RAW!C261</f>
        <v>10.26</v>
      </c>
      <c r="D261">
        <f>RAW!D261</f>
        <v>10.130000000000001</v>
      </c>
      <c r="E261" s="5">
        <f>RAW!E261</f>
        <v>10.15</v>
      </c>
      <c r="F261" s="3">
        <f>RAW!N261</f>
        <v>47.779167866499201</v>
      </c>
      <c r="G261" s="5" t="str">
        <f t="shared" si="375"/>
        <v xml:space="preserve"> </v>
      </c>
      <c r="H261" s="3">
        <f>RAW!O261</f>
        <v>48.920227684679197</v>
      </c>
      <c r="I261" s="5" t="str">
        <f t="shared" si="375"/>
        <v xml:space="preserve"> </v>
      </c>
      <c r="J261" s="3">
        <f>RAW!P261</f>
        <v>48.801249835027903</v>
      </c>
      <c r="K261" s="5" t="str">
        <f t="shared" ref="K261" si="382">IF(SIGN(J260-50)&lt;&gt;SIGN(J261-50)," ","")</f>
        <v xml:space="preserve"> </v>
      </c>
      <c r="L261">
        <v>70</v>
      </c>
      <c r="M261">
        <v>30</v>
      </c>
      <c r="AD261" s="28">
        <f t="shared" si="361"/>
        <v>0</v>
      </c>
      <c r="AE261" s="28" t="str">
        <f t="shared" si="355"/>
        <v/>
      </c>
      <c r="AF261" s="34">
        <f t="shared" si="362"/>
        <v>0</v>
      </c>
      <c r="AG261" s="34" t="str">
        <f t="shared" si="356"/>
        <v/>
      </c>
      <c r="AH261" s="28">
        <f t="shared" si="363"/>
        <v>0</v>
      </c>
      <c r="AI261" s="34" t="str">
        <f t="shared" si="357"/>
        <v/>
      </c>
      <c r="AJ261" s="28">
        <f t="shared" si="377"/>
        <v>0</v>
      </c>
      <c r="AK261" s="28" t="str">
        <f t="shared" si="364"/>
        <v/>
      </c>
      <c r="AL261" s="54"/>
      <c r="AM261" s="28"/>
      <c r="AO261" s="33">
        <f t="shared" si="365"/>
        <v>0</v>
      </c>
      <c r="AP261" s="33" t="str">
        <f t="shared" si="366"/>
        <v/>
      </c>
      <c r="AQ261" s="33">
        <f t="shared" si="378"/>
        <v>0</v>
      </c>
      <c r="AR261" s="33" t="str">
        <f t="shared" si="367"/>
        <v/>
      </c>
      <c r="AS261" s="33">
        <f t="shared" si="368"/>
        <v>0</v>
      </c>
      <c r="AT261" s="33" t="str">
        <f t="shared" si="358"/>
        <v/>
      </c>
      <c r="AU261" s="33">
        <f t="shared" si="379"/>
        <v>0</v>
      </c>
      <c r="AV261" s="33" t="str">
        <f t="shared" si="369"/>
        <v/>
      </c>
      <c r="AW261" s="33"/>
      <c r="AX261" s="33"/>
      <c r="AZ261" s="141">
        <f t="shared" si="370"/>
        <v>0</v>
      </c>
      <c r="BA261" s="141" t="str">
        <f t="shared" si="371"/>
        <v/>
      </c>
      <c r="BB261" s="141">
        <f t="shared" si="380"/>
        <v>0</v>
      </c>
      <c r="BC261" s="141" t="str">
        <f t="shared" si="372"/>
        <v/>
      </c>
      <c r="BD261" s="141">
        <f t="shared" si="373"/>
        <v>0</v>
      </c>
      <c r="BE261" s="141" t="str">
        <f t="shared" si="359"/>
        <v/>
      </c>
      <c r="BF261" s="141">
        <f t="shared" si="381"/>
        <v>0</v>
      </c>
      <c r="BG261" s="141" t="str">
        <f t="shared" si="374"/>
        <v/>
      </c>
      <c r="BH261" s="141"/>
      <c r="BI261" s="141"/>
    </row>
    <row r="262" spans="1:61">
      <c r="A262" s="1">
        <f>RAW!A262</f>
        <v>42674</v>
      </c>
      <c r="B262">
        <f>RAW!B262</f>
        <v>10.130000000000001</v>
      </c>
      <c r="C262">
        <f>RAW!C262</f>
        <v>10.15</v>
      </c>
      <c r="D262">
        <f>RAW!D262</f>
        <v>10.07</v>
      </c>
      <c r="E262" s="5">
        <f>RAW!E262</f>
        <v>10.119999999999999</v>
      </c>
      <c r="F262" s="3">
        <f>RAW!N262</f>
        <v>45.038254515587496</v>
      </c>
      <c r="G262" s="5" t="str">
        <f t="shared" si="375"/>
        <v/>
      </c>
      <c r="H262" s="3">
        <f>RAW!O262</f>
        <v>47.604991009511899</v>
      </c>
      <c r="I262" s="5" t="str">
        <f t="shared" si="375"/>
        <v/>
      </c>
      <c r="J262" s="3">
        <f>RAW!P262</f>
        <v>47.970719102828703</v>
      </c>
      <c r="K262" s="5" t="str">
        <f t="shared" ref="K262" si="383">IF(SIGN(J261-50)&lt;&gt;SIGN(J262-50)," ","")</f>
        <v/>
      </c>
      <c r="L262">
        <v>70</v>
      </c>
      <c r="M262">
        <v>30</v>
      </c>
      <c r="AD262" s="28">
        <f t="shared" si="361"/>
        <v>0</v>
      </c>
      <c r="AE262" s="28" t="str">
        <f t="shared" si="355"/>
        <v/>
      </c>
      <c r="AF262" s="34">
        <f t="shared" si="362"/>
        <v>0</v>
      </c>
      <c r="AG262" s="34" t="str">
        <f t="shared" si="356"/>
        <v/>
      </c>
      <c r="AH262" s="28">
        <f t="shared" si="363"/>
        <v>0</v>
      </c>
      <c r="AI262" s="34" t="str">
        <f t="shared" si="357"/>
        <v/>
      </c>
      <c r="AJ262" s="28">
        <f t="shared" si="377"/>
        <v>0</v>
      </c>
      <c r="AK262" s="28" t="str">
        <f t="shared" si="364"/>
        <v/>
      </c>
      <c r="AL262" s="54"/>
      <c r="AM262" s="28"/>
      <c r="AO262" s="33">
        <f t="shared" si="365"/>
        <v>0</v>
      </c>
      <c r="AP262" s="33" t="str">
        <f t="shared" si="366"/>
        <v/>
      </c>
      <c r="AQ262" s="33">
        <f t="shared" si="378"/>
        <v>0</v>
      </c>
      <c r="AR262" s="33" t="str">
        <f t="shared" si="367"/>
        <v/>
      </c>
      <c r="AS262" s="33">
        <f t="shared" si="368"/>
        <v>0</v>
      </c>
      <c r="AT262" s="33" t="str">
        <f t="shared" si="358"/>
        <v/>
      </c>
      <c r="AU262" s="33">
        <f t="shared" si="379"/>
        <v>0</v>
      </c>
      <c r="AV262" s="33" t="str">
        <f t="shared" si="369"/>
        <v/>
      </c>
      <c r="AW262" s="33"/>
      <c r="AX262" s="33"/>
      <c r="AZ262" s="141">
        <f t="shared" si="370"/>
        <v>0</v>
      </c>
      <c r="BA262" s="141" t="str">
        <f t="shared" si="371"/>
        <v/>
      </c>
      <c r="BB262" s="141">
        <f t="shared" si="380"/>
        <v>0</v>
      </c>
      <c r="BC262" s="141" t="str">
        <f t="shared" si="372"/>
        <v/>
      </c>
      <c r="BD262" s="141">
        <f t="shared" si="373"/>
        <v>0</v>
      </c>
      <c r="BE262" s="141" t="str">
        <f t="shared" si="359"/>
        <v/>
      </c>
      <c r="BF262" s="141">
        <f t="shared" si="381"/>
        <v>0</v>
      </c>
      <c r="BG262" s="141" t="str">
        <f t="shared" si="374"/>
        <v/>
      </c>
      <c r="BH262" s="141"/>
      <c r="BI262" s="141"/>
    </row>
  </sheetData>
  <autoFilter ref="A1:A262"/>
  <mergeCells count="7">
    <mergeCell ref="Y2:AB2"/>
    <mergeCell ref="AL1:AM1"/>
    <mergeCell ref="BH1:BI1"/>
    <mergeCell ref="AW1:AX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workbookViewId="0">
      <selection activeCell="L34" sqref="L34"/>
    </sheetView>
  </sheetViews>
  <sheetFormatPr defaultRowHeight="15"/>
  <cols>
    <col min="1" max="1" width="28.5703125" customWidth="1"/>
    <col min="2" max="2" width="36.28515625" bestFit="1" customWidth="1"/>
    <col min="3" max="3" width="15.85546875" bestFit="1" customWidth="1"/>
    <col min="4" max="4" width="32.5703125" bestFit="1" customWidth="1"/>
    <col min="5" max="5" width="36.28515625" bestFit="1" customWidth="1"/>
    <col min="6" max="6" width="5" bestFit="1" customWidth="1"/>
    <col min="7" max="7" width="48.5703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3" t="s">
        <v>54</v>
      </c>
      <c r="C2" s="164"/>
      <c r="D2" s="164"/>
      <c r="E2" s="165"/>
      <c r="G2" s="184" t="s">
        <v>73</v>
      </c>
      <c r="H2" s="184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>
      <c r="B4" s="13" t="s">
        <v>37</v>
      </c>
      <c r="C4" s="49">
        <f>RSI!Z4</f>
        <v>13</v>
      </c>
      <c r="D4" s="49">
        <f>RSI!AA4</f>
        <v>29</v>
      </c>
      <c r="E4" s="74">
        <f>RSI!AB4</f>
        <v>54</v>
      </c>
      <c r="G4" s="33"/>
      <c r="H4" s="49" t="s">
        <v>38</v>
      </c>
      <c r="I4" s="49" t="s">
        <v>128</v>
      </c>
    </row>
    <row r="5" spans="1:10">
      <c r="B5" s="13" t="s">
        <v>38</v>
      </c>
      <c r="C5" s="49">
        <f>RSI!Z5</f>
        <v>0</v>
      </c>
      <c r="D5" s="49">
        <f>RSI!AA5</f>
        <v>7</v>
      </c>
      <c r="E5" s="74">
        <f>RSI!AB5</f>
        <v>47</v>
      </c>
      <c r="G5" s="158"/>
      <c r="H5" t="s">
        <v>39</v>
      </c>
      <c r="I5" s="49" t="s">
        <v>129</v>
      </c>
    </row>
    <row r="6" spans="1:10" ht="15.75" thickBot="1">
      <c r="B6" s="14" t="s">
        <v>39</v>
      </c>
      <c r="C6" s="155">
        <f>RSI!Z6</f>
        <v>0</v>
      </c>
      <c r="D6" s="155">
        <f>RSI!AA6</f>
        <v>3</v>
      </c>
      <c r="E6" s="127">
        <f>RSI!AB6</f>
        <v>29</v>
      </c>
      <c r="G6" s="50"/>
      <c r="H6" s="49" t="s">
        <v>74</v>
      </c>
      <c r="I6" s="49" t="s">
        <v>130</v>
      </c>
    </row>
    <row r="7" spans="1:10">
      <c r="G7" s="51"/>
      <c r="H7" s="49" t="s">
        <v>75</v>
      </c>
      <c r="I7" s="49" t="s">
        <v>131</v>
      </c>
    </row>
    <row r="8" spans="1:10" ht="15.75" thickBot="1"/>
    <row r="9" spans="1:10">
      <c r="A9" s="166" t="s">
        <v>100</v>
      </c>
      <c r="B9" s="167"/>
      <c r="C9" s="167"/>
      <c r="D9" s="167"/>
      <c r="E9" s="167"/>
      <c r="F9" s="167"/>
      <c r="G9" s="167"/>
      <c r="H9" s="167"/>
      <c r="I9" s="167"/>
      <c r="J9" s="168"/>
    </row>
    <row r="10" spans="1:10">
      <c r="A10" s="169"/>
      <c r="B10" s="170"/>
      <c r="C10" s="170"/>
      <c r="D10" s="170"/>
      <c r="E10" s="170"/>
      <c r="F10" s="170"/>
      <c r="G10" s="170"/>
      <c r="H10" s="170"/>
      <c r="I10" s="170"/>
      <c r="J10" s="171"/>
    </row>
    <row r="11" spans="1:10">
      <c r="A11" s="79"/>
      <c r="B11" s="172" t="s">
        <v>89</v>
      </c>
      <c r="C11" s="172"/>
      <c r="D11" s="173" t="s">
        <v>92</v>
      </c>
      <c r="E11" s="174"/>
      <c r="F11" s="174"/>
      <c r="G11" s="174"/>
      <c r="H11" s="175"/>
      <c r="I11" s="80"/>
      <c r="J11" s="81"/>
    </row>
    <row r="12" spans="1:10">
      <c r="A12" s="79"/>
      <c r="B12" s="172"/>
      <c r="C12" s="172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2"/>
      <c r="C13" s="172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89" t="s">
        <v>37</v>
      </c>
      <c r="C16" s="189"/>
      <c r="D16" s="159"/>
      <c r="E16" s="190" t="s">
        <v>38</v>
      </c>
      <c r="F16" s="190"/>
      <c r="G16" s="80"/>
      <c r="H16" s="199" t="s">
        <v>39</v>
      </c>
      <c r="I16" s="199"/>
      <c r="J16" s="81"/>
    </row>
    <row r="17" spans="1:10">
      <c r="A17" s="79"/>
      <c r="B17" s="189"/>
      <c r="C17" s="189"/>
      <c r="D17" s="80"/>
      <c r="E17" s="190"/>
      <c r="F17" s="190"/>
      <c r="G17" s="80"/>
      <c r="H17" s="199"/>
      <c r="I17" s="199"/>
      <c r="J17" s="81"/>
    </row>
    <row r="18" spans="1:10">
      <c r="A18" s="79"/>
      <c r="B18" s="57" t="s">
        <v>63</v>
      </c>
      <c r="C18" s="28">
        <f>RSI!$AM$4</f>
        <v>29</v>
      </c>
      <c r="D18" s="80"/>
      <c r="E18" s="59" t="s">
        <v>63</v>
      </c>
      <c r="F18" s="33">
        <f>RSI!$AX$4</f>
        <v>7</v>
      </c>
      <c r="G18" s="80"/>
      <c r="H18" s="156" t="s">
        <v>63</v>
      </c>
      <c r="I18" s="141">
        <f>RSI!$BI$4</f>
        <v>3</v>
      </c>
      <c r="J18" s="81"/>
    </row>
    <row r="19" spans="1:10">
      <c r="A19" s="79"/>
      <c r="B19" s="57" t="s">
        <v>64</v>
      </c>
      <c r="C19" s="28">
        <f>RSI!$AM$5</f>
        <v>13</v>
      </c>
      <c r="D19" s="80"/>
      <c r="E19" s="59" t="s">
        <v>64</v>
      </c>
      <c r="F19" s="33">
        <f>RSI!$AX$5</f>
        <v>0</v>
      </c>
      <c r="G19" s="80"/>
      <c r="H19" s="156" t="s">
        <v>64</v>
      </c>
      <c r="I19" s="141">
        <f>RSI!$BI$5</f>
        <v>0</v>
      </c>
      <c r="J19" s="81"/>
    </row>
    <row r="20" spans="1:10">
      <c r="A20" s="79"/>
      <c r="B20" s="57" t="s">
        <v>65</v>
      </c>
      <c r="C20" s="28">
        <f ca="1">RSI!$AM$6</f>
        <v>12</v>
      </c>
      <c r="D20" s="80"/>
      <c r="E20" s="59" t="s">
        <v>65</v>
      </c>
      <c r="F20" s="33">
        <f ca="1">RSI!$AX$6</f>
        <v>3</v>
      </c>
      <c r="G20" s="80"/>
      <c r="H20" s="156" t="s">
        <v>65</v>
      </c>
      <c r="I20" s="141">
        <f ca="1">RSI!$BI$6</f>
        <v>1</v>
      </c>
      <c r="J20" s="81"/>
    </row>
    <row r="21" spans="1:10">
      <c r="A21" s="79"/>
      <c r="B21" s="57" t="s">
        <v>66</v>
      </c>
      <c r="C21" s="28">
        <f ca="1">RSI!$AM$7</f>
        <v>5</v>
      </c>
      <c r="D21" s="80"/>
      <c r="E21" s="59" t="s">
        <v>66</v>
      </c>
      <c r="F21" s="33">
        <f ca="1">RSI!$AX$7</f>
        <v>0</v>
      </c>
      <c r="G21" s="80"/>
      <c r="H21" s="156" t="s">
        <v>66</v>
      </c>
      <c r="I21" s="141">
        <f ca="1">RSI!$BI$7</f>
        <v>0</v>
      </c>
      <c r="J21" s="81"/>
    </row>
    <row r="22" spans="1:10">
      <c r="A22" s="79"/>
      <c r="B22" s="58" t="s">
        <v>72</v>
      </c>
      <c r="C22" s="28">
        <f ca="1">RSI!$AM$9</f>
        <v>2.6</v>
      </c>
      <c r="D22" s="80"/>
      <c r="E22" s="60" t="s">
        <v>72</v>
      </c>
      <c r="F22" s="33">
        <f>RSI!$AX$9</f>
        <v>0</v>
      </c>
      <c r="G22" s="80"/>
      <c r="H22" s="157" t="s">
        <v>72</v>
      </c>
      <c r="I22" s="141">
        <f>RSI!$BI$9</f>
        <v>0</v>
      </c>
      <c r="J22" s="81"/>
    </row>
    <row r="23" spans="1:10">
      <c r="A23" s="79"/>
      <c r="B23" s="28" t="s">
        <v>78</v>
      </c>
      <c r="C23" s="28">
        <f>RSI!$AM$12</f>
        <v>6</v>
      </c>
      <c r="D23" s="80"/>
      <c r="E23" s="33" t="s">
        <v>78</v>
      </c>
      <c r="F23" s="33">
        <f>RSI!$AX$12</f>
        <v>0</v>
      </c>
      <c r="G23" s="80"/>
      <c r="H23" s="141" t="s">
        <v>78</v>
      </c>
      <c r="I23" s="141">
        <f>RSI!$BI$12</f>
        <v>0</v>
      </c>
      <c r="J23" s="81"/>
    </row>
    <row r="24" spans="1:10">
      <c r="A24" s="79"/>
      <c r="B24" s="28" t="s">
        <v>79</v>
      </c>
      <c r="C24" s="28">
        <f>RSI!$AM$13</f>
        <v>1</v>
      </c>
      <c r="D24" s="80"/>
      <c r="E24" s="33" t="s">
        <v>79</v>
      </c>
      <c r="F24" s="33">
        <f>RSI!$AX$13</f>
        <v>0</v>
      </c>
      <c r="G24" s="80"/>
      <c r="H24" s="141" t="s">
        <v>79</v>
      </c>
      <c r="I24" s="141">
        <f>RSI!$BI$13</f>
        <v>0</v>
      </c>
      <c r="J24" s="81"/>
    </row>
    <row r="25" spans="1:10">
      <c r="A25" s="79"/>
      <c r="B25" s="58" t="s">
        <v>71</v>
      </c>
      <c r="C25" s="28">
        <f ca="1">RSI!$AM$8</f>
        <v>2.4166666666666665</v>
      </c>
      <c r="D25" s="80"/>
      <c r="E25" s="60" t="s">
        <v>71</v>
      </c>
      <c r="F25" s="33">
        <f ca="1">RSI!$AX$8</f>
        <v>2.3333333333333335</v>
      </c>
      <c r="G25" s="80"/>
      <c r="H25" s="157" t="s">
        <v>71</v>
      </c>
      <c r="I25" s="141">
        <f ca="1">RSI!$BI$8</f>
        <v>3</v>
      </c>
      <c r="J25" s="81"/>
    </row>
    <row r="26" spans="1:10">
      <c r="A26" s="79"/>
      <c r="B26" s="28" t="s">
        <v>76</v>
      </c>
      <c r="C26" s="28">
        <f>RSI!$AM$10</f>
        <v>6</v>
      </c>
      <c r="D26" s="80"/>
      <c r="E26" s="33" t="s">
        <v>76</v>
      </c>
      <c r="F26" s="33">
        <f>RSI!$AX$10</f>
        <v>5</v>
      </c>
      <c r="G26" s="80"/>
      <c r="H26" s="141" t="s">
        <v>76</v>
      </c>
      <c r="I26" s="141">
        <f>RSI!$BI$10</f>
        <v>3</v>
      </c>
      <c r="J26" s="81"/>
    </row>
    <row r="27" spans="1:10">
      <c r="A27" s="79"/>
      <c r="B27" s="28" t="s">
        <v>77</v>
      </c>
      <c r="C27" s="28">
        <f>RSI!$AM$11</f>
        <v>1</v>
      </c>
      <c r="D27" s="80"/>
      <c r="E27" s="33" t="s">
        <v>77</v>
      </c>
      <c r="F27" s="33">
        <f>RSI!$AX$11</f>
        <v>1</v>
      </c>
      <c r="G27" s="80"/>
      <c r="H27" s="141" t="s">
        <v>77</v>
      </c>
      <c r="I27" s="141">
        <f>RSI!$BI$11</f>
        <v>3</v>
      </c>
      <c r="J27" s="81"/>
    </row>
    <row r="28" spans="1:10">
      <c r="A28" s="79"/>
      <c r="B28" s="28" t="s">
        <v>58</v>
      </c>
      <c r="C28" s="28">
        <f ca="1">RSI!$AM$14</f>
        <v>54</v>
      </c>
      <c r="D28" s="80"/>
      <c r="E28" s="33" t="s">
        <v>58</v>
      </c>
      <c r="F28" s="33">
        <f ca="1">RSI!$AX$14</f>
        <v>47</v>
      </c>
      <c r="G28" s="80"/>
      <c r="H28" s="141" t="s">
        <v>58</v>
      </c>
      <c r="I28" s="141">
        <f ca="1">RSI!$BI$14</f>
        <v>29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2016-12-22T14:46:35Z</dcterms:modified>
</cp:coreProperties>
</file>