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hidePivotFieldList="1"/>
  <mc:AlternateContent xmlns:mc="http://schemas.openxmlformats.org/markup-compatibility/2006">
    <mc:Choice Requires="x15">
      <x15ac:absPath xmlns:x15ac="http://schemas.microsoft.com/office/spreadsheetml/2010/11/ac" url="C:\Users\alaa_\Downloads\HR_Dashboard\hr_dashboard_webinar_dl\"/>
    </mc:Choice>
  </mc:AlternateContent>
  <xr:revisionPtr revIDLastSave="0" documentId="13_ncr:1_{55847BB3-10E8-493D-A86B-B68DD7295F3E}" xr6:coauthVersionLast="47" xr6:coauthVersionMax="47" xr10:uidLastSave="{00000000-0000-0000-0000-000000000000}"/>
  <bookViews>
    <workbookView xWindow="-108" yWindow="-108" windowWidth="23256" windowHeight="13896" xr2:uid="{00000000-000D-0000-FFFF-FFFF00000000}"/>
  </bookViews>
  <sheets>
    <sheet name="DASHBOARD" sheetId="1" r:id="rId1"/>
    <sheet name="activvves " sheetId="3" r:id="rId2"/>
    <sheet name="regions" sheetId="9" r:id="rId3"/>
    <sheet name="turnovers" sheetId="11" r:id="rId4"/>
    <sheet name="tenure months" sheetId="10" r:id="rId5"/>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s>
  <extLst>
    <ext xmlns:x14="http://schemas.microsoft.com/office/spreadsheetml/2009/9/main" uri="{876F7934-8845-4945-9796-88D515C7AA90}">
      <x14:pivotCaches>
        <pivotCache cacheId="13" r:id="rId19"/>
        <pivotCache cacheId="14" r:id="rId20"/>
        <pivotCache cacheId="15" r:id="rId21"/>
      </x14:pivotCaches>
    </ex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cb6b46b7-20d3-4049-b436-8b59d6e07475" name="HR Data" connection="Query - HR Data"/>
        </x15:modelTables>
        <x15:extLst>
          <ext xmlns:x16="http://schemas.microsoft.com/office/spreadsheetml/2014/11/main" uri="{9835A34E-60A6-4A7C-AAB8-D5F71C897F49}">
            <x16:modelTimeGroupings>
              <x16:modelTimeGrouping tableName="HR Data" columnName="HireDate" columnId="HireDate">
                <x16:calculatedTimeColumn columnName="HireDate (Year)" columnId="HireDate (Year)" contentType="years" isSelected="1"/>
                <x16:calculatedTimeColumn columnName="HireDate (Quarter)" columnId="HireDate (Quarter)" contentType="quarters" isSelected="1"/>
                <x16:calculatedTimeColumn columnName="HireDate (Month Index)" columnId="HireDate (Month Index)" contentType="monthsindex" isSelected="1"/>
                <x16:calculatedTimeColumn columnName="HireDate (Month)" columnId="HireDate (Month)" contentType="months" isSelected="1"/>
              </x16:modelTimeGrouping>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HR Data" columnName="TermDate" columnId="TermDate">
                <x16:calculatedTimeColumn columnName="TermDate (Year)" columnId="TermDate (Year)" contentType="years" isSelected="1"/>
                <x16:calculatedTimeColumn columnName="TermDate (Quarter)" columnId="TermDate (Quarter)" contentType="quarters" isSelected="1"/>
                <x16:calculatedTimeColumn columnName="TermDate (Month Index)" columnId="TermDate (Month Index)" contentType="monthsindex" isSelected="1"/>
                <x16:calculatedTimeColumn columnName="TermDate (Month)" columnId="Term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 i="1" l="1"/>
  <c r="S4" i="1"/>
  <c r="R4" i="1"/>
  <c r="L3" i="1"/>
  <c r="M4" i="1"/>
  <c r="M3" i="1"/>
  <c r="L4" i="1"/>
  <c r="G4" i="1"/>
  <c r="E4" i="1"/>
  <c r="F4" i="1"/>
  <c r="F1" i="1" l="1"/>
  <c r="G1" i="1"/>
  <c r="I4" i="1"/>
  <c r="J3" i="1"/>
  <c r="I3" i="1"/>
  <c r="J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2B906E-CCEC-4E8A-B429-7D6DF3124E26}" name="Query - HR Data" description="Connection to the 'HR Data' query in the workbook." type="100" refreshedVersion="8" minRefreshableVersion="5">
    <extLst>
      <ext xmlns:x15="http://schemas.microsoft.com/office/spreadsheetml/2010/11/main" uri="{DE250136-89BD-433C-8126-D09CA5730AF9}">
        <x15:connection id="6f562ac5-831b-45ab-8366-3b5ed1d2c4f6"/>
      </ext>
    </extLst>
  </connection>
  <connection id="2" xr16:uid="{79050FA3-F779-40A3-983A-79DA2BBC8DE9}"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411EC969-3FE7-4FC8-A52B-E8BA7962B027}"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553919DB-AA85-4BFA-8EF5-8B555783CB88}"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504CB97A-2CB5-4206-8CFA-F0FF05D09B9A}"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0A5322B9-A8B7-4BA0-A42A-D80B9F46C52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HR Data].[Date].&amp;[2018-12-01T00:00:00]}"/>
    <s v="{[HR Data].[Date].[All]}"/>
    <s v="{[HR Data].[TermDate (Year)].&amp;[]}"/>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<sst xmlns="http://schemas.openxmlformats.org/spreadsheetml/2006/main" count="168" uniqueCount="61">
  <si>
    <t>Date</t>
  </si>
  <si>
    <t>M</t>
  </si>
  <si>
    <t>F</t>
  </si>
  <si>
    <t>HR MANAGEMENT DASHBOARD</t>
  </si>
  <si>
    <t>Count of EmpID</t>
  </si>
  <si>
    <t>Row Labels</t>
  </si>
  <si>
    <t>Grand Total</t>
  </si>
  <si>
    <t>Column Labels</t>
  </si>
  <si>
    <t>Qtr4</t>
  </si>
  <si>
    <t>2018</t>
  </si>
  <si>
    <t>12/1/2018</t>
  </si>
  <si>
    <t>All</t>
  </si>
  <si>
    <t>Total employee</t>
  </si>
  <si>
    <t>2017</t>
  </si>
  <si>
    <t>2015</t>
  </si>
  <si>
    <t>2016</t>
  </si>
  <si>
    <t>&lt;30</t>
  </si>
  <si>
    <t>30-49</t>
  </si>
  <si>
    <t>50+</t>
  </si>
  <si>
    <t>Central</t>
  </si>
  <si>
    <t>East</t>
  </si>
  <si>
    <t>Midwest</t>
  </si>
  <si>
    <t>North</t>
  </si>
  <si>
    <t>Northwest</t>
  </si>
  <si>
    <t>South</t>
  </si>
  <si>
    <t>West</t>
  </si>
  <si>
    <t/>
  </si>
  <si>
    <t>Qtr1</t>
  </si>
  <si>
    <t>Qtr2</t>
  </si>
  <si>
    <t>Qtr3</t>
  </si>
  <si>
    <t>TermDate (Year)</t>
  </si>
  <si>
    <t>FT</t>
  </si>
  <si>
    <t>PT</t>
  </si>
  <si>
    <t>Group A</t>
  </si>
  <si>
    <t>Group B</t>
  </si>
  <si>
    <t>Group C</t>
  </si>
  <si>
    <t>Group D</t>
  </si>
  <si>
    <t>Group E</t>
  </si>
  <si>
    <t>Group F</t>
  </si>
  <si>
    <t>Group G</t>
  </si>
  <si>
    <t>Hourly</t>
  </si>
  <si>
    <t>Salary</t>
  </si>
  <si>
    <t>active employees</t>
  </si>
  <si>
    <t>HR Management Dashboard</t>
  </si>
  <si>
    <t xml:space="preserve">age </t>
  </si>
  <si>
    <t>new hires</t>
  </si>
  <si>
    <t>total active emp</t>
  </si>
  <si>
    <t>percentage of total employee</t>
  </si>
  <si>
    <t>turn over</t>
  </si>
  <si>
    <t>Total Employee</t>
  </si>
  <si>
    <t xml:space="preserve">hourly </t>
  </si>
  <si>
    <t xml:space="preserve">salary </t>
  </si>
  <si>
    <t xml:space="preserve">full time </t>
  </si>
  <si>
    <t>part time</t>
  </si>
  <si>
    <t>Turn Over</t>
  </si>
  <si>
    <t>average tenure months</t>
  </si>
  <si>
    <t>count of not employes</t>
  </si>
  <si>
    <t>SEPARATION</t>
  </si>
  <si>
    <t>BAD HIRES</t>
  </si>
  <si>
    <t>Involuntary</t>
  </si>
  <si>
    <t>Voluntary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</si>
</sst>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0.00%"/>
    <numFmt numFmtId="165" formatCode="0.0%"/>
  </numFmts>
  <fonts count="17" x14ac:knownFonts="1">
    <font>
      <sz val="11"/>
      <color theme="1"/>
      <name val="Calibri"/>
      <family val="2"/>
      <scheme val="minor"/>
    </font>
    <font>
      <sz val="16"/>
      <color rgb="FFFF0000"/>
      <name val="Calibri"/>
      <family val="2"/>
      <scheme val="minor"/>
    </font>
    <font>
      <b/>
      <sz val="14"/>
      <color theme="9" tint="-0.499984740745262"/>
      <name val="Calibri"/>
      <family val="2"/>
      <scheme val="minor"/>
    </font>
    <font>
      <b/>
      <sz val="18"/>
      <color theme="9" tint="-0.499984740745262"/>
      <name val="Calibri"/>
      <family val="2"/>
      <scheme val="minor"/>
    </font>
    <font>
      <sz val="11"/>
      <color theme="9" tint="-0.499984740745262"/>
      <name val="Calibri"/>
      <family val="2"/>
      <scheme val="minor"/>
    </font>
    <font>
      <b/>
      <sz val="18"/>
      <color rgb="FFC00000"/>
      <name val="Calibri"/>
      <family val="2"/>
      <scheme val="minor"/>
    </font>
    <font>
      <sz val="11"/>
      <color rgb="FFC00000"/>
      <name val="Calibri"/>
      <family val="2"/>
      <scheme val="minor"/>
    </font>
    <font>
      <sz val="11"/>
      <color theme="4" tint="-0.499984740745262"/>
      <name val="Calibri"/>
      <family val="2"/>
      <scheme val="minor"/>
    </font>
    <font>
      <b/>
      <sz val="18"/>
      <color theme="4" tint="-0.499984740745262"/>
      <name val="Calibri"/>
      <family val="2"/>
      <scheme val="minor"/>
    </font>
    <font>
      <b/>
      <sz val="14"/>
      <color theme="4" tint="-0.499984740745262"/>
      <name val="Calibri"/>
      <family val="2"/>
      <scheme val="minor"/>
    </font>
    <font>
      <b/>
      <sz val="16"/>
      <color theme="4" tint="-0.499984740745262"/>
      <name val="Calibri"/>
      <family val="2"/>
      <scheme val="minor"/>
    </font>
    <font>
      <b/>
      <sz val="14"/>
      <color theme="7" tint="-0.249977111117893"/>
      <name val="Calibri"/>
      <family val="2"/>
      <scheme val="minor"/>
    </font>
    <font>
      <b/>
      <sz val="14"/>
      <color rgb="FFC00000"/>
      <name val="Calibri"/>
      <family val="2"/>
      <scheme val="minor"/>
    </font>
    <font>
      <b/>
      <sz val="16"/>
      <color theme="4" tint="-0.499984740745262"/>
      <name val="Microsoft YaHei"/>
      <family val="2"/>
    </font>
    <font>
      <b/>
      <sz val="14"/>
      <color theme="2" tint="-0.499984740745262"/>
      <name val="Calibri"/>
      <family val="2"/>
      <scheme val="minor"/>
    </font>
    <font>
      <b/>
      <sz val="14"/>
      <color theme="1" tint="0.34998626667073579"/>
      <name val="Calibri"/>
      <family val="2"/>
      <scheme val="minor"/>
    </font>
    <font>
      <sz val="11"/>
      <color theme="1" tint="0.34998626667073579"/>
      <name val="Calibri"/>
      <family val="2"/>
      <scheme val="minor"/>
    </font>
  </fonts>
  <fills count="5">
    <fill>
      <patternFill patternType="none"/>
    </fill>
    <fill>
      <patternFill patternType="gray125"/>
    </fill>
    <fill>
      <patternFill patternType="solid">
        <fgColor theme="0"/>
        <bgColor indexed="64"/>
      </patternFill>
    </fill>
    <fill>
      <patternFill patternType="solid">
        <fgColor rgb="FFEAF3FA"/>
        <bgColor indexed="64"/>
      </patternFill>
    </fill>
    <fill>
      <patternFill patternType="solid">
        <fgColor theme="2"/>
        <bgColor indexed="64"/>
      </patternFill>
    </fill>
  </fills>
  <borders count="3">
    <border>
      <left/>
      <right/>
      <top/>
      <bottom/>
      <diagonal/>
    </border>
    <border>
      <left/>
      <right style="thin">
        <color indexed="64"/>
      </right>
      <top/>
      <bottom/>
      <diagonal/>
    </border>
    <border>
      <left style="thin">
        <color indexed="64"/>
      </left>
      <right style="thin">
        <color indexed="64"/>
      </right>
      <top/>
      <bottom/>
      <diagonal/>
    </border>
  </borders>
  <cellStyleXfs count="1">
    <xf numFmtId="0" fontId="0" fillId="0" borderId="0"/>
  </cellStyleXfs>
  <cellXfs count="42">
    <xf numFmtId="0" fontId="0" fillId="0" borderId="0" xfId="0"/>
    <xf numFmtId="0" fontId="0" fillId="2" borderId="0" xfId="0" applyFill="1"/>
    <xf numFmtId="0" fontId="0" fillId="2" borderId="0" xfId="0" applyFill="1" applyAlignment="1">
      <alignment horizontal="left"/>
    </xf>
    <xf numFmtId="0" fontId="0" fillId="0" borderId="0" xfId="0" pivotButton="1"/>
    <xf numFmtId="0" fontId="0" fillId="0" borderId="0" xfId="0" applyAlignment="1">
      <alignment horizontal="left"/>
    </xf>
    <xf numFmtId="0" fontId="0" fillId="2" borderId="0" xfId="0" applyFill="1" applyAlignment="1">
      <alignment horizontal="center"/>
    </xf>
    <xf numFmtId="0" fontId="0" fillId="3" borderId="0" xfId="0" applyFill="1"/>
    <xf numFmtId="0" fontId="0" fillId="3" borderId="0" xfId="0" applyFill="1" applyAlignment="1">
      <alignment horizontal="left"/>
    </xf>
    <xf numFmtId="0" fontId="0" fillId="0" borderId="0" xfId="0" applyAlignment="1">
      <alignment horizontal="left" indent="1"/>
    </xf>
    <xf numFmtId="1" fontId="0" fillId="0" borderId="0" xfId="0" applyNumberFormat="1"/>
    <xf numFmtId="10" fontId="0" fillId="2" borderId="0" xfId="0" applyNumberFormat="1" applyFill="1"/>
    <xf numFmtId="0" fontId="0" fillId="2" borderId="0" xfId="0" applyFill="1" applyAlignment="1">
      <alignment horizontal="left" indent="1"/>
    </xf>
    <xf numFmtId="1" fontId="0" fillId="2" borderId="0" xfId="0" applyNumberFormat="1" applyFill="1"/>
    <xf numFmtId="164" fontId="0" fillId="0" borderId="0" xfId="0" applyNumberFormat="1"/>
    <xf numFmtId="0" fontId="0" fillId="2" borderId="1" xfId="0" applyFill="1" applyBorder="1"/>
    <xf numFmtId="0" fontId="0" fillId="2" borderId="2" xfId="0" applyFill="1" applyBorder="1"/>
    <xf numFmtId="0" fontId="2" fillId="2" borderId="2" xfId="0" applyFont="1" applyFill="1" applyBorder="1" applyAlignment="1">
      <alignment vertical="center"/>
    </xf>
    <xf numFmtId="0" fontId="3" fillId="2" borderId="2" xfId="0" applyFont="1" applyFill="1" applyBorder="1"/>
    <xf numFmtId="0" fontId="4" fillId="2" borderId="2" xfId="0" applyFont="1" applyFill="1" applyBorder="1"/>
    <xf numFmtId="0" fontId="3" fillId="2" borderId="2" xfId="0" applyFont="1" applyFill="1" applyBorder="1" applyAlignment="1">
      <alignment horizontal="center"/>
    </xf>
    <xf numFmtId="10" fontId="6" fillId="2" borderId="2" xfId="0" applyNumberFormat="1" applyFont="1" applyFill="1" applyBorder="1"/>
    <xf numFmtId="0" fontId="6" fillId="2" borderId="2" xfId="0" applyFont="1" applyFill="1" applyBorder="1"/>
    <xf numFmtId="0" fontId="5" fillId="2" borderId="2" xfId="0" applyFont="1" applyFill="1" applyBorder="1" applyAlignment="1">
      <alignment horizontal="center"/>
    </xf>
    <xf numFmtId="165" fontId="5" fillId="2" borderId="2" xfId="0" applyNumberFormat="1" applyFont="1" applyFill="1" applyBorder="1" applyAlignment="1">
      <alignment horizontal="center"/>
    </xf>
    <xf numFmtId="165" fontId="10" fillId="2" borderId="2" xfId="0" applyNumberFormat="1" applyFont="1" applyFill="1" applyBorder="1" applyAlignment="1">
      <alignment horizontal="center" vertical="center"/>
    </xf>
    <xf numFmtId="0" fontId="7" fillId="2" borderId="2" xfId="0" applyFont="1" applyFill="1" applyBorder="1"/>
    <xf numFmtId="0" fontId="8" fillId="2" borderId="2" xfId="0" applyFont="1" applyFill="1" applyBorder="1" applyAlignment="1">
      <alignment horizontal="center" vertical="center"/>
    </xf>
    <xf numFmtId="1" fontId="7" fillId="2" borderId="0" xfId="0" applyNumberFormat="1" applyFont="1" applyFill="1"/>
    <xf numFmtId="0" fontId="11" fillId="2" borderId="0" xfId="0" applyFont="1" applyFill="1" applyAlignment="1">
      <alignment horizontal="center" vertical="center"/>
    </xf>
    <xf numFmtId="165" fontId="12" fillId="2" borderId="0" xfId="0" applyNumberFormat="1" applyFont="1" applyFill="1" applyAlignment="1">
      <alignment horizontal="center" vertical="center"/>
    </xf>
    <xf numFmtId="165" fontId="9" fillId="2" borderId="1" xfId="0" applyNumberFormat="1" applyFont="1" applyFill="1" applyBorder="1" applyAlignment="1">
      <alignment horizontal="center" vertical="center"/>
    </xf>
    <xf numFmtId="9" fontId="12" fillId="2" borderId="0" xfId="0" applyNumberFormat="1" applyFont="1" applyFill="1" applyAlignment="1">
      <alignment horizontal="center" vertical="center"/>
    </xf>
    <xf numFmtId="0" fontId="14" fillId="2" borderId="0" xfId="0" applyFont="1" applyFill="1" applyAlignment="1">
      <alignment horizontal="center" vertical="center"/>
    </xf>
    <xf numFmtId="0" fontId="0" fillId="4" borderId="0" xfId="0" applyFill="1"/>
    <xf numFmtId="0" fontId="0" fillId="4" borderId="1" xfId="0" applyFill="1" applyBorder="1"/>
    <xf numFmtId="0" fontId="16" fillId="4" borderId="0" xfId="0" applyFont="1" applyFill="1"/>
    <xf numFmtId="0" fontId="16" fillId="2" borderId="0" xfId="0" applyFont="1" applyFill="1"/>
    <xf numFmtId="9" fontId="15" fillId="2" borderId="0" xfId="0" applyNumberFormat="1" applyFont="1" applyFill="1" applyAlignment="1">
      <alignment horizontal="center"/>
    </xf>
    <xf numFmtId="0" fontId="13" fillId="2" borderId="0" xfId="0" applyFont="1" applyFill="1" applyAlignment="1">
      <alignment horizontal="center"/>
    </xf>
    <xf numFmtId="0" fontId="13" fillId="2" borderId="1" xfId="0" applyFont="1" applyFill="1" applyBorder="1" applyAlignment="1">
      <alignment horizontal="center"/>
    </xf>
    <xf numFmtId="0" fontId="15" fillId="2" borderId="0" xfId="0" applyFont="1" applyFill="1" applyAlignment="1">
      <alignment horizontal="center" vertical="center"/>
    </xf>
    <xf numFmtId="0" fontId="1" fillId="2" borderId="0" xfId="0" applyFont="1" applyFill="1" applyAlignment="1">
      <alignment horizontal="center"/>
    </xf>
  </cellXfs>
  <cellStyles count="1">
    <cellStyle name="Normal" xfId="0" builtinId="0"/>
  </cellStyles>
  <dxfs count="59">
    <dxf>
      <fill>
        <patternFill>
          <bgColor rgb="FFEAF3FA"/>
        </patternFill>
      </fill>
    </dxf>
    <dxf>
      <fill>
        <patternFill>
          <bgColor rgb="FFEAF3FA"/>
        </patternFill>
      </fill>
    </dxf>
    <dxf>
      <fill>
        <patternFill>
          <bgColor rgb="FFEAF3FA"/>
        </patternFill>
      </fill>
    </dxf>
    <dxf>
      <fill>
        <patternFill>
          <bgColor rgb="FFEAF3FA"/>
        </patternFill>
      </fill>
    </dxf>
    <dxf>
      <fill>
        <patternFill>
          <bgColor rgb="FFEAF3FA"/>
        </patternFill>
      </fill>
    </dxf>
    <dxf>
      <fill>
        <patternFill>
          <bgColor rgb="FFEAF3FA"/>
        </patternFill>
      </fill>
    </dxf>
    <dxf>
      <fill>
        <patternFill>
          <bgColor rgb="FFEAF3FA"/>
        </patternFill>
      </fill>
    </dxf>
    <dxf>
      <fill>
        <patternFill>
          <bgColor rgb="FFEAF3FA"/>
        </patternFill>
      </fill>
    </dxf>
    <dxf>
      <fill>
        <patternFill>
          <bgColor rgb="FFEAF3FA"/>
        </patternFill>
      </fill>
    </dxf>
    <dxf>
      <fill>
        <patternFill>
          <bgColor rgb="FFEAF3FA"/>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4" formatCode="0.00%"/>
    </dxf>
    <dxf>
      <fill>
        <patternFill>
          <bgColor rgb="FFEAF3FA"/>
        </patternFill>
      </fill>
    </dxf>
    <dxf>
      <fill>
        <patternFill>
          <bgColor rgb="FFEAF3FA"/>
        </patternFill>
      </fill>
    </dxf>
    <dxf>
      <fill>
        <patternFill>
          <bgColor rgb="FFEAF3FA"/>
        </patternFill>
      </fill>
    </dxf>
    <dxf>
      <fill>
        <patternFill>
          <bgColor rgb="FFEAF3FA"/>
        </patternFill>
      </fill>
    </dxf>
    <dxf>
      <fill>
        <patternFill>
          <bgColor rgb="FFEAF3FA"/>
        </patternFill>
      </fill>
    </dxf>
    <dxf>
      <fill>
        <patternFill>
          <bgColor rgb="FFEAF3FA"/>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4" tint="-0.499984740745262"/>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fgColor theme="3" tint="0.39994506668294322"/>
          <bgColor theme="6" tint="0.79998168889431442"/>
        </patternFill>
      </fill>
    </dxf>
  </dxfs>
  <tableStyles count="2" defaultTableStyle="TableStyleMedium2" defaultPivotStyle="PivotStyleLight16">
    <tableStyle name="PivotTable Style 1" table="0" count="1" xr9:uid="{678E2F02-C7D4-4A12-803C-066D60CA1D49}">
      <tableStyleElement type="wholeTable" dxfId="58"/>
    </tableStyle>
    <tableStyle name="Slicer Style 1" pivot="0" table="0" count="0" xr9:uid="{1B8B656D-3B7C-43EC-81AF-CFC62E7F1879}"/>
  </tableStyles>
  <colors>
    <mruColors>
      <color rgb="FFE7E7E7"/>
      <color rgb="FFEAF3FA"/>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5.xml"/><Relationship Id="rId21" Type="http://schemas.openxmlformats.org/officeDocument/2006/relationships/pivotCacheDefinition" Target="pivotCache/pivotCacheDefinition16.xml"/><Relationship Id="rId42" Type="http://schemas.openxmlformats.org/officeDocument/2006/relationships/customXml" Target="../customXml/item9.xml"/><Relationship Id="rId47" Type="http://schemas.openxmlformats.org/officeDocument/2006/relationships/customXml" Target="../customXml/item14.xml"/><Relationship Id="rId63" Type="http://schemas.openxmlformats.org/officeDocument/2006/relationships/customXml" Target="../customXml/item30.xml"/><Relationship Id="rId68" Type="http://schemas.openxmlformats.org/officeDocument/2006/relationships/customXml" Target="../customXml/item35.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styles" Target="styles.xml"/><Relationship Id="rId11" Type="http://schemas.openxmlformats.org/officeDocument/2006/relationships/pivotCacheDefinition" Target="pivotCache/pivotCacheDefinition6.xml"/><Relationship Id="rId24" Type="http://schemas.microsoft.com/office/2007/relationships/slicerCache" Target="slicerCaches/slicerCache3.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66" Type="http://schemas.openxmlformats.org/officeDocument/2006/relationships/customXml" Target="../customXml/item33.xml"/><Relationship Id="rId5" Type="http://schemas.openxmlformats.org/officeDocument/2006/relationships/worksheet" Target="worksheets/sheet5.xml"/><Relationship Id="rId61" Type="http://schemas.openxmlformats.org/officeDocument/2006/relationships/customXml" Target="../customXml/item28.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64" Type="http://schemas.openxmlformats.org/officeDocument/2006/relationships/customXml" Target="../customXml/item31.xml"/><Relationship Id="rId69" Type="http://schemas.openxmlformats.org/officeDocument/2006/relationships/customXml" Target="../customXml/item36.xml"/><Relationship Id="rId8" Type="http://schemas.openxmlformats.org/officeDocument/2006/relationships/pivotCacheDefinition" Target="pivotCache/pivotCacheDefinition3.xml"/><Relationship Id="rId51" Type="http://schemas.openxmlformats.org/officeDocument/2006/relationships/customXml" Target="../customXml/item18.xml"/><Relationship Id="rId72" Type="http://schemas.openxmlformats.org/officeDocument/2006/relationships/customXml" Target="../customXml/item39.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microsoft.com/office/2007/relationships/slicerCache" Target="slicerCaches/slicerCache4.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67" Type="http://schemas.openxmlformats.org/officeDocument/2006/relationships/customXml" Target="../customXml/item34.xml"/><Relationship Id="rId20" Type="http://schemas.openxmlformats.org/officeDocument/2006/relationships/pivotCacheDefinition" Target="pivotCache/pivotCacheDefinition15.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70" Type="http://schemas.openxmlformats.org/officeDocument/2006/relationships/customXml" Target="../customXml/item3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pivotCacheDefinition" Target="pivotCache/pivotCacheDefinition5.xml"/><Relationship Id="rId31" Type="http://schemas.openxmlformats.org/officeDocument/2006/relationships/sheetMetadata" Target="metadata.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65" Type="http://schemas.openxmlformats.org/officeDocument/2006/relationships/customXml" Target="../customXml/item32.xml"/><Relationship Id="rId73" Type="http://schemas.openxmlformats.org/officeDocument/2006/relationships/customXml" Target="../customXml/item4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9" Type="http://schemas.openxmlformats.org/officeDocument/2006/relationships/customXml" Target="../customXml/item6.xml"/><Relationship Id="rId34" Type="http://schemas.openxmlformats.org/officeDocument/2006/relationships/customXml" Target="../customXml/item1.xml"/><Relationship Id="rId50" Type="http://schemas.openxmlformats.org/officeDocument/2006/relationships/customXml" Target="../customXml/item17.xml"/><Relationship Id="rId55" Type="http://schemas.openxmlformats.org/officeDocument/2006/relationships/customXml" Target="../customXml/item22.xml"/><Relationship Id="rId7" Type="http://schemas.openxmlformats.org/officeDocument/2006/relationships/pivotCacheDefinition" Target="pivotCache/pivotCacheDefinition2.xml"/><Relationship Id="rId71" Type="http://schemas.openxmlformats.org/officeDocument/2006/relationships/customXml" Target="../customXml/item3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[DASHBOARD.xlsx]activvves !PivotTable3</c:name>
    <c:fmtId val="2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Total Active Employees</a:t>
            </a:r>
          </a:p>
        </c:rich>
      </c:tx>
      <c:layout>
        <c:manualLayout>
          <c:xMode val="edge"/>
          <c:yMode val="edge"/>
          <c:x val="4.2647355582118629E-2"/>
          <c:y val="8.5348487282067339E-3"/>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0"/>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618965857547194E-2"/>
          <c:y val="0.12814331820694314"/>
          <c:w val="0.90754436130604654"/>
          <c:h val="0.7209329597712929"/>
        </c:manualLayout>
      </c:layout>
      <c:barChart>
        <c:barDir val="col"/>
        <c:grouping val="stacked"/>
        <c:varyColors val="0"/>
        <c:ser>
          <c:idx val="0"/>
          <c:order val="0"/>
          <c:tx>
            <c:strRef>
              <c:f>'activvves '!$G$25</c:f>
              <c:strCache>
                <c:ptCount val="1"/>
                <c:pt idx="0">
                  <c:v>active employees</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'activvves '!$F$26:$F$46</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'activvves '!$G$26:$G$46</c:f>
              <c:numCache>
                <c:formatCode>0</c:formatCode>
                <c:ptCount val="16"/>
                <c:pt idx="0">
                  <c:v>229</c:v>
                </c:pt>
                <c:pt idx="1">
                  <c:v>251</c:v>
                </c:pt>
                <c:pt idx="2">
                  <c:v>275</c:v>
                </c:pt>
                <c:pt idx="3">
                  <c:v>300</c:v>
                </c:pt>
                <c:pt idx="4">
                  <c:v>338</c:v>
                </c:pt>
                <c:pt idx="5">
                  <c:v>361</c:v>
                </c:pt>
                <c:pt idx="6">
                  <c:v>403</c:v>
                </c:pt>
                <c:pt idx="7">
                  <c:v>467</c:v>
                </c:pt>
                <c:pt idx="8">
                  <c:v>449</c:v>
                </c:pt>
                <c:pt idx="9">
                  <c:v>458</c:v>
                </c:pt>
                <c:pt idx="10">
                  <c:v>494</c:v>
                </c:pt>
                <c:pt idx="11">
                  <c:v>505</c:v>
                </c:pt>
                <c:pt idx="12">
                  <c:v>525</c:v>
                </c:pt>
                <c:pt idx="13">
                  <c:v>633</c:v>
                </c:pt>
                <c:pt idx="14">
                  <c:v>648</c:v>
                </c:pt>
                <c:pt idx="15">
                  <c:v>650</c:v>
                </c:pt>
              </c:numCache>
            </c:numRef>
          </c:val>
          <c:extLst>
            <c:ext xmlns:c16="http://schemas.microsoft.com/office/drawing/2014/chart" uri="{C3380CC4-5D6E-409C-BE32-E72D297353CC}">
              <c16:uniqueId val="{00000000-349C-42B5-8454-8071197BA25C}"/>
            </c:ext>
          </c:extLst>
        </c:ser>
        <c:ser>
          <c:idx val="1"/>
          <c:order val="1"/>
          <c:tx>
            <c:strRef>
              <c:f>'activvves '!$H$25</c:f>
              <c:strCache>
                <c:ptCount val="1"/>
                <c:pt idx="0">
                  <c:v>new hires</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'activvves '!$F$26:$F$46</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'activvves '!$H$26:$H$46</c:f>
              <c:numCache>
                <c:formatCode>0</c:formatCode>
                <c:ptCount val="16"/>
                <c:pt idx="0">
                  <c:v>1</c:v>
                </c:pt>
                <c:pt idx="1">
                  <c:v>9</c:v>
                </c:pt>
                <c:pt idx="2">
                  <c:v>6</c:v>
                </c:pt>
                <c:pt idx="3">
                  <c:v>7</c:v>
                </c:pt>
                <c:pt idx="4">
                  <c:v>18</c:v>
                </c:pt>
                <c:pt idx="5">
                  <c:v>7</c:v>
                </c:pt>
                <c:pt idx="6">
                  <c:v>21</c:v>
                </c:pt>
                <c:pt idx="7">
                  <c:v>17</c:v>
                </c:pt>
                <c:pt idx="8">
                  <c:v>21</c:v>
                </c:pt>
                <c:pt idx="9">
                  <c:v>36</c:v>
                </c:pt>
                <c:pt idx="10">
                  <c:v>47</c:v>
                </c:pt>
                <c:pt idx="11">
                  <c:v>10</c:v>
                </c:pt>
                <c:pt idx="12">
                  <c:v>54</c:v>
                </c:pt>
                <c:pt idx="13">
                  <c:v>118</c:v>
                </c:pt>
                <c:pt idx="14">
                  <c:v>80</c:v>
                </c:pt>
                <c:pt idx="15">
                  <c:v>2</c:v>
                </c:pt>
              </c:numCache>
            </c:numRef>
          </c:val>
          <c:extLst>
            <c:ext xmlns:c16="http://schemas.microsoft.com/office/drawing/2014/chart" uri="{C3380CC4-5D6E-409C-BE32-E72D297353CC}">
              <c16:uniqueId val="{00000056-349C-42B5-8454-8071197BA25C}"/>
            </c:ext>
          </c:extLst>
        </c:ser>
        <c:dLbls>
          <c:dLblPos val="ctr"/>
          <c:showLegendKey val="0"/>
          <c:showVal val="1"/>
          <c:showCatName val="0"/>
          <c:showSerName val="0"/>
          <c:showPercent val="0"/>
          <c:showBubbleSize val="0"/>
        </c:dLbls>
        <c:gapWidth val="50"/>
        <c:overlap val="100"/>
        <c:axId val="1759151343"/>
        <c:axId val="1759150383"/>
      </c:barChart>
      <c:catAx>
        <c:axId val="1759151343"/>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150383"/>
        <c:crosses val="autoZero"/>
        <c:auto val="1"/>
        <c:lblAlgn val="ctr"/>
        <c:lblOffset val="100"/>
        <c:noMultiLvlLbl val="0"/>
      </c:catAx>
      <c:valAx>
        <c:axId val="1759150383"/>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151343"/>
        <c:crosses val="autoZero"/>
        <c:crossBetween val="between"/>
      </c:valAx>
      <c:spPr>
        <a:noFill/>
        <a:ln>
          <a:noFill/>
        </a:ln>
        <a:effectLst/>
      </c:spPr>
    </c:plotArea>
    <c:legend>
      <c:legendPos val="r"/>
      <c:layout>
        <c:manualLayout>
          <c:xMode val="edge"/>
          <c:yMode val="edge"/>
          <c:x val="0.69783828901209677"/>
          <c:y val="1.0909817928888604E-2"/>
          <c:w val="0.21403761067155092"/>
          <c:h val="0.144026580341488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[DASHBOARD.xlsx]regions!PivotTable2</c:name>
    <c:fmtId val="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Actives by Regions</a:t>
            </a:r>
          </a:p>
          <a:p>
            <a:pPr>
              <a:defRPr/>
            </a:pPr>
            <a:endParaRPr lang="en-US"/>
          </a:p>
        </c:rich>
      </c:tx>
      <c:layout>
        <c:manualLayout>
          <c:xMode val="edge"/>
          <c:yMode val="edge"/>
          <c:x val="6.9103206225996597E-2"/>
          <c:y val="1.2936610608020699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74537010126666"/>
          <c:y val="0.10560250281214847"/>
          <c:w val="0.67012786746544029"/>
          <c:h val="0.80940170722514793"/>
        </c:manualLayout>
      </c:layout>
      <c:barChart>
        <c:barDir val="bar"/>
        <c:grouping val="stacked"/>
        <c:varyColors val="0"/>
        <c:ser>
          <c:idx val="0"/>
          <c:order val="0"/>
          <c:tx>
            <c:strRef>
              <c:f>regions!$B$1:$B$2</c:f>
              <c:strCache>
                <c:ptCount val="1"/>
                <c:pt idx="0">
                  <c:v>FT</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regions!$A$3:$A$10</c:f>
              <c:strCache>
                <c:ptCount val="7"/>
                <c:pt idx="0">
                  <c:v>Central</c:v>
                </c:pt>
                <c:pt idx="1">
                  <c:v>East</c:v>
                </c:pt>
                <c:pt idx="2">
                  <c:v>Midwest</c:v>
                </c:pt>
                <c:pt idx="3">
                  <c:v>North</c:v>
                </c:pt>
                <c:pt idx="4">
                  <c:v>Northwest</c:v>
                </c:pt>
                <c:pt idx="5">
                  <c:v>South</c:v>
                </c:pt>
                <c:pt idx="6">
                  <c:v>West</c:v>
                </c:pt>
              </c:strCache>
            </c:strRef>
          </c:cat>
          <c:val>
            <c:numRef>
              <c:f>regions!$B$3:$B$10</c:f>
              <c:numCache>
                <c:formatCode>General</c:formatCode>
                <c:ptCount val="7"/>
                <c:pt idx="0">
                  <c:v>1201</c:v>
                </c:pt>
                <c:pt idx="1">
                  <c:v>3341</c:v>
                </c:pt>
                <c:pt idx="2">
                  <c:v>815</c:v>
                </c:pt>
                <c:pt idx="3">
                  <c:v>1467</c:v>
                </c:pt>
                <c:pt idx="4">
                  <c:v>994</c:v>
                </c:pt>
                <c:pt idx="5">
                  <c:v>1076</c:v>
                </c:pt>
                <c:pt idx="6">
                  <c:v>1099</c:v>
                </c:pt>
              </c:numCache>
            </c:numRef>
          </c:val>
          <c:extLst>
            <c:ext xmlns:c16="http://schemas.microsoft.com/office/drawing/2014/chart" uri="{C3380CC4-5D6E-409C-BE32-E72D297353CC}">
              <c16:uniqueId val="{00000000-1C1C-4CD0-AA4B-B86C1583D609}"/>
            </c:ext>
          </c:extLst>
        </c:ser>
        <c:ser>
          <c:idx val="1"/>
          <c:order val="1"/>
          <c:tx>
            <c:strRef>
              <c:f>regions!$C$1:$C$2</c:f>
              <c:strCache>
                <c:ptCount val="1"/>
                <c:pt idx="0">
                  <c:v>PT</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regions!$A$3:$A$10</c:f>
              <c:strCache>
                <c:ptCount val="7"/>
                <c:pt idx="0">
                  <c:v>Central</c:v>
                </c:pt>
                <c:pt idx="1">
                  <c:v>East</c:v>
                </c:pt>
                <c:pt idx="2">
                  <c:v>Midwest</c:v>
                </c:pt>
                <c:pt idx="3">
                  <c:v>North</c:v>
                </c:pt>
                <c:pt idx="4">
                  <c:v>Northwest</c:v>
                </c:pt>
                <c:pt idx="5">
                  <c:v>South</c:v>
                </c:pt>
                <c:pt idx="6">
                  <c:v>West</c:v>
                </c:pt>
              </c:strCache>
            </c:strRef>
          </c:cat>
          <c:val>
            <c:numRef>
              <c:f>regions!$C$3:$C$10</c:f>
              <c:numCache>
                <c:formatCode>General</c:formatCode>
                <c:ptCount val="7"/>
                <c:pt idx="0">
                  <c:v>1517</c:v>
                </c:pt>
                <c:pt idx="1">
                  <c:v>528</c:v>
                </c:pt>
                <c:pt idx="2">
                  <c:v>1554</c:v>
                </c:pt>
                <c:pt idx="3">
                  <c:v>2843</c:v>
                </c:pt>
                <c:pt idx="4">
                  <c:v>2016</c:v>
                </c:pt>
                <c:pt idx="5">
                  <c:v>2372</c:v>
                </c:pt>
                <c:pt idx="6">
                  <c:v>1306</c:v>
                </c:pt>
              </c:numCache>
            </c:numRef>
          </c:val>
          <c:extLst>
            <c:ext xmlns:c16="http://schemas.microsoft.com/office/drawing/2014/chart" uri="{C3380CC4-5D6E-409C-BE32-E72D297353CC}">
              <c16:uniqueId val="{00000001-1C1C-4CD0-AA4B-B86C1583D609}"/>
            </c:ext>
          </c:extLst>
        </c:ser>
        <c:dLbls>
          <c:dLblPos val="ctr"/>
          <c:showLegendKey val="0"/>
          <c:showVal val="1"/>
          <c:showCatName val="0"/>
          <c:showSerName val="0"/>
          <c:showPercent val="0"/>
          <c:showBubbleSize val="0"/>
        </c:dLbls>
        <c:gapWidth val="79"/>
        <c:overlap val="100"/>
        <c:axId val="1755437743"/>
        <c:axId val="1755434863"/>
      </c:barChart>
      <c:catAx>
        <c:axId val="175543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55434863"/>
        <c:crosses val="autoZero"/>
        <c:auto val="1"/>
        <c:lblAlgn val="ctr"/>
        <c:lblOffset val="100"/>
        <c:noMultiLvlLbl val="0"/>
      </c:catAx>
      <c:valAx>
        <c:axId val="1755434863"/>
        <c:scaling>
          <c:orientation val="minMax"/>
        </c:scaling>
        <c:delete val="1"/>
        <c:axPos val="b"/>
        <c:numFmt formatCode="General" sourceLinked="1"/>
        <c:majorTickMark val="none"/>
        <c:minorTickMark val="none"/>
        <c:tickLblPos val="nextTo"/>
        <c:crossAx val="175543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[DASHBOARD.xlsx]activvves !PivotTable1</c:name>
    <c:fmtId val="9"/>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pivotFmt>
    </c:pivotFmts>
    <c:plotArea>
      <c:layout>
        <c:manualLayout>
          <c:layoutTarget val="inner"/>
          <c:xMode val="edge"/>
          <c:yMode val="edge"/>
          <c:x val="0.11134697781094685"/>
          <c:y val="4.9245590452899883E-2"/>
          <c:w val="0.70796498019375198"/>
          <c:h val="0.69338045510253643"/>
        </c:manualLayout>
      </c:layout>
      <c:barChart>
        <c:barDir val="col"/>
        <c:grouping val="clustered"/>
        <c:varyColors val="0"/>
        <c:ser>
          <c:idx val="0"/>
          <c:order val="0"/>
          <c:tx>
            <c:strRef>
              <c:f>'activvves '!$M$7:$M$8</c:f>
              <c:strCache>
                <c:ptCount val="1"/>
                <c:pt idx="0">
                  <c:v>F</c:v>
                </c:pt>
              </c:strCache>
            </c:strRef>
          </c:tx>
          <c:spPr>
            <a:solidFill>
              <a:schemeClr val="accent3">
                <a:shade val="76000"/>
              </a:schemeClr>
            </a:solidFill>
            <a:ln>
              <a:noFill/>
            </a:ln>
            <a:effectLst/>
          </c:spPr>
          <c:invertIfNegative val="0"/>
          <c:cat>
            <c:strRef>
              <c:f>'activvves '!$L$9:$L$12</c:f>
              <c:strCache>
                <c:ptCount val="3"/>
                <c:pt idx="0">
                  <c:v>&lt;30</c:v>
                </c:pt>
                <c:pt idx="1">
                  <c:v>30-49</c:v>
                </c:pt>
                <c:pt idx="2">
                  <c:v>50+</c:v>
                </c:pt>
              </c:strCache>
            </c:strRef>
          </c:cat>
          <c:val>
            <c:numRef>
              <c:f>'activvves '!$M$9:$M$12</c:f>
              <c:numCache>
                <c:formatCode>General</c:formatCode>
                <c:ptCount val="3"/>
                <c:pt idx="0">
                  <c:v>5831</c:v>
                </c:pt>
                <c:pt idx="1">
                  <c:v>3044</c:v>
                </c:pt>
                <c:pt idx="2">
                  <c:v>1839</c:v>
                </c:pt>
              </c:numCache>
            </c:numRef>
          </c:val>
          <c:extLst>
            <c:ext xmlns:c16="http://schemas.microsoft.com/office/drawing/2014/chart" uri="{C3380CC4-5D6E-409C-BE32-E72D297353CC}">
              <c16:uniqueId val="{00000000-D1AB-481E-B0E1-8A5275907458}"/>
            </c:ext>
          </c:extLst>
        </c:ser>
        <c:ser>
          <c:idx val="1"/>
          <c:order val="1"/>
          <c:tx>
            <c:strRef>
              <c:f>'activvves '!$N$7:$N$8</c:f>
              <c:strCache>
                <c:ptCount val="1"/>
                <c:pt idx="0">
                  <c:v>M</c:v>
                </c:pt>
              </c:strCache>
            </c:strRef>
          </c:tx>
          <c:spPr>
            <a:solidFill>
              <a:schemeClr val="accent3">
                <a:tint val="77000"/>
              </a:schemeClr>
            </a:solidFill>
            <a:ln>
              <a:noFill/>
            </a:ln>
            <a:effectLst/>
          </c:spPr>
          <c:invertIfNegative val="0"/>
          <c:cat>
            <c:strRef>
              <c:f>'activvves '!$L$9:$L$12</c:f>
              <c:strCache>
                <c:ptCount val="3"/>
                <c:pt idx="0">
                  <c:v>&lt;30</c:v>
                </c:pt>
                <c:pt idx="1">
                  <c:v>30-49</c:v>
                </c:pt>
                <c:pt idx="2">
                  <c:v>50+</c:v>
                </c:pt>
              </c:strCache>
            </c:strRef>
          </c:cat>
          <c:val>
            <c:numRef>
              <c:f>'activvves '!$N$9:$N$12</c:f>
              <c:numCache>
                <c:formatCode>General</c:formatCode>
                <c:ptCount val="3"/>
                <c:pt idx="0">
                  <c:v>5119</c:v>
                </c:pt>
                <c:pt idx="1">
                  <c:v>3736</c:v>
                </c:pt>
                <c:pt idx="2">
                  <c:v>2560</c:v>
                </c:pt>
              </c:numCache>
            </c:numRef>
          </c:val>
          <c:extLst>
            <c:ext xmlns:c16="http://schemas.microsoft.com/office/drawing/2014/chart" uri="{C3380CC4-5D6E-409C-BE32-E72D297353CC}">
              <c16:uniqueId val="{00000001-AAEB-4D62-ACE4-60EE4F79D463}"/>
            </c:ext>
          </c:extLst>
        </c:ser>
        <c:dLbls>
          <c:showLegendKey val="0"/>
          <c:showVal val="0"/>
          <c:showCatName val="0"/>
          <c:showSerName val="0"/>
          <c:showPercent val="0"/>
          <c:showBubbleSize val="0"/>
        </c:dLbls>
        <c:gapWidth val="219"/>
        <c:overlap val="-27"/>
        <c:axId val="1766566367"/>
        <c:axId val="1766565887"/>
      </c:barChart>
      <c:catAx>
        <c:axId val="1766566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565887"/>
        <c:crosses val="autoZero"/>
        <c:auto val="1"/>
        <c:lblAlgn val="ctr"/>
        <c:lblOffset val="100"/>
        <c:noMultiLvlLbl val="0"/>
      </c:catAx>
      <c:valAx>
        <c:axId val="176656588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566367"/>
        <c:crosses val="autoZero"/>
        <c:crossBetween val="between"/>
      </c:valAx>
      <c:spPr>
        <a:noFill/>
        <a:ln>
          <a:noFill/>
        </a:ln>
        <a:effectLst/>
      </c:spPr>
    </c:plotArea>
    <c:legend>
      <c:legendPos val="r"/>
      <c:layout>
        <c:manualLayout>
          <c:xMode val="edge"/>
          <c:yMode val="edge"/>
          <c:x val="0.81508390197045377"/>
          <c:y val="0.23917623499942867"/>
          <c:w val="0.11400972877740073"/>
          <c:h val="0.349140848684290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[DASHBOARD.xlsx]activvves !PivotTable4</c:name>
    <c:fmtId val="9"/>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Actives by Ethinc Groups </a:t>
            </a:r>
          </a:p>
        </c:rich>
      </c:tx>
      <c:layout>
        <c:manualLayout>
          <c:xMode val="edge"/>
          <c:yMode val="edge"/>
          <c:x val="0.13740325445744619"/>
          <c:y val="4.4117706440541089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1702277309583851E-2"/>
          <c:y val="0.11762256962687247"/>
          <c:w val="0.83383105330762342"/>
          <c:h val="0.8034036760708424"/>
        </c:manualLayout>
      </c:layout>
      <c:bar3DChart>
        <c:barDir val="col"/>
        <c:grouping val="clustered"/>
        <c:varyColors val="0"/>
        <c:ser>
          <c:idx val="0"/>
          <c:order val="0"/>
          <c:tx>
            <c:strRef>
              <c:f>'activvves '!$B$23:$B$24</c:f>
              <c:strCache>
                <c:ptCount val="1"/>
                <c:pt idx="0">
                  <c:v>F</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'activvves '!$A$25:$A$32</c:f>
              <c:strCache>
                <c:ptCount val="7"/>
                <c:pt idx="0">
                  <c:v>Group A</c:v>
                </c:pt>
                <c:pt idx="1">
                  <c:v>Group B</c:v>
                </c:pt>
                <c:pt idx="2">
                  <c:v>Group C</c:v>
                </c:pt>
                <c:pt idx="3">
                  <c:v>Group D</c:v>
                </c:pt>
                <c:pt idx="4">
                  <c:v>Group E</c:v>
                </c:pt>
                <c:pt idx="5">
                  <c:v>Group F</c:v>
                </c:pt>
                <c:pt idx="6">
                  <c:v>Group G</c:v>
                </c:pt>
              </c:strCache>
            </c:strRef>
          </c:cat>
          <c:val>
            <c:numRef>
              <c:f>'activvves '!$B$25:$B$32</c:f>
              <c:numCache>
                <c:formatCode>General</c:formatCode>
                <c:ptCount val="7"/>
                <c:pt idx="0">
                  <c:v>46</c:v>
                </c:pt>
                <c:pt idx="1">
                  <c:v>42</c:v>
                </c:pt>
                <c:pt idx="2">
                  <c:v>31</c:v>
                </c:pt>
                <c:pt idx="3">
                  <c:v>43</c:v>
                </c:pt>
                <c:pt idx="4">
                  <c:v>50</c:v>
                </c:pt>
                <c:pt idx="5">
                  <c:v>48</c:v>
                </c:pt>
                <c:pt idx="6">
                  <c:v>40</c:v>
                </c:pt>
              </c:numCache>
            </c:numRef>
          </c:val>
          <c:extLst>
            <c:ext xmlns:c16="http://schemas.microsoft.com/office/drawing/2014/chart" uri="{C3380CC4-5D6E-409C-BE32-E72D297353CC}">
              <c16:uniqueId val="{0000000F-C044-4CC9-9A77-A7F276232707}"/>
            </c:ext>
          </c:extLst>
        </c:ser>
        <c:ser>
          <c:idx val="1"/>
          <c:order val="1"/>
          <c:tx>
            <c:strRef>
              <c:f>'activvves '!$C$23:$C$24</c:f>
              <c:strCache>
                <c:ptCount val="1"/>
                <c:pt idx="0">
                  <c:v>M</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'activvves '!$A$25:$A$32</c:f>
              <c:strCache>
                <c:ptCount val="7"/>
                <c:pt idx="0">
                  <c:v>Group A</c:v>
                </c:pt>
                <c:pt idx="1">
                  <c:v>Group B</c:v>
                </c:pt>
                <c:pt idx="2">
                  <c:v>Group C</c:v>
                </c:pt>
                <c:pt idx="3">
                  <c:v>Group D</c:v>
                </c:pt>
                <c:pt idx="4">
                  <c:v>Group E</c:v>
                </c:pt>
                <c:pt idx="5">
                  <c:v>Group F</c:v>
                </c:pt>
                <c:pt idx="6">
                  <c:v>Group G</c:v>
                </c:pt>
              </c:strCache>
            </c:strRef>
          </c:cat>
          <c:val>
            <c:numRef>
              <c:f>'activvves '!$C$25:$C$32</c:f>
              <c:numCache>
                <c:formatCode>General</c:formatCode>
                <c:ptCount val="7"/>
                <c:pt idx="0">
                  <c:v>49</c:v>
                </c:pt>
                <c:pt idx="1">
                  <c:v>50</c:v>
                </c:pt>
                <c:pt idx="2">
                  <c:v>61</c:v>
                </c:pt>
                <c:pt idx="3">
                  <c:v>49</c:v>
                </c:pt>
                <c:pt idx="4">
                  <c:v>44</c:v>
                </c:pt>
                <c:pt idx="5">
                  <c:v>55</c:v>
                </c:pt>
                <c:pt idx="6">
                  <c:v>49</c:v>
                </c:pt>
              </c:numCache>
            </c:numRef>
          </c:val>
          <c:extLst>
            <c:ext xmlns:c16="http://schemas.microsoft.com/office/drawing/2014/chart" uri="{C3380CC4-5D6E-409C-BE32-E72D297353CC}">
              <c16:uniqueId val="{00000010-C044-4CC9-9A77-A7F276232707}"/>
            </c:ext>
          </c:extLst>
        </c:ser>
        <c:dLbls>
          <c:showLegendKey val="0"/>
          <c:showVal val="1"/>
          <c:showCatName val="0"/>
          <c:showSerName val="0"/>
          <c:showPercent val="0"/>
          <c:showBubbleSize val="0"/>
        </c:dLbls>
        <c:gapWidth val="150"/>
        <c:shape val="box"/>
        <c:axId val="1228626207"/>
        <c:axId val="1228628607"/>
        <c:axId val="0"/>
      </c:bar3DChart>
      <c:catAx>
        <c:axId val="1228626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628607"/>
        <c:crosses val="autoZero"/>
        <c:auto val="1"/>
        <c:lblAlgn val="ctr"/>
        <c:lblOffset val="100"/>
        <c:noMultiLvlLbl val="0"/>
      </c:catAx>
      <c:valAx>
        <c:axId val="122862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62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[DASHBOARD.xlsx]tenure months!PivotTable10</c:name>
    <c:fmtId val="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Average Tenure Months</a:t>
            </a:r>
          </a:p>
        </c:rich>
      </c:tx>
      <c:layout>
        <c:manualLayout>
          <c:xMode val="edge"/>
          <c:yMode val="edge"/>
          <c:x val="9.048345745950033E-2"/>
          <c:y val="1.473296500920810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136599704534035E-2"/>
          <c:y val="0.13974077366658513"/>
          <c:w val="0.85018738228321078"/>
          <c:h val="0.68175142471831907"/>
        </c:manualLayout>
      </c:layout>
      <c:barChart>
        <c:barDir val="col"/>
        <c:grouping val="clustered"/>
        <c:varyColors val="0"/>
        <c:ser>
          <c:idx val="0"/>
          <c:order val="0"/>
          <c:tx>
            <c:strRef>
              <c:f>'tenure months'!$B$1:$B$2</c:f>
              <c:strCache>
                <c:ptCount val="1"/>
                <c:pt idx="0">
                  <c:v>FT</c:v>
                </c:pt>
              </c:strCache>
            </c:strRef>
          </c:tx>
          <c:spPr>
            <a:solidFill>
              <a:schemeClr val="accent1"/>
            </a:solidFill>
            <a:ln>
              <a:noFill/>
            </a:ln>
            <a:effectLst/>
          </c:spPr>
          <c:invertIfNegative val="0"/>
          <c:cat>
            <c:multiLvlStrRef>
              <c:f>'tenure months'!$A$3:$A$17</c:f>
              <c:multiLvlStrCache>
                <c:ptCount val="7"/>
                <c:lvl>
                  <c:pt idx="0">
                    <c:v>M</c:v>
                  </c:pt>
                  <c:pt idx="1">
                    <c:v>M</c:v>
                  </c:pt>
                  <c:pt idx="2">
                    <c:v>M</c:v>
                  </c:pt>
                  <c:pt idx="3">
                    <c:v>M</c:v>
                  </c:pt>
                  <c:pt idx="4">
                    <c:v>M</c:v>
                  </c:pt>
                  <c:pt idx="5">
                    <c:v>M</c:v>
                  </c:pt>
                  <c:pt idx="6">
                    <c:v>M</c:v>
                  </c:pt>
                </c:lvl>
                <c:lvl>
                  <c:pt idx="0">
                    <c:v>Group A</c:v>
                  </c:pt>
                  <c:pt idx="1">
                    <c:v>Group B</c:v>
                  </c:pt>
                  <c:pt idx="2">
                    <c:v>Group C</c:v>
                  </c:pt>
                  <c:pt idx="3">
                    <c:v>Group D</c:v>
                  </c:pt>
                  <c:pt idx="4">
                    <c:v>Group E</c:v>
                  </c:pt>
                  <c:pt idx="5">
                    <c:v>Group F</c:v>
                  </c:pt>
                  <c:pt idx="6">
                    <c:v>Group G</c:v>
                  </c:pt>
                </c:lvl>
              </c:multiLvlStrCache>
            </c:multiLvlStrRef>
          </c:cat>
          <c:val>
            <c:numRef>
              <c:f>'tenure months'!$B$3:$B$17</c:f>
              <c:numCache>
                <c:formatCode>0</c:formatCode>
                <c:ptCount val="7"/>
                <c:pt idx="0">
                  <c:v>119.90401639344262</c:v>
                </c:pt>
                <c:pt idx="1">
                  <c:v>53.592885245901641</c:v>
                </c:pt>
                <c:pt idx="2">
                  <c:v>128.29971739130434</c:v>
                </c:pt>
                <c:pt idx="3">
                  <c:v>80.395936920222638</c:v>
                </c:pt>
                <c:pt idx="4">
                  <c:v>73.032235576923071</c:v>
                </c:pt>
                <c:pt idx="5">
                  <c:v>68.739059674502712</c:v>
                </c:pt>
                <c:pt idx="6">
                  <c:v>86.55105128205129</c:v>
                </c:pt>
              </c:numCache>
            </c:numRef>
          </c:val>
          <c:extLst>
            <c:ext xmlns:c16="http://schemas.microsoft.com/office/drawing/2014/chart" uri="{C3380CC4-5D6E-409C-BE32-E72D297353CC}">
              <c16:uniqueId val="{00000000-44A3-432B-BC8C-3162B02CCCEA}"/>
            </c:ext>
          </c:extLst>
        </c:ser>
        <c:ser>
          <c:idx val="1"/>
          <c:order val="1"/>
          <c:tx>
            <c:strRef>
              <c:f>'tenure months'!$C$1:$C$2</c:f>
              <c:strCache>
                <c:ptCount val="1"/>
                <c:pt idx="0">
                  <c:v>PT</c:v>
                </c:pt>
              </c:strCache>
            </c:strRef>
          </c:tx>
          <c:spPr>
            <a:solidFill>
              <a:schemeClr val="accent3"/>
            </a:solidFill>
            <a:ln>
              <a:noFill/>
            </a:ln>
            <a:effectLst/>
          </c:spPr>
          <c:invertIfNegative val="0"/>
          <c:cat>
            <c:multiLvlStrRef>
              <c:f>'tenure months'!$A$3:$A$17</c:f>
              <c:multiLvlStrCache>
                <c:ptCount val="7"/>
                <c:lvl>
                  <c:pt idx="0">
                    <c:v>M</c:v>
                  </c:pt>
                  <c:pt idx="1">
                    <c:v>M</c:v>
                  </c:pt>
                  <c:pt idx="2">
                    <c:v>M</c:v>
                  </c:pt>
                  <c:pt idx="3">
                    <c:v>M</c:v>
                  </c:pt>
                  <c:pt idx="4">
                    <c:v>M</c:v>
                  </c:pt>
                  <c:pt idx="5">
                    <c:v>M</c:v>
                  </c:pt>
                  <c:pt idx="6">
                    <c:v>M</c:v>
                  </c:pt>
                </c:lvl>
                <c:lvl>
                  <c:pt idx="0">
                    <c:v>Group A</c:v>
                  </c:pt>
                  <c:pt idx="1">
                    <c:v>Group B</c:v>
                  </c:pt>
                  <c:pt idx="2">
                    <c:v>Group C</c:v>
                  </c:pt>
                  <c:pt idx="3">
                    <c:v>Group D</c:v>
                  </c:pt>
                  <c:pt idx="4">
                    <c:v>Group E</c:v>
                  </c:pt>
                  <c:pt idx="5">
                    <c:v>Group F</c:v>
                  </c:pt>
                  <c:pt idx="6">
                    <c:v>Group G</c:v>
                  </c:pt>
                </c:lvl>
              </c:multiLvlStrCache>
            </c:multiLvlStrRef>
          </c:cat>
          <c:val>
            <c:numRef>
              <c:f>'tenure months'!$C$3:$C$17</c:f>
              <c:numCache>
                <c:formatCode>0</c:formatCode>
                <c:ptCount val="7"/>
                <c:pt idx="0">
                  <c:v>22.05218836565097</c:v>
                </c:pt>
                <c:pt idx="1">
                  <c:v>17.047006255585341</c:v>
                </c:pt>
                <c:pt idx="2">
                  <c:v>24.399399454049135</c:v>
                </c:pt>
                <c:pt idx="3">
                  <c:v>21.972669172932328</c:v>
                </c:pt>
                <c:pt idx="4">
                  <c:v>33.792770979020979</c:v>
                </c:pt>
                <c:pt idx="5">
                  <c:v>23.494297589359935</c:v>
                </c:pt>
                <c:pt idx="6">
                  <c:v>22.846244897959185</c:v>
                </c:pt>
              </c:numCache>
            </c:numRef>
          </c:val>
          <c:extLst>
            <c:ext xmlns:c16="http://schemas.microsoft.com/office/drawing/2014/chart" uri="{C3380CC4-5D6E-409C-BE32-E72D297353CC}">
              <c16:uniqueId val="{00000001-44A3-432B-BC8C-3162B02CCCEA}"/>
            </c:ext>
          </c:extLst>
        </c:ser>
        <c:dLbls>
          <c:showLegendKey val="0"/>
          <c:showVal val="0"/>
          <c:showCatName val="0"/>
          <c:showSerName val="0"/>
          <c:showPercent val="0"/>
          <c:showBubbleSize val="0"/>
        </c:dLbls>
        <c:gapWidth val="219"/>
        <c:overlap val="-27"/>
        <c:axId val="1766489631"/>
        <c:axId val="1766503071"/>
      </c:barChart>
      <c:catAx>
        <c:axId val="176648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503071"/>
        <c:crosses val="autoZero"/>
        <c:auto val="1"/>
        <c:lblAlgn val="ctr"/>
        <c:lblOffset val="100"/>
        <c:noMultiLvlLbl val="0"/>
      </c:catAx>
      <c:valAx>
        <c:axId val="17665030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48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[DASHBOARD.xlsx]turnovers!PivotTable1</c:name>
    <c:fmtId val="1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Separation</a:t>
            </a:r>
          </a:p>
        </c:rich>
      </c:tx>
      <c:layout>
        <c:manualLayout>
          <c:xMode val="edge"/>
          <c:yMode val="edge"/>
          <c:x val="0.10070122484689414"/>
          <c:y val="2.7777777777777776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4249781277340332"/>
          <c:w val="0.90473140857392831"/>
          <c:h val="0.66712598425196845"/>
        </c:manualLayout>
      </c:layout>
      <c:barChart>
        <c:barDir val="col"/>
        <c:grouping val="stacked"/>
        <c:varyColors val="0"/>
        <c:ser>
          <c:idx val="0"/>
          <c:order val="0"/>
          <c:tx>
            <c:strRef>
              <c:f>turnovers!$B$15:$B$16</c:f>
              <c:strCache>
                <c:ptCount val="1"/>
                <c:pt idx="0">
                  <c:v>SEPARATION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turnovers!$A$17:$A$21</c:f>
              <c:strCache>
                <c:ptCount val="4"/>
                <c:pt idx="0">
                  <c:v>2015</c:v>
                </c:pt>
                <c:pt idx="1">
                  <c:v>2016</c:v>
                </c:pt>
                <c:pt idx="2">
                  <c:v>2017</c:v>
                </c:pt>
                <c:pt idx="3">
                  <c:v>2018</c:v>
                </c:pt>
              </c:strCache>
            </c:strRef>
          </c:cat>
          <c:val>
            <c:numRef>
              <c:f>turnovers!$B$17:$B$21</c:f>
              <c:numCache>
                <c:formatCode>General</c:formatCode>
                <c:ptCount val="4"/>
                <c:pt idx="1">
                  <c:v>4</c:v>
                </c:pt>
                <c:pt idx="2">
                  <c:v>199</c:v>
                </c:pt>
                <c:pt idx="3">
                  <c:v>274</c:v>
                </c:pt>
              </c:numCache>
            </c:numRef>
          </c:val>
          <c:extLst>
            <c:ext xmlns:c16="http://schemas.microsoft.com/office/drawing/2014/chart" uri="{C3380CC4-5D6E-409C-BE32-E72D297353CC}">
              <c16:uniqueId val="{00000000-3BF1-4E0B-AB00-723D86324F16}"/>
            </c:ext>
          </c:extLst>
        </c:ser>
        <c:ser>
          <c:idx val="1"/>
          <c:order val="1"/>
          <c:tx>
            <c:strRef>
              <c:f>turnovers!$C$15:$C$16</c:f>
              <c:strCache>
                <c:ptCount val="1"/>
                <c:pt idx="0">
                  <c:v>BAD HIRES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turnovers!$A$17:$A$21</c:f>
              <c:strCache>
                <c:ptCount val="4"/>
                <c:pt idx="0">
                  <c:v>2015</c:v>
                </c:pt>
                <c:pt idx="1">
                  <c:v>2016</c:v>
                </c:pt>
                <c:pt idx="2">
                  <c:v>2017</c:v>
                </c:pt>
                <c:pt idx="3">
                  <c:v>2018</c:v>
                </c:pt>
              </c:strCache>
            </c:strRef>
          </c:cat>
          <c:val>
            <c:numRef>
              <c:f>turnovers!$C$17:$C$21</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5-3BF1-4E0B-AB00-723D86324F16}"/>
            </c:ext>
          </c:extLst>
        </c:ser>
        <c:dLbls>
          <c:dLblPos val="ctr"/>
          <c:showLegendKey val="0"/>
          <c:showVal val="1"/>
          <c:showCatName val="0"/>
          <c:showSerName val="0"/>
          <c:showPercent val="0"/>
          <c:showBubbleSize val="0"/>
        </c:dLbls>
        <c:gapWidth val="79"/>
        <c:overlap val="100"/>
        <c:axId val="741414015"/>
        <c:axId val="741414495"/>
      </c:barChart>
      <c:catAx>
        <c:axId val="74141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41414495"/>
        <c:crosses val="autoZero"/>
        <c:auto val="1"/>
        <c:lblAlgn val="ctr"/>
        <c:lblOffset val="100"/>
        <c:noMultiLvlLbl val="0"/>
      </c:catAx>
      <c:valAx>
        <c:axId val="74141449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41414015"/>
        <c:crosses val="autoZero"/>
        <c:crossBetween val="between"/>
      </c:valAx>
      <c:spPr>
        <a:noFill/>
        <a:ln>
          <a:noFill/>
        </a:ln>
        <a:effectLst/>
      </c:spPr>
    </c:plotArea>
    <c:legend>
      <c:legendPos val="r"/>
      <c:layout>
        <c:manualLayout>
          <c:xMode val="edge"/>
          <c:yMode val="edge"/>
          <c:x val="0.6019536307961505"/>
          <c:y val="3.9818460192475938E-3"/>
          <c:w val="0.30265608844349001"/>
          <c:h val="0.166052822732951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[DASHBOARD.xlsx]turnovers!PivotTable2</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Reason of Termination</a:t>
            </a:r>
          </a:p>
        </c:rich>
      </c:tx>
      <c:layout>
        <c:manualLayout>
          <c:xMode val="edge"/>
          <c:yMode val="edge"/>
          <c:x val="6.9666666666666668E-2"/>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125"/>
          <c:w val="0.86152537182852129"/>
          <c:h val="0.76760061242344702"/>
        </c:manualLayout>
      </c:layout>
      <c:barChart>
        <c:barDir val="col"/>
        <c:grouping val="stacked"/>
        <c:varyColors val="0"/>
        <c:ser>
          <c:idx val="0"/>
          <c:order val="0"/>
          <c:tx>
            <c:strRef>
              <c:f>turnovers!$N$26:$N$27</c:f>
              <c:strCache>
                <c:ptCount val="1"/>
                <c:pt idx="0">
                  <c:v>Involuntary</c:v>
                </c:pt>
              </c:strCache>
            </c:strRef>
          </c:tx>
          <c:spPr>
            <a:solidFill>
              <a:schemeClr val="accent1"/>
            </a:solidFill>
            <a:ln>
              <a:noFill/>
            </a:ln>
            <a:effectLst/>
          </c:spPr>
          <c:invertIfNegative val="0"/>
          <c:cat>
            <c:strRef>
              <c:f>turnovers!$M$28:$M$32</c:f>
              <c:strCache>
                <c:ptCount val="4"/>
                <c:pt idx="0">
                  <c:v>2015</c:v>
                </c:pt>
                <c:pt idx="1">
                  <c:v>2016</c:v>
                </c:pt>
                <c:pt idx="2">
                  <c:v>2017</c:v>
                </c:pt>
                <c:pt idx="3">
                  <c:v>2018</c:v>
                </c:pt>
              </c:strCache>
            </c:strRef>
          </c:cat>
          <c:val>
            <c:numRef>
              <c:f>turnovers!$N$28:$N$32</c:f>
              <c:numCache>
                <c:formatCode>General</c:formatCode>
                <c:ptCount val="4"/>
                <c:pt idx="0">
                  <c:v>11</c:v>
                </c:pt>
                <c:pt idx="1">
                  <c:v>73</c:v>
                </c:pt>
                <c:pt idx="2">
                  <c:v>127</c:v>
                </c:pt>
                <c:pt idx="3">
                  <c:v>228</c:v>
                </c:pt>
              </c:numCache>
            </c:numRef>
          </c:val>
          <c:extLst>
            <c:ext xmlns:c16="http://schemas.microsoft.com/office/drawing/2014/chart" uri="{C3380CC4-5D6E-409C-BE32-E72D297353CC}">
              <c16:uniqueId val="{00000000-040C-4378-A277-F4A573B3AAB0}"/>
            </c:ext>
          </c:extLst>
        </c:ser>
        <c:ser>
          <c:idx val="1"/>
          <c:order val="1"/>
          <c:tx>
            <c:strRef>
              <c:f>turnovers!$O$26:$O$27</c:f>
              <c:strCache>
                <c:ptCount val="1"/>
                <c:pt idx="0">
                  <c:v>Voluntary</c:v>
                </c:pt>
              </c:strCache>
            </c:strRef>
          </c:tx>
          <c:spPr>
            <a:solidFill>
              <a:schemeClr val="accent3"/>
            </a:solidFill>
            <a:ln>
              <a:noFill/>
            </a:ln>
            <a:effectLst/>
          </c:spPr>
          <c:invertIfNegative val="0"/>
          <c:cat>
            <c:strRef>
              <c:f>turnovers!$M$28:$M$32</c:f>
              <c:strCache>
                <c:ptCount val="4"/>
                <c:pt idx="0">
                  <c:v>2015</c:v>
                </c:pt>
                <c:pt idx="1">
                  <c:v>2016</c:v>
                </c:pt>
                <c:pt idx="2">
                  <c:v>2017</c:v>
                </c:pt>
                <c:pt idx="3">
                  <c:v>2018</c:v>
                </c:pt>
              </c:strCache>
            </c:strRef>
          </c:cat>
          <c:val>
            <c:numRef>
              <c:f>turnovers!$O$28:$O$32</c:f>
              <c:numCache>
                <c:formatCode>General</c:formatCode>
                <c:ptCount val="4"/>
                <c:pt idx="1">
                  <c:v>23</c:v>
                </c:pt>
                <c:pt idx="2">
                  <c:v>472</c:v>
                </c:pt>
                <c:pt idx="3">
                  <c:v>722</c:v>
                </c:pt>
              </c:numCache>
            </c:numRef>
          </c:val>
          <c:extLst>
            <c:ext xmlns:c16="http://schemas.microsoft.com/office/drawing/2014/chart" uri="{C3380CC4-5D6E-409C-BE32-E72D297353CC}">
              <c16:uniqueId val="{00000005-040C-4378-A277-F4A573B3AAB0}"/>
            </c:ext>
          </c:extLst>
        </c:ser>
        <c:dLbls>
          <c:showLegendKey val="0"/>
          <c:showVal val="0"/>
          <c:showCatName val="0"/>
          <c:showSerName val="0"/>
          <c:showPercent val="0"/>
          <c:showBubbleSize val="0"/>
        </c:dLbls>
        <c:gapWidth val="150"/>
        <c:overlap val="100"/>
        <c:axId val="1146865631"/>
        <c:axId val="1146866111"/>
      </c:barChart>
      <c:catAx>
        <c:axId val="114686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866111"/>
        <c:crosses val="autoZero"/>
        <c:auto val="1"/>
        <c:lblAlgn val="ctr"/>
        <c:lblOffset val="100"/>
        <c:noMultiLvlLbl val="0"/>
      </c:catAx>
      <c:valAx>
        <c:axId val="114686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865631"/>
        <c:crosses val="autoZero"/>
        <c:crossBetween val="between"/>
      </c:valAx>
      <c:spPr>
        <a:noFill/>
        <a:ln>
          <a:noFill/>
        </a:ln>
        <a:effectLst/>
      </c:spPr>
    </c:plotArea>
    <c:legend>
      <c:legendPos val="r"/>
      <c:layout>
        <c:manualLayout>
          <c:xMode val="edge"/>
          <c:yMode val="edge"/>
          <c:x val="0.58677296587926508"/>
          <c:y val="5.7815689705455859E-4"/>
          <c:w val="0.36234841155252567"/>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svg"/><Relationship Id="rId18" Type="http://schemas.openxmlformats.org/officeDocument/2006/relationships/image" Target="../media/image15.png"/><Relationship Id="rId3" Type="http://schemas.openxmlformats.org/officeDocument/2006/relationships/chart" Target="../charts/chart3.xml"/><Relationship Id="rId21" Type="http://schemas.openxmlformats.org/officeDocument/2006/relationships/chart" Target="../charts/chart7.xml"/><Relationship Id="rId7" Type="http://schemas.openxmlformats.org/officeDocument/2006/relationships/image" Target="../media/image4.svg"/><Relationship Id="rId12" Type="http://schemas.openxmlformats.org/officeDocument/2006/relationships/image" Target="../media/image9.png"/><Relationship Id="rId17" Type="http://schemas.openxmlformats.org/officeDocument/2006/relationships/image" Target="../media/image14.svg"/><Relationship Id="rId2" Type="http://schemas.openxmlformats.org/officeDocument/2006/relationships/chart" Target="../charts/chart2.xml"/><Relationship Id="rId16" Type="http://schemas.openxmlformats.org/officeDocument/2006/relationships/image" Target="../media/image13.png"/><Relationship Id="rId20" Type="http://schemas.openxmlformats.org/officeDocument/2006/relationships/chart" Target="../charts/chart6.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chart" Target="../charts/chart5.xml"/><Relationship Id="rId15" Type="http://schemas.openxmlformats.org/officeDocument/2006/relationships/image" Target="../media/image12.svg"/><Relationship Id="rId10" Type="http://schemas.openxmlformats.org/officeDocument/2006/relationships/image" Target="../media/image7.png"/><Relationship Id="rId19" Type="http://schemas.openxmlformats.org/officeDocument/2006/relationships/image" Target="../media/image16.svg"/><Relationship Id="rId4" Type="http://schemas.openxmlformats.org/officeDocument/2006/relationships/chart" Target="../charts/chart4.xml"/><Relationship Id="rId9" Type="http://schemas.openxmlformats.org/officeDocument/2006/relationships/image" Target="../media/image6.svg"/><Relationship Id="rId14" Type="http://schemas.openxmlformats.org/officeDocument/2006/relationships/image" Target="../media/image1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8.svg"/><Relationship Id="rId1" Type="http://schemas.openxmlformats.org/officeDocument/2006/relationships/image" Target="../media/image17.png"/></Relationships>
</file>

<file path=xl/drawings/_rels/drawing4.xml.rels><?xml version="1.0" encoding="UTF-8" standalone="yes"?>
<Relationships xmlns="http://schemas.openxmlformats.org/package/2006/relationships"><Relationship Id="rId2" Type="http://schemas.openxmlformats.org/officeDocument/2006/relationships/image" Target="../media/image20.svg"/><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2</xdr:col>
      <xdr:colOff>69850</xdr:colOff>
      <xdr:row>5</xdr:row>
      <xdr:rowOff>29634</xdr:rowOff>
    </xdr:from>
    <xdr:to>
      <xdr:col>15</xdr:col>
      <xdr:colOff>129116</xdr:colOff>
      <xdr:row>21</xdr:row>
      <xdr:rowOff>30694</xdr:rowOff>
    </xdr:to>
    <xdr:graphicFrame macro="">
      <xdr:nvGraphicFramePr>
        <xdr:cNvPr id="6" name="total active employees ">
          <a:extLst>
            <a:ext uri="{FF2B5EF4-FFF2-40B4-BE49-F238E27FC236}">
              <a16:creationId xmlns:a16="http://schemas.microsoft.com/office/drawing/2014/main" id="{C8C38B3A-63B1-46B8-9CDE-E3E07EBE4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557741</xdr:colOff>
      <xdr:row>21</xdr:row>
      <xdr:rowOff>76200</xdr:rowOff>
    </xdr:from>
    <xdr:to>
      <xdr:col>15</xdr:col>
      <xdr:colOff>133350</xdr:colOff>
      <xdr:row>51</xdr:row>
      <xdr:rowOff>38100</xdr:rowOff>
    </xdr:to>
    <xdr:graphicFrame macro="">
      <xdr:nvGraphicFramePr>
        <xdr:cNvPr id="9" name="actives by regions ">
          <a:extLst>
            <a:ext uri="{FF2B5EF4-FFF2-40B4-BE49-F238E27FC236}">
              <a16:creationId xmlns:a16="http://schemas.microsoft.com/office/drawing/2014/main" id="{2E89EE37-A530-4FAF-BBD9-25E43218B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5078</xdr:colOff>
      <xdr:row>0</xdr:row>
      <xdr:rowOff>0</xdr:rowOff>
    </xdr:from>
    <xdr:to>
      <xdr:col>17</xdr:col>
      <xdr:colOff>8467</xdr:colOff>
      <xdr:row>5</xdr:row>
      <xdr:rowOff>8465</xdr:rowOff>
    </xdr:to>
    <xdr:graphicFrame macro="">
      <xdr:nvGraphicFramePr>
        <xdr:cNvPr id="10" name="Chart 9">
          <a:extLst>
            <a:ext uri="{FF2B5EF4-FFF2-40B4-BE49-F238E27FC236}">
              <a16:creationId xmlns:a16="http://schemas.microsoft.com/office/drawing/2014/main" id="{1D23076A-4152-4312-874E-E5FC0101D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184149</xdr:colOff>
      <xdr:row>5</xdr:row>
      <xdr:rowOff>39461</xdr:rowOff>
    </xdr:from>
    <xdr:to>
      <xdr:col>23</xdr:col>
      <xdr:colOff>66674</xdr:colOff>
      <xdr:row>27</xdr:row>
      <xdr:rowOff>20411</xdr:rowOff>
    </xdr:to>
    <xdr:graphicFrame macro="">
      <xdr:nvGraphicFramePr>
        <xdr:cNvPr id="12" name="actives by ethinic group ">
          <a:extLst>
            <a:ext uri="{FF2B5EF4-FFF2-40B4-BE49-F238E27FC236}">
              <a16:creationId xmlns:a16="http://schemas.microsoft.com/office/drawing/2014/main" id="{300783B6-4305-471A-90D4-B52B1043A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8</xdr:row>
      <xdr:rowOff>82550</xdr:rowOff>
    </xdr:from>
    <xdr:to>
      <xdr:col>2</xdr:col>
      <xdr:colOff>28575</xdr:colOff>
      <xdr:row>21</xdr:row>
      <xdr:rowOff>38100</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81EEFAEB-9EF0-5F92-3A73-5F88A860FD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56921"/>
              <a:ext cx="1247775" cy="2361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582084</xdr:colOff>
      <xdr:row>0</xdr:row>
      <xdr:rowOff>0</xdr:rowOff>
    </xdr:from>
    <xdr:to>
      <xdr:col>22</xdr:col>
      <xdr:colOff>599230</xdr:colOff>
      <xdr:row>4</xdr:row>
      <xdr:rowOff>45720</xdr:rowOff>
    </xdr:to>
    <mc:AlternateContent xmlns:mc="http://schemas.openxmlformats.org/markup-compatibility/2006" xmlns:a14="http://schemas.microsoft.com/office/drawing/2010/main">
      <mc:Choice Requires="a14">
        <xdr:graphicFrame macro="">
          <xdr:nvGraphicFramePr>
            <xdr:cNvPr id="14" name="Date (Year)">
              <a:extLst>
                <a:ext uri="{FF2B5EF4-FFF2-40B4-BE49-F238E27FC236}">
                  <a16:creationId xmlns:a16="http://schemas.microsoft.com/office/drawing/2014/main" id="{F99FD13F-5566-A0A8-68C1-D0ADD802D7FC}"/>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4004170" y="0"/>
              <a:ext cx="1845946"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xdr:row>
      <xdr:rowOff>75142</xdr:rowOff>
    </xdr:from>
    <xdr:to>
      <xdr:col>2</xdr:col>
      <xdr:colOff>32657</xdr:colOff>
      <xdr:row>8</xdr:row>
      <xdr:rowOff>95250</xdr:rowOff>
    </xdr:to>
    <mc:AlternateContent xmlns:mc="http://schemas.openxmlformats.org/markup-compatibility/2006" xmlns:a14="http://schemas.microsoft.com/office/drawing/2010/main">
      <mc:Choice Requires="a14">
        <xdr:graphicFrame macro="">
          <xdr:nvGraphicFramePr>
            <xdr:cNvPr id="15" name="Gender">
              <a:extLst>
                <a:ext uri="{FF2B5EF4-FFF2-40B4-BE49-F238E27FC236}">
                  <a16:creationId xmlns:a16="http://schemas.microsoft.com/office/drawing/2014/main" id="{F7EB3672-CA4D-72E5-7DC1-55A323B39F98}"/>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218142"/>
              <a:ext cx="1251857" cy="651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183695</xdr:colOff>
      <xdr:row>27</xdr:row>
      <xdr:rowOff>103413</xdr:rowOff>
    </xdr:from>
    <xdr:to>
      <xdr:col>23</xdr:col>
      <xdr:colOff>78920</xdr:colOff>
      <xdr:row>51</xdr:row>
      <xdr:rowOff>36739</xdr:rowOff>
    </xdr:to>
    <xdr:graphicFrame macro="">
      <xdr:nvGraphicFramePr>
        <xdr:cNvPr id="16" name="average tenure months">
          <a:extLst>
            <a:ext uri="{FF2B5EF4-FFF2-40B4-BE49-F238E27FC236}">
              <a16:creationId xmlns:a16="http://schemas.microsoft.com/office/drawing/2014/main" id="{4EFE78B1-98B1-44A7-84C2-7362ACE72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287866</xdr:colOff>
      <xdr:row>0</xdr:row>
      <xdr:rowOff>228600</xdr:rowOff>
    </xdr:from>
    <xdr:to>
      <xdr:col>4</xdr:col>
      <xdr:colOff>897466</xdr:colOff>
      <xdr:row>2</xdr:row>
      <xdr:rowOff>270933</xdr:rowOff>
    </xdr:to>
    <xdr:pic>
      <xdr:nvPicPr>
        <xdr:cNvPr id="40" name="Graphic 39" descr="Users with solid fill">
          <a:extLst>
            <a:ext uri="{FF2B5EF4-FFF2-40B4-BE49-F238E27FC236}">
              <a16:creationId xmlns:a16="http://schemas.microsoft.com/office/drawing/2014/main" id="{0A34D58A-B8CC-6122-3255-A497AE65DD2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098799" y="228600"/>
          <a:ext cx="609600" cy="609600"/>
        </a:xfrm>
        <a:prstGeom prst="rect">
          <a:avLst/>
        </a:prstGeom>
      </xdr:spPr>
    </xdr:pic>
    <xdr:clientData/>
  </xdr:twoCellAnchor>
  <xdr:twoCellAnchor editAs="oneCell">
    <xdr:from>
      <xdr:col>5</xdr:col>
      <xdr:colOff>110067</xdr:colOff>
      <xdr:row>0</xdr:row>
      <xdr:rowOff>253999</xdr:rowOff>
    </xdr:from>
    <xdr:to>
      <xdr:col>5</xdr:col>
      <xdr:colOff>694267</xdr:colOff>
      <xdr:row>2</xdr:row>
      <xdr:rowOff>270932</xdr:rowOff>
    </xdr:to>
    <xdr:pic>
      <xdr:nvPicPr>
        <xdr:cNvPr id="42" name="Graphic 41" descr="Woman with solid fill">
          <a:extLst>
            <a:ext uri="{FF2B5EF4-FFF2-40B4-BE49-F238E27FC236}">
              <a16:creationId xmlns:a16="http://schemas.microsoft.com/office/drawing/2014/main" id="{5E68CA59-3BA4-A8FE-1AA8-5E6BEC14A5AE}"/>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436534" y="253999"/>
          <a:ext cx="584200" cy="584200"/>
        </a:xfrm>
        <a:prstGeom prst="rect">
          <a:avLst/>
        </a:prstGeom>
      </xdr:spPr>
    </xdr:pic>
    <xdr:clientData/>
  </xdr:twoCellAnchor>
  <xdr:twoCellAnchor editAs="oneCell">
    <xdr:from>
      <xdr:col>6</xdr:col>
      <xdr:colOff>42335</xdr:colOff>
      <xdr:row>0</xdr:row>
      <xdr:rowOff>254000</xdr:rowOff>
    </xdr:from>
    <xdr:to>
      <xdr:col>6</xdr:col>
      <xdr:colOff>635001</xdr:colOff>
      <xdr:row>2</xdr:row>
      <xdr:rowOff>279399</xdr:rowOff>
    </xdr:to>
    <xdr:pic>
      <xdr:nvPicPr>
        <xdr:cNvPr id="44" name="Graphic 43" descr="Man with solid fill">
          <a:extLst>
            <a:ext uri="{FF2B5EF4-FFF2-40B4-BE49-F238E27FC236}">
              <a16:creationId xmlns:a16="http://schemas.microsoft.com/office/drawing/2014/main" id="{21E09584-9B9F-FE6E-E3FB-BC553A75CC2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181602" y="254000"/>
          <a:ext cx="592666" cy="592666"/>
        </a:xfrm>
        <a:prstGeom prst="rect">
          <a:avLst/>
        </a:prstGeom>
      </xdr:spPr>
    </xdr:pic>
    <xdr:clientData/>
  </xdr:twoCellAnchor>
  <xdr:twoCellAnchor editAs="oneCell">
    <xdr:from>
      <xdr:col>7</xdr:col>
      <xdr:colOff>33867</xdr:colOff>
      <xdr:row>0</xdr:row>
      <xdr:rowOff>25401</xdr:rowOff>
    </xdr:from>
    <xdr:to>
      <xdr:col>7</xdr:col>
      <xdr:colOff>558801</xdr:colOff>
      <xdr:row>1</xdr:row>
      <xdr:rowOff>279402</xdr:rowOff>
    </xdr:to>
    <xdr:pic>
      <xdr:nvPicPr>
        <xdr:cNvPr id="46" name="Graphic 45" descr="Coins with solid fill">
          <a:extLst>
            <a:ext uri="{FF2B5EF4-FFF2-40B4-BE49-F238E27FC236}">
              <a16:creationId xmlns:a16="http://schemas.microsoft.com/office/drawing/2014/main" id="{84215644-FA92-0DBD-D073-C55EAB7CE17F}"/>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892800" y="25401"/>
          <a:ext cx="524934" cy="524934"/>
        </a:xfrm>
        <a:prstGeom prst="rect">
          <a:avLst/>
        </a:prstGeom>
      </xdr:spPr>
    </xdr:pic>
    <xdr:clientData/>
  </xdr:twoCellAnchor>
  <xdr:twoCellAnchor editAs="oneCell">
    <xdr:from>
      <xdr:col>8</xdr:col>
      <xdr:colOff>8467</xdr:colOff>
      <xdr:row>0</xdr:row>
      <xdr:rowOff>50800</xdr:rowOff>
    </xdr:from>
    <xdr:to>
      <xdr:col>8</xdr:col>
      <xdr:colOff>584201</xdr:colOff>
      <xdr:row>2</xdr:row>
      <xdr:rowOff>59267</xdr:rowOff>
    </xdr:to>
    <xdr:pic>
      <xdr:nvPicPr>
        <xdr:cNvPr id="47" name="Graphic 46" descr="Woman with solid fill">
          <a:extLst>
            <a:ext uri="{FF2B5EF4-FFF2-40B4-BE49-F238E27FC236}">
              <a16:creationId xmlns:a16="http://schemas.microsoft.com/office/drawing/2014/main" id="{1FF9CE94-4E1A-410D-BBFC-989B3DC96697}"/>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477000" y="50800"/>
          <a:ext cx="575734" cy="575734"/>
        </a:xfrm>
        <a:prstGeom prst="rect">
          <a:avLst/>
        </a:prstGeom>
      </xdr:spPr>
    </xdr:pic>
    <xdr:clientData/>
  </xdr:twoCellAnchor>
  <xdr:twoCellAnchor editAs="oneCell">
    <xdr:from>
      <xdr:col>8</xdr:col>
      <xdr:colOff>567266</xdr:colOff>
      <xdr:row>0</xdr:row>
      <xdr:rowOff>42333</xdr:rowOff>
    </xdr:from>
    <xdr:to>
      <xdr:col>9</xdr:col>
      <xdr:colOff>533400</xdr:colOff>
      <xdr:row>2</xdr:row>
      <xdr:rowOff>50800</xdr:rowOff>
    </xdr:to>
    <xdr:pic>
      <xdr:nvPicPr>
        <xdr:cNvPr id="48" name="Graphic 47" descr="Man with solid fill">
          <a:extLst>
            <a:ext uri="{FF2B5EF4-FFF2-40B4-BE49-F238E27FC236}">
              <a16:creationId xmlns:a16="http://schemas.microsoft.com/office/drawing/2014/main" id="{4E1E6A48-A4CE-407B-98C5-C72F07D95561}"/>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035799" y="42333"/>
          <a:ext cx="575734" cy="575734"/>
        </a:xfrm>
        <a:prstGeom prst="rect">
          <a:avLst/>
        </a:prstGeom>
      </xdr:spPr>
    </xdr:pic>
    <xdr:clientData/>
  </xdr:twoCellAnchor>
  <xdr:twoCellAnchor editAs="oneCell">
    <xdr:from>
      <xdr:col>11</xdr:col>
      <xdr:colOff>33867</xdr:colOff>
      <xdr:row>0</xdr:row>
      <xdr:rowOff>16933</xdr:rowOff>
    </xdr:from>
    <xdr:to>
      <xdr:col>12</xdr:col>
      <xdr:colOff>1</xdr:colOff>
      <xdr:row>2</xdr:row>
      <xdr:rowOff>25400</xdr:rowOff>
    </xdr:to>
    <xdr:pic>
      <xdr:nvPicPr>
        <xdr:cNvPr id="49" name="Graphic 48" descr="Woman with solid fill">
          <a:extLst>
            <a:ext uri="{FF2B5EF4-FFF2-40B4-BE49-F238E27FC236}">
              <a16:creationId xmlns:a16="http://schemas.microsoft.com/office/drawing/2014/main" id="{05CB5AC1-88CE-46A2-B61D-8B1042149E0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8331200" y="16933"/>
          <a:ext cx="575734" cy="575734"/>
        </a:xfrm>
        <a:prstGeom prst="rect">
          <a:avLst/>
        </a:prstGeom>
      </xdr:spPr>
    </xdr:pic>
    <xdr:clientData/>
  </xdr:twoCellAnchor>
  <xdr:twoCellAnchor editAs="oneCell">
    <xdr:from>
      <xdr:col>12</xdr:col>
      <xdr:colOff>0</xdr:colOff>
      <xdr:row>0</xdr:row>
      <xdr:rowOff>0</xdr:rowOff>
    </xdr:from>
    <xdr:to>
      <xdr:col>12</xdr:col>
      <xdr:colOff>575734</xdr:colOff>
      <xdr:row>2</xdr:row>
      <xdr:rowOff>8467</xdr:rowOff>
    </xdr:to>
    <xdr:pic>
      <xdr:nvPicPr>
        <xdr:cNvPr id="50" name="Graphic 49" descr="Man with solid fill">
          <a:extLst>
            <a:ext uri="{FF2B5EF4-FFF2-40B4-BE49-F238E27FC236}">
              <a16:creationId xmlns:a16="http://schemas.microsoft.com/office/drawing/2014/main" id="{3A6BA81C-1C37-4141-A289-B8A5CD16F7B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8906933" y="0"/>
          <a:ext cx="575734" cy="575734"/>
        </a:xfrm>
        <a:prstGeom prst="rect">
          <a:avLst/>
        </a:prstGeom>
      </xdr:spPr>
    </xdr:pic>
    <xdr:clientData/>
  </xdr:twoCellAnchor>
  <xdr:twoCellAnchor editAs="oneCell">
    <xdr:from>
      <xdr:col>17</xdr:col>
      <xdr:colOff>67733</xdr:colOff>
      <xdr:row>1</xdr:row>
      <xdr:rowOff>42333</xdr:rowOff>
    </xdr:from>
    <xdr:to>
      <xdr:col>17</xdr:col>
      <xdr:colOff>575733</xdr:colOff>
      <xdr:row>2</xdr:row>
      <xdr:rowOff>253999</xdr:rowOff>
    </xdr:to>
    <xdr:pic>
      <xdr:nvPicPr>
        <xdr:cNvPr id="51" name="Graphic 50" descr="Users with solid fill">
          <a:extLst>
            <a:ext uri="{FF2B5EF4-FFF2-40B4-BE49-F238E27FC236}">
              <a16:creationId xmlns:a16="http://schemas.microsoft.com/office/drawing/2014/main" id="{A6D55F99-4D5A-45EB-9177-37159017709A}"/>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1734800" y="313266"/>
          <a:ext cx="508000" cy="508000"/>
        </a:xfrm>
        <a:prstGeom prst="rect">
          <a:avLst/>
        </a:prstGeom>
      </xdr:spPr>
    </xdr:pic>
    <xdr:clientData/>
  </xdr:twoCellAnchor>
  <xdr:twoCellAnchor editAs="oneCell">
    <xdr:from>
      <xdr:col>18</xdr:col>
      <xdr:colOff>0</xdr:colOff>
      <xdr:row>1</xdr:row>
      <xdr:rowOff>0</xdr:rowOff>
    </xdr:from>
    <xdr:to>
      <xdr:col>18</xdr:col>
      <xdr:colOff>575734</xdr:colOff>
      <xdr:row>3</xdr:row>
      <xdr:rowOff>0</xdr:rowOff>
    </xdr:to>
    <xdr:pic>
      <xdr:nvPicPr>
        <xdr:cNvPr id="52" name="Graphic 51" descr="Woman with solid fill">
          <a:extLst>
            <a:ext uri="{FF2B5EF4-FFF2-40B4-BE49-F238E27FC236}">
              <a16:creationId xmlns:a16="http://schemas.microsoft.com/office/drawing/2014/main" id="{9D19162C-C562-4D8A-924C-2F1FA5FA8C55}"/>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2276667" y="270933"/>
          <a:ext cx="575734" cy="575734"/>
        </a:xfrm>
        <a:prstGeom prst="rect">
          <a:avLst/>
        </a:prstGeom>
      </xdr:spPr>
    </xdr:pic>
    <xdr:clientData/>
  </xdr:twoCellAnchor>
  <xdr:twoCellAnchor editAs="oneCell">
    <xdr:from>
      <xdr:col>18</xdr:col>
      <xdr:colOff>578908</xdr:colOff>
      <xdr:row>1</xdr:row>
      <xdr:rowOff>1</xdr:rowOff>
    </xdr:from>
    <xdr:to>
      <xdr:col>19</xdr:col>
      <xdr:colOff>561976</xdr:colOff>
      <xdr:row>3</xdr:row>
      <xdr:rowOff>1</xdr:rowOff>
    </xdr:to>
    <xdr:pic>
      <xdr:nvPicPr>
        <xdr:cNvPr id="54" name="Graphic 53" descr="Man with solid fill">
          <a:extLst>
            <a:ext uri="{FF2B5EF4-FFF2-40B4-BE49-F238E27FC236}">
              <a16:creationId xmlns:a16="http://schemas.microsoft.com/office/drawing/2014/main" id="{743F6604-8EA8-49AF-853D-006EC7D4140B}"/>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3380508" y="276226"/>
          <a:ext cx="573618" cy="581025"/>
        </a:xfrm>
        <a:prstGeom prst="rect">
          <a:avLst/>
        </a:prstGeom>
      </xdr:spPr>
    </xdr:pic>
    <xdr:clientData/>
  </xdr:twoCellAnchor>
  <xdr:twoCellAnchor>
    <xdr:from>
      <xdr:col>2</xdr:col>
      <xdr:colOff>57150</xdr:colOff>
      <xdr:row>21</xdr:row>
      <xdr:rowOff>76200</xdr:rowOff>
    </xdr:from>
    <xdr:to>
      <xdr:col>7</xdr:col>
      <xdr:colOff>523875</xdr:colOff>
      <xdr:row>35</xdr:row>
      <xdr:rowOff>123825</xdr:rowOff>
    </xdr:to>
    <xdr:graphicFrame macro="">
      <xdr:nvGraphicFramePr>
        <xdr:cNvPr id="2" name="separation">
          <a:extLst>
            <a:ext uri="{FF2B5EF4-FFF2-40B4-BE49-F238E27FC236}">
              <a16:creationId xmlns:a16="http://schemas.microsoft.com/office/drawing/2014/main" id="{F90A3F7F-8F94-4537-A5C3-D2D32D607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47624</xdr:colOff>
      <xdr:row>35</xdr:row>
      <xdr:rowOff>171450</xdr:rowOff>
    </xdr:from>
    <xdr:to>
      <xdr:col>7</xdr:col>
      <xdr:colOff>523874</xdr:colOff>
      <xdr:row>51</xdr:row>
      <xdr:rowOff>19050</xdr:rowOff>
    </xdr:to>
    <xdr:graphicFrame macro="">
      <xdr:nvGraphicFramePr>
        <xdr:cNvPr id="5" name="reason of termination ">
          <a:extLst>
            <a:ext uri="{FF2B5EF4-FFF2-40B4-BE49-F238E27FC236}">
              <a16:creationId xmlns:a16="http://schemas.microsoft.com/office/drawing/2014/main" id="{4C2A3B40-87F4-4903-97EB-7F9958C4B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0</xdr:col>
      <xdr:colOff>0</xdr:colOff>
      <xdr:row>25</xdr:row>
      <xdr:rowOff>48441</xdr:rowOff>
    </xdr:from>
    <xdr:to>
      <xdr:col>2</xdr:col>
      <xdr:colOff>21771</xdr:colOff>
      <xdr:row>38</xdr:row>
      <xdr:rowOff>9071</xdr:rowOff>
    </xdr:to>
    <mc:AlternateContent xmlns:mc="http://schemas.openxmlformats.org/markup-compatibility/2006" xmlns:a14="http://schemas.microsoft.com/office/drawing/2010/main">
      <mc:Choice Requires="a14">
        <xdr:graphicFrame macro="">
          <xdr:nvGraphicFramePr>
            <xdr:cNvPr id="7" name="Ethincity">
              <a:extLst>
                <a:ext uri="{FF2B5EF4-FFF2-40B4-BE49-F238E27FC236}">
                  <a16:creationId xmlns:a16="http://schemas.microsoft.com/office/drawing/2014/main" id="{FACFAAC8-CEF3-58DA-30AC-C557430C5902}"/>
                </a:ext>
              </a:extLst>
            </xdr:cNvPr>
            <xdr:cNvGraphicFramePr/>
          </xdr:nvGraphicFramePr>
          <xdr:xfrm>
            <a:off x="0" y="0"/>
            <a:ext cx="0" cy="0"/>
          </xdr:xfrm>
          <a:graphic>
            <a:graphicData uri="http://schemas.microsoft.com/office/drawing/2010/slicer">
              <sle:slicer xmlns:sle="http://schemas.microsoft.com/office/drawing/2010/slicer" name="Ethincity"/>
            </a:graphicData>
          </a:graphic>
        </xdr:graphicFrame>
      </mc:Choice>
      <mc:Fallback xmlns="">
        <xdr:sp macro="" textlink="">
          <xdr:nvSpPr>
            <xdr:cNvPr id="0" name=""/>
            <xdr:cNvSpPr>
              <a:spLocks noTextEdit="1"/>
            </xdr:cNvSpPr>
          </xdr:nvSpPr>
          <xdr:spPr>
            <a:xfrm>
              <a:off x="0" y="4968784"/>
              <a:ext cx="1240971" cy="2366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21</xdr:row>
      <xdr:rowOff>85000</xdr:rowOff>
    </xdr:from>
    <xdr:to>
      <xdr:col>1</xdr:col>
      <xdr:colOff>598715</xdr:colOff>
      <xdr:row>24</xdr:row>
      <xdr:rowOff>163739</xdr:rowOff>
    </xdr:to>
    <mc:AlternateContent xmlns:mc="http://schemas.openxmlformats.org/markup-compatibility/2006" xmlns:a14="http://schemas.microsoft.com/office/drawing/2010/main">
      <mc:Choice Requires="a14">
        <xdr:graphicFrame macro="">
          <xdr:nvGraphicFramePr>
            <xdr:cNvPr id="8" name="FP">
              <a:extLst>
                <a:ext uri="{FF2B5EF4-FFF2-40B4-BE49-F238E27FC236}">
                  <a16:creationId xmlns:a16="http://schemas.microsoft.com/office/drawing/2014/main" id="{2534C6AF-9D83-4330-D815-AE19B3676476}"/>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1" y="4265114"/>
              <a:ext cx="1208314" cy="6339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0.02144</cdr:x>
      <cdr:y>0.00778</cdr:y>
    </cdr:from>
    <cdr:to>
      <cdr:x>0.11765</cdr:x>
      <cdr:y>0.11791</cdr:y>
    </cdr:to>
    <cdr:pic>
      <cdr:nvPicPr>
        <cdr:cNvPr id="3" name="Graphic 2" descr="Earth globe: Americas with solid fill">
          <a:extLst xmlns:a="http://schemas.openxmlformats.org/drawingml/2006/main">
            <a:ext uri="{FF2B5EF4-FFF2-40B4-BE49-F238E27FC236}">
              <a16:creationId xmlns:a16="http://schemas.microsoft.com/office/drawing/2014/main" id="{AE59DA9A-323E-42C3-DE29-1464023EA94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05328" y="30811"/>
          <a:ext cx="472524" cy="436390"/>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0.025</cdr:x>
      <cdr:y>0.00833</cdr:y>
    </cdr:from>
    <cdr:to>
      <cdr:x>0.10333</cdr:x>
      <cdr:y>0.13889</cdr:y>
    </cdr:to>
    <cdr:pic>
      <cdr:nvPicPr>
        <cdr:cNvPr id="3" name="Graphic 2" descr="Warning with solid fill">
          <a:extLst xmlns:a="http://schemas.openxmlformats.org/drawingml/2006/main">
            <a:ext uri="{FF2B5EF4-FFF2-40B4-BE49-F238E27FC236}">
              <a16:creationId xmlns:a16="http://schemas.microsoft.com/office/drawing/2014/main" id="{537902B0-A268-B30C-0C6C-2B183EEADDE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14300" y="22860"/>
          <a:ext cx="358140" cy="358140"/>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editAs="oneCell">
    <xdr:from>
      <xdr:col>2</xdr:col>
      <xdr:colOff>510540</xdr:colOff>
      <xdr:row>3</xdr:row>
      <xdr:rowOff>91440</xdr:rowOff>
    </xdr:from>
    <xdr:to>
      <xdr:col>3</xdr:col>
      <xdr:colOff>566419</xdr:colOff>
      <xdr:row>8</xdr:row>
      <xdr:rowOff>99060</xdr:rowOff>
    </xdr:to>
    <xdr:pic>
      <xdr:nvPicPr>
        <xdr:cNvPr id="5" name="Graphic 4" descr="Users with solid fill">
          <a:extLst>
            <a:ext uri="{FF2B5EF4-FFF2-40B4-BE49-F238E27FC236}">
              <a16:creationId xmlns:a16="http://schemas.microsoft.com/office/drawing/2014/main" id="{367989B9-54CA-18EC-FDA8-89F44EB369C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346960" y="723900"/>
          <a:ext cx="922020" cy="92202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a alzakla" refreshedDate="45649.88529791667" backgroundQuery="1" createdVersion="8" refreshedVersion="8" minRefreshableVersion="3" recordCount="0" supportSubquery="1" supportAdvancedDrill="1" xr:uid="{09E516CE-5DF0-4843-9D0D-E7DB768C9B12}">
  <cacheSource type="external" connectionId="6"/>
  <cacheFields count="3">
    <cacheField name="[HR Data].[PayType].[PayType]" caption="PayType" numFmtId="0" hierarchy="11" level="1">
      <sharedItems count="2">
        <s v="Hourly"/>
        <s v="Salary"/>
      </sharedItems>
    </cacheField>
    <cacheField name="[Measures].[total active emp]" caption="total active emp" numFmtId="0" hierarchy="34" level="32767"/>
    <cacheField name="[HR Data].[Gender].[Gender]" caption="Gender" numFmtId="0" hierarchy="3" level="1">
      <sharedItems count="2">
        <s v="F"/>
        <s v="M"/>
      </sharedItems>
    </cacheField>
  </cacheFields>
  <cacheHierarchies count="44">
    <cacheHierarchy uniqueName="[HR Data].[Source.Name]" caption="Source.Name" attribute="1" defaultMemberUniqueName="[HR Data].[Source.Name].[All]" allUniqueName="[HR Data].[Source.Name].[All]" dimensionUniqueName="[HR Data]" displayFolder="" count="0"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0"/>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13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Count of Gender]" caption="Count of Gender" measure="1" displayFolder="" measureGroup="HR Data" count="0">
      <extLst>
        <ext xmlns:x15="http://schemas.microsoft.com/office/spreadsheetml/2010/11/main" uri="{B97F6D7D-B522-45F9-BDA1-12C45D357490}">
          <x15:cacheHierarchy aggregatedColumn="3"/>
        </ext>
      </extLst>
    </cacheHierarchy>
    <cacheHierarchy uniqueName="[Measures].[Count of EmpID 2]" caption="Count of EmpID 2" measure="1" displayFolder="" measureGroup="HR Data" count="0">
      <extLst>
        <ext xmlns:x15="http://schemas.microsoft.com/office/spreadsheetml/2010/11/main" uri="{B97F6D7D-B522-45F9-BDA1-12C45D357490}">
          <x15:cacheHierarchy aggregatedColumn="2"/>
        </ext>
      </extLst>
    </cacheHierarchy>
    <cacheHierarchy uniqueName="[Measures].[Count of Date (Month)]" caption="Count of Date (Month)" measure="1" displayFolder="" measureGroup="HR Data" count="0">
      <extLst>
        <ext xmlns:x15="http://schemas.microsoft.com/office/spreadsheetml/2010/11/main" uri="{B97F6D7D-B522-45F9-BDA1-12C45D357490}">
          <x15:cacheHierarchy aggregatedColumn="22"/>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8"/>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5"/>
        </ext>
      </extLst>
    </cacheHierarchy>
    <cacheHierarchy uniqueName="[Measures].[total active emp]" caption="total active emp" measure="1" displayFolder="" measureGroup="HR Data" count="0" oneField="1">
      <fieldsUsage count="1">
        <fieldUsage x="1"/>
      </fieldsUsage>
    </cacheHierarchy>
    <cacheHierarchy uniqueName="[Measures].[active employees]" caption="active employees" measure="1" displayFolder="" measureGroup="HR Data" count="0"/>
    <cacheHierarchy uniqueName="[Measures].[new hires]" caption="new hires" measure="1" displayFolder="" measureGroup="HR Data" count="0"/>
    <cacheHierarchy uniqueName="[Measures].[percentage of total employee]" caption="percentage of total employee" measure="1" displayFolder="" measureGroup="HR Data" count="0"/>
    <cacheHierarchy uniqueName="[Measures].[count of not employes]" caption="count of not employes" measure="1" displayFolder="" measureGroup="HR Data" count="0"/>
    <cacheHierarchy uniqueName="[Measures].[turn over]" caption="turn over" measure="1" displayFolder="" measureGroup="HR Data" count="0"/>
    <cacheHierarchy uniqueName="[Measures].[percentage of turnover]" caption="percentage of turnover" measure="1" displayFolder="" measureGroup="HR Data" count="0"/>
    <cacheHierarchy uniqueName="[Measures].[average tenure months]" caption="average tenure months"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a alzakla" refreshedDate="45649.885478356482" backgroundQuery="1" createdVersion="8" refreshedVersion="8" minRefreshableVersion="3" recordCount="0" supportSubquery="1" supportAdvancedDrill="1" xr:uid="{6EBC5976-4ACC-485B-B9EF-0199FCCB650A}">
  <cacheSource type="external" connectionId="6"/>
  <cacheFields count="3">
    <cacheField name="[HR Data].[TermReason].[TermReason]" caption="TermReason" numFmtId="0" hierarchy="12" level="1">
      <sharedItems count="2">
        <s v="Involuntary"/>
        <s v="Voluntary"/>
      </sharedItems>
    </cacheField>
    <cacheField name="[HR Data].[Date (Year)].[Date (Year)]" caption="Date (Year)" numFmtId="0" hierarchy="20" level="1">
      <sharedItems count="4">
        <s v="2015"/>
        <s v="2016"/>
        <s v="2017"/>
        <s v="2018"/>
      </sharedItems>
    </cacheField>
    <cacheField name="[Measures].[count of not employes]" caption="count of not employes" numFmtId="0" hierarchy="38" level="32767"/>
  </cacheFields>
  <cacheHierarchies count="44">
    <cacheHierarchy uniqueName="[HR Data].[Source.Name]" caption="Source.Name" attribute="1" defaultMemberUniqueName="[HR Data].[Source.Name].[All]" allUniqueName="[HR Data].[Source.Name].[All]" dimensionUniqueName="[HR Data]" displayFolder="" count="0" memberValueDatatype="130" unbalanced="0"/>
    <cacheHierarchy uniqueName="[HR Data].[Date]" caption="Date" attribute="1" time="1" defaultMemberUniqueName="[HR Data].[Date].[All]" allUniqueName="[HR Data].[Date].[All]" dimensionUniqueName="[HR Data]" displayFolder="" count="2" memberValueDatatype="7" unbalanced="0"/>
    <cacheHierarchy uniqueName="[HR Data].[EmpID]" caption="EmpID" attribute="1" defaultMemberUniqueName="[HR Data].[EmpID].[All]" allUniqueName="[HR Data].[Emp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0"/>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13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2" memberValueDatatype="130" unbalanced="0"/>
    <cacheHierarchy uniqueName="[HR Data].[Date (Month)]" caption="Date (Month)" attribute="1" defaultMemberUniqueName="[HR Data].[Date (Month)].[All]" allUniqueName="[HR Data].[Date (Month)].[All]" dimensionUniqueName="[HR Data]" displayFolder="" count="2"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Count of Gender]" caption="Count of Gender" measure="1" displayFolder="" measureGroup="HR Data" count="0">
      <extLst>
        <ext xmlns:x15="http://schemas.microsoft.com/office/spreadsheetml/2010/11/main" uri="{B97F6D7D-B522-45F9-BDA1-12C45D357490}">
          <x15:cacheHierarchy aggregatedColumn="3"/>
        </ext>
      </extLst>
    </cacheHierarchy>
    <cacheHierarchy uniqueName="[Measures].[Count of EmpID 2]" caption="Count of EmpID 2" measure="1" displayFolder="" measureGroup="HR Data" count="0">
      <extLst>
        <ext xmlns:x15="http://schemas.microsoft.com/office/spreadsheetml/2010/11/main" uri="{B97F6D7D-B522-45F9-BDA1-12C45D357490}">
          <x15:cacheHierarchy aggregatedColumn="2"/>
        </ext>
      </extLst>
    </cacheHierarchy>
    <cacheHierarchy uniqueName="[Measures].[Count of Date (Month)]" caption="Count of Date (Month)" measure="1" displayFolder="" measureGroup="HR Data" count="0">
      <extLst>
        <ext xmlns:x15="http://schemas.microsoft.com/office/spreadsheetml/2010/11/main" uri="{B97F6D7D-B522-45F9-BDA1-12C45D357490}">
          <x15:cacheHierarchy aggregatedColumn="22"/>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8"/>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5"/>
        </ext>
      </extLst>
    </cacheHierarchy>
    <cacheHierarchy uniqueName="[Measures].[total active emp]" caption="total active emp"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percentage of total employee]" caption="percentage of total employee" measure="1" displayFolder="" measureGroup="HR Data" count="0"/>
    <cacheHierarchy uniqueName="[Measures].[count of not employes]" caption="count of not employes" measure="1" displayFolder="" measureGroup="HR Data" count="0" oneField="1">
      <fieldsUsage count="1">
        <fieldUsage x="2"/>
      </fieldsUsage>
    </cacheHierarchy>
    <cacheHierarchy uniqueName="[Measures].[turn over]" caption="turn over" measure="1" displayFolder="" measureGroup="HR Data" count="0"/>
    <cacheHierarchy uniqueName="[Measures].[percentage of turnover]" caption="percentage of turnover" measure="1" displayFolder="" measureGroup="HR Data" count="0"/>
    <cacheHierarchy uniqueName="[Measures].[average tenure months]" caption="average tenure months"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a alzakla" refreshedDate="45649.885478703705" backgroundQuery="1" createdVersion="8" refreshedVersion="8" minRefreshableVersion="3" recordCount="0" supportSubquery="1" supportAdvancedDrill="1" xr:uid="{069BBB4F-E129-4A06-A8D2-69173A373910}">
  <cacheSource type="external" connectionId="6"/>
  <cacheFields count="5">
    <cacheField name="[HR Data].[AgeGroup].[AgeGroup]" caption="AgeGroup" numFmtId="0" hierarchy="13" level="1">
      <sharedItems count="3">
        <s v="&lt;30"/>
        <s v="30-49"/>
        <s v="50+"/>
      </sharedItems>
    </cacheField>
    <cacheField name="[Measures].[Count of EmpID 2]" caption="Count of EmpID 2" numFmtId="0" hierarchy="30" level="32767"/>
    <cacheField name="[HR Data].[Gender].[Gender]" caption="Gender" numFmtId="0" hierarchy="3" level="1">
      <sharedItems count="2">
        <s v="F"/>
        <s v="M"/>
      </sharedItems>
    </cacheField>
    <cacheField name="[HR Data].[Date].[Date]" caption="Date" numFmtId="0" hierarchy="1" level="1">
      <sharedItems containsSemiMixedTypes="0" containsNonDate="0" containsString="0"/>
    </cacheField>
    <cacheField name="[HR Data].[Date (Year)].[Date (Year)]" caption="Date (Year)" numFmtId="0" hierarchy="20" level="1">
      <sharedItems containsSemiMixedTypes="0" containsNonDate="0" containsString="0"/>
    </cacheField>
  </cacheFields>
  <cacheHierarchies count="44">
    <cacheHierarchy uniqueName="[HR Data].[Source.Name]" caption="Source.Name" attribute="1" defaultMemberUniqueName="[HR Data].[Source.Name].[All]" allUniqueName="[HR Data].[Source.Name].[All]" dimensionUniqueName="[HR Data]" displayFolder="" count="0" memberValueDatatype="130" unbalanced="0"/>
    <cacheHierarchy uniqueName="[HR Data].[Date]" caption="Date" attribute="1" time="1" defaultMemberUniqueName="[HR Data].[Date].[All]" allUniqueName="[HR Data].[Date].[All]" dimensionUniqueName="[HR Data]" displayFolder="" count="2" memberValueDatatype="7" unbalanced="0">
      <fieldsUsage count="2">
        <fieldUsage x="-1"/>
        <fieldUsage x="3"/>
      </fieldsUsage>
    </cacheHierarchy>
    <cacheHierarchy uniqueName="[HR Data].[EmpID]" caption="EmpID" attribute="1" defaultMemberUniqueName="[HR Data].[EmpID].[All]" allUniqueName="[HR Data].[Emp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0"/>
      </fieldsUsage>
    </cacheHierarchy>
    <cacheHierarchy uniqueName="[HR Data].[TenureDays]" caption="TenureDays" attribute="1" defaultMemberUniqueName="[HR Data].[TenureDays].[All]" allUniqueName="[HR Data].[TenureDays].[All]" dimensionUniqueName="[HR Data]" displayFolder="" count="0" memberValueDatatype="13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Count of Gender]" caption="Count of Gender" measure="1" displayFolder="" measureGroup="HR Data" count="0">
      <extLst>
        <ext xmlns:x15="http://schemas.microsoft.com/office/spreadsheetml/2010/11/main" uri="{B97F6D7D-B522-45F9-BDA1-12C45D357490}">
          <x15:cacheHierarchy aggregatedColumn="3"/>
        </ext>
      </extLst>
    </cacheHierarchy>
    <cacheHierarchy uniqueName="[Measures].[Count of EmpID 2]" caption="Count of EmpID 2" measure="1" displayFolder="" measureGroup="HR Data" count="0" oneField="1">
      <fieldsUsage count="1">
        <fieldUsage x="1"/>
      </fieldsUsage>
      <extLst>
        <ext xmlns:x15="http://schemas.microsoft.com/office/spreadsheetml/2010/11/main" uri="{B97F6D7D-B522-45F9-BDA1-12C45D357490}">
          <x15:cacheHierarchy aggregatedColumn="2"/>
        </ext>
      </extLst>
    </cacheHierarchy>
    <cacheHierarchy uniqueName="[Measures].[Count of Date (Month)]" caption="Count of Date (Month)" measure="1" displayFolder="" measureGroup="HR Data" count="0">
      <extLst>
        <ext xmlns:x15="http://schemas.microsoft.com/office/spreadsheetml/2010/11/main" uri="{B97F6D7D-B522-45F9-BDA1-12C45D357490}">
          <x15:cacheHierarchy aggregatedColumn="22"/>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8"/>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5"/>
        </ext>
      </extLst>
    </cacheHierarchy>
    <cacheHierarchy uniqueName="[Measures].[total active emp]" caption="total active emp"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percentage of total employee]" caption="percentage of total employee" measure="1" displayFolder="" measureGroup="HR Data" count="0"/>
    <cacheHierarchy uniqueName="[Measures].[count of not employes]" caption="count of not employes" measure="1" displayFolder="" measureGroup="HR Data" count="0"/>
    <cacheHierarchy uniqueName="[Measures].[turn over]" caption="turn over" measure="1" displayFolder="" measureGroup="HR Data" count="0"/>
    <cacheHierarchy uniqueName="[Measures].[percentage of turnover]" caption="percentage of turnover" measure="1" displayFolder="" measureGroup="HR Data" count="0"/>
    <cacheHierarchy uniqueName="[Measures].[average tenure months]" caption="average tenure months"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a alzakla" refreshedDate="45649.894129282409" backgroundQuery="1" createdVersion="8" refreshedVersion="8" minRefreshableVersion="3" recordCount="0" supportSubquery="1" supportAdvancedDrill="1" xr:uid="{1F230179-6FB9-4561-9EBE-176E0C12BFA1}">
  <cacheSource type="external" connectionId="6"/>
  <cacheFields count="5">
    <cacheField name="[HR Data].[Gender].[Gender]" caption="Gender" numFmtId="0" hierarchy="3" level="1">
      <sharedItems count="2">
        <s v="F"/>
        <s v="M"/>
      </sharedItems>
    </cacheField>
    <cacheField name="[HR Data].[Date].[Date]" caption="Date" numFmtId="0" hierarchy="1" level="1">
      <sharedItems containsSemiMixedTypes="0" containsNonDate="0" containsString="0"/>
    </cacheField>
    <cacheField name="[HR Data].[Date (Year)].[Date (Year)]" caption="Date (Year)" numFmtId="0" hierarchy="20" level="1">
      <sharedItems count="1">
        <s v="2018"/>
      </sharedItems>
    </cacheField>
    <cacheField name="[HR Data].[TermDate (Year)].[TermDate (Year)]" caption="TermDate (Year)" numFmtId="0" hierarchy="23" level="1">
      <sharedItems containsSemiMixedTypes="0" containsNonDate="0" containsString="0"/>
    </cacheField>
    <cacheField name="[Measures].[total active emp]" caption="total active emp" numFmtId="0" hierarchy="34" level="32767"/>
  </cacheFields>
  <cacheHierarchies count="44">
    <cacheHierarchy uniqueName="[HR Data].[Source.Name]" caption="Source.Name" attribute="1" defaultMemberUniqueName="[HR Data].[Source.Name].[All]" allUniqueName="[HR Data].[Source.Name].[All]" dimensionUniqueName="[HR Data]" displayFolder="" count="0" memberValueDatatype="130" unbalanced="0"/>
    <cacheHierarchy uniqueName="[HR Data].[Date]" caption="Date" attribute="1" time="1" defaultMemberUniqueName="[HR Data].[Date].[All]" allUniqueName="[HR Data].[Date].[All]" dimensionUniqueName="[HR Data]" displayFolder="" count="2" memberValueDatatype="7"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13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2"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2" memberValueDatatype="130" unbalanced="0">
      <fieldsUsage count="2">
        <fieldUsage x="-1"/>
        <fieldUsage x="3"/>
      </fieldsUsage>
    </cacheHierarchy>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Count of Gender]" caption="Count of Gender" measure="1" displayFolder="" measureGroup="HR Data" count="0">
      <extLst>
        <ext xmlns:x15="http://schemas.microsoft.com/office/spreadsheetml/2010/11/main" uri="{B97F6D7D-B522-45F9-BDA1-12C45D357490}">
          <x15:cacheHierarchy aggregatedColumn="3"/>
        </ext>
      </extLst>
    </cacheHierarchy>
    <cacheHierarchy uniqueName="[Measures].[Count of EmpID 2]" caption="Count of EmpID 2" measure="1" displayFolder="" measureGroup="HR Data" count="0">
      <extLst>
        <ext xmlns:x15="http://schemas.microsoft.com/office/spreadsheetml/2010/11/main" uri="{B97F6D7D-B522-45F9-BDA1-12C45D357490}">
          <x15:cacheHierarchy aggregatedColumn="2"/>
        </ext>
      </extLst>
    </cacheHierarchy>
    <cacheHierarchy uniqueName="[Measures].[Count of Date (Month)]" caption="Count of Date (Month)" measure="1" displayFolder="" measureGroup="HR Data" count="0">
      <extLst>
        <ext xmlns:x15="http://schemas.microsoft.com/office/spreadsheetml/2010/11/main" uri="{B97F6D7D-B522-45F9-BDA1-12C45D357490}">
          <x15:cacheHierarchy aggregatedColumn="22"/>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8"/>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5"/>
        </ext>
      </extLst>
    </cacheHierarchy>
    <cacheHierarchy uniqueName="[Measures].[total active emp]" caption="total active emp" measure="1" displayFolder="" measureGroup="HR Data" count="0" oneField="1">
      <fieldsUsage count="1">
        <fieldUsage x="4"/>
      </fieldsUsage>
    </cacheHierarchy>
    <cacheHierarchy uniqueName="[Measures].[active employees]" caption="active employees" measure="1" displayFolder="" measureGroup="HR Data" count="0"/>
    <cacheHierarchy uniqueName="[Measures].[new hires]" caption="new hires" measure="1" displayFolder="" measureGroup="HR Data" count="0"/>
    <cacheHierarchy uniqueName="[Measures].[percentage of total employee]" caption="percentage of total employee" measure="1" displayFolder="" measureGroup="HR Data" count="0"/>
    <cacheHierarchy uniqueName="[Measures].[count of not employes]" caption="count of not employes" measure="1" displayFolder="" measureGroup="HR Data" count="0"/>
    <cacheHierarchy uniqueName="[Measures].[turn over]" caption="turn over" measure="1" displayFolder="" measureGroup="HR Data" count="0"/>
    <cacheHierarchy uniqueName="[Measures].[percentage of turnover]" caption="percentage of turnover" measure="1" displayFolder="" measureGroup="HR Data" count="0"/>
    <cacheHierarchy uniqueName="[Measures].[average tenure months]" caption="average tenure months"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a alzakla" refreshedDate="45649.894430439817" backgroundQuery="1" createdVersion="8" refreshedVersion="8" minRefreshableVersion="3" recordCount="0" supportSubquery="1" supportAdvancedDrill="1" xr:uid="{9288EAB8-C2E7-4C8D-8613-AE2906E79A4A}">
  <cacheSource type="external" connectionId="6"/>
  <cacheFields count="6">
    <cacheField name="[HR Data].[isNewHire].[isNewHire]" caption="isNewHire" numFmtId="0" hierarchy="8" level="1">
      <sharedItems count="2">
        <s v=""/>
        <s v="Yes"/>
      </sharedItems>
    </cacheField>
    <cacheField name="[HR Data].[TermDate (Year)].[TermDate (Year)]" caption="TermDate (Year)" numFmtId="0" hierarchy="23" level="1">
      <sharedItems containsSemiMixedTypes="0" containsNonDate="0" containsString="0"/>
    </cacheField>
    <cacheField name="[Measures].[active employees]" caption="active employees" numFmtId="0" hierarchy="35" level="32767"/>
    <cacheField name="[Measures].[new hires]" caption="new hires" numFmtId="0" hierarchy="36" level="32767"/>
    <cacheField name="[HR Data].[Date (Year)].[Date (Year)]" caption="Date (Year)" numFmtId="0" hierarchy="20" level="1">
      <sharedItems count="4">
        <s v="2015"/>
        <s v="2016"/>
        <s v="2017"/>
        <s v="2018"/>
      </sharedItems>
    </cacheField>
    <cacheField name="[HR Data].[Date (Quarter)].[Date (Quarter)]" caption="Date (Quarter)" numFmtId="0" hierarchy="21" level="1">
      <sharedItems count="4">
        <s v="Qtr1"/>
        <s v="Qtr2"/>
        <s v="Qtr3"/>
        <s v="Qtr4"/>
      </sharedItems>
    </cacheField>
  </cacheFields>
  <cacheHierarchies count="44">
    <cacheHierarchy uniqueName="[HR Data].[Source.Name]" caption="Source.Name" attribute="1" defaultMemberUniqueName="[HR Data].[Source.Name].[All]" allUniqueName="[HR Data].[Source.Name].[All]" dimensionUniqueName="[HR Data]" displayFolder="" count="2" memberValueDatatype="130" unbalanced="0"/>
    <cacheHierarchy uniqueName="[HR Data].[Date]" caption="Date" attribute="1" time="1" defaultMemberUniqueName="[HR Data].[Date].[All]" allUniqueName="[HR Data].[Date].[All]" dimensionUniqueName="[HR Data]" displayFolder="" count="2" memberValueDatatype="7" unbalanced="0"/>
    <cacheHierarchy uniqueName="[HR Data].[EmpID]" caption="EmpID" attribute="1" defaultMemberUniqueName="[HR Data].[EmpID].[All]" allUniqueName="[HR Data].[EmpID].[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13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fieldsUsage count="2">
        <fieldUsage x="-1"/>
        <fieldUsage x="0"/>
      </fieldsUsage>
    </cacheHierarchy>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13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130" unbalanced="0"/>
    <cacheHierarchy uniqueName="[HR Data].[HireDate (Year)]" caption="HireDate (Year)" attribute="1" defaultMemberUniqueName="[HR Data].[HireDate (Year)].[All]" allUniqueName="[HR Data].[HireDate (Year)].[All]" dimensionUniqueName="[HR Data]" displayFolder="" count="2" memberValueDatatype="130" unbalanced="0"/>
    <cacheHierarchy uniqueName="[HR Data].[HireDate (Quarter)]" caption="HireDate (Quarter)" attribute="1" defaultMemberUniqueName="[HR Data].[HireDate (Quarter)].[All]" allUniqueName="[HR Data].[HireDate (Quarter)].[All]" dimensionUniqueName="[HR Data]" displayFolder="" count="2" memberValueDatatype="130" unbalanced="0"/>
    <cacheHierarchy uniqueName="[HR Data].[HireDate (Month)]" caption="HireDate (Month)" attribute="1" defaultMemberUniqueName="[HR Data].[HireDate (Month)].[All]" allUniqueName="[HR Data].[HireDate (Month)].[All]" dimensionUniqueName="[HR Data]" displayFolder="" count="2"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5"/>
      </fieldsUsage>
    </cacheHierarchy>
    <cacheHierarchy uniqueName="[HR Data].[Date (Month)]" caption="Date (Month)" attribute="1" defaultMemberUniqueName="[HR Data].[Date (Month)].[All]" allUniqueName="[HR Data].[Date (Month)].[All]" dimensionUniqueName="[HR Data]" displayFolder="" count="2" memberValueDatatype="130" unbalanced="0"/>
    <cacheHierarchy uniqueName="[HR Data].[TermDate (Year)]" caption="TermDate (Year)" attribute="1" defaultMemberUniqueName="[HR Data].[TermDate (Year)].[All]" allUniqueName="[HR Data].[TermDate (Year)].[All]" dimensionUniqueName="[HR Data]" displayFolder="" count="2" memberValueDatatype="130" unbalanced="0">
      <fieldsUsage count="2">
        <fieldUsage x="-1"/>
        <fieldUsage x="1"/>
      </fieldsUsage>
    </cacheHierarchy>
    <cacheHierarchy uniqueName="[HR Data].[TermDate (Quarter)]" caption="TermDate (Quarter)" attribute="1" defaultMemberUniqueName="[HR Data].[TermDate (Quarter)].[All]" allUniqueName="[HR Data].[TermDate (Quarter)].[All]" dimensionUniqueName="[HR Data]" displayFolder="" count="2" memberValueDatatype="130" unbalanced="0"/>
    <cacheHierarchy uniqueName="[HR Data].[TermDate (Month)]" caption="TermDate (Month)" attribute="1" defaultMemberUniqueName="[HR Data].[TermDate (Month)].[All]" allUniqueName="[HR Data].[TermDate (Month)].[All]" dimensionUniqueName="[HR Data]" displayFolder="" count="2" memberValueDatatype="130" unbalanced="0"/>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HR Data].[HireDate (Month Index)]" caption="HireDate (Month Index)" attribute="1" defaultMemberUniqueName="[HR Data].[HireDate (Month Index)].[All]" allUniqueName="[HR Data].[HireDate (Month Index)].[All]" dimensionUniqueName="[HR Data]" displayFolder="" count="2" memberValueDatatype="20" unbalanced="0" hidden="1"/>
    <cacheHierarchy uniqueName="[HR Data].[TermDate (Month Index)]" caption="TermDate (Month Index)" attribute="1" defaultMemberUniqueName="[HR Data].[TermDate (Month Index)].[All]" allUniqueName="[HR Data].[TermDate (Month Index)].[All]" dimensionUniqueName="[HR Data]" displayFolder="" count="2" memberValueDatatype="20" unbalanced="0" hidden="1"/>
    <cacheHierarchy uniqueName="[Measures].[Count of Gender]" caption="Count of Gender" measure="1" displayFolder="" measureGroup="HR Data" count="0">
      <extLst>
        <ext xmlns:x15="http://schemas.microsoft.com/office/spreadsheetml/2010/11/main" uri="{B97F6D7D-B522-45F9-BDA1-12C45D357490}">
          <x15:cacheHierarchy aggregatedColumn="3"/>
        </ext>
      </extLst>
    </cacheHierarchy>
    <cacheHierarchy uniqueName="[Measures].[Count of EmpID 2]" caption="Count of EmpID 2" measure="1" displayFolder="" measureGroup="HR Data" count="0">
      <extLst>
        <ext xmlns:x15="http://schemas.microsoft.com/office/spreadsheetml/2010/11/main" uri="{B97F6D7D-B522-45F9-BDA1-12C45D357490}">
          <x15:cacheHierarchy aggregatedColumn="2"/>
        </ext>
      </extLst>
    </cacheHierarchy>
    <cacheHierarchy uniqueName="[Measures].[Count of Date (Month)]" caption="Count of Date (Month)" measure="1" displayFolder="" measureGroup="HR Data" count="0">
      <extLst>
        <ext xmlns:x15="http://schemas.microsoft.com/office/spreadsheetml/2010/11/main" uri="{B97F6D7D-B522-45F9-BDA1-12C45D357490}">
          <x15:cacheHierarchy aggregatedColumn="22"/>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8"/>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5"/>
        </ext>
      </extLst>
    </cacheHierarchy>
    <cacheHierarchy uniqueName="[Measures].[total active emp]" caption="total active emp"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oneField="1">
      <fieldsUsage count="1">
        <fieldUsage x="3"/>
      </fieldsUsage>
    </cacheHierarchy>
    <cacheHierarchy uniqueName="[Measures].[percentage of total employee]" caption="percentage of total employee" measure="1" displayFolder="" measureGroup="HR Data" count="0"/>
    <cacheHierarchy uniqueName="[Measures].[count of not employes]" caption="count of not employes" measure="1" displayFolder="" measureGroup="HR Data" count="0"/>
    <cacheHierarchy uniqueName="[Measures].[turn over]" caption="turn over" measure="1" displayFolder="" measureGroup="HR Data" count="0"/>
    <cacheHierarchy uniqueName="[Measures].[percentage of turnover]" caption="percentage of turnover" measure="1" displayFolder="" measureGroup="HR Data" count="0"/>
    <cacheHierarchy uniqueName="[Measures].[average tenure months]" caption="average tenure months"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a alzakla" refreshedDate="45649.829792476849" backgroundQuery="1" createdVersion="3" refreshedVersion="8" minRefreshableVersion="3" recordCount="0" supportSubquery="1" supportAdvancedDrill="1" xr:uid="{105EB0BE-60F5-4F0F-B00E-2DC07C0C9734}">
  <cacheSource type="external" connectionId="6">
    <extLst>
      <ext xmlns:x14="http://schemas.microsoft.com/office/spreadsheetml/2009/9/main" uri="{F057638F-6D5F-4e77-A914-E7F072B9BCA8}">
        <x14:sourceConnection name="ThisWorkbookDataModel"/>
      </ext>
    </extLst>
  </cacheSource>
  <cacheFields count="0"/>
  <cacheHierarchies count="44">
    <cacheHierarchy uniqueName="[HR Data].[Source.Name]" caption="Source.Name" attribute="1" defaultMemberUniqueName="[HR Data].[Source.Name].[All]" allUniqueName="[HR Data].[Source.Name].[All]" dimensionUniqueName="[HR Data]" displayFolder="" count="0"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130" unbalanced="0"/>
    <cacheHierarchy uniqueName="[HR Data].[Gender]" caption="Gender" attribute="1" defaultMemberUniqueName="[HR Data].[Gender].[All]" allUniqueName="[HR Data].[Gender].[All]" dimensionUniqueName="[HR Data]" displayFolder="" count="0" memberValueDatatype="130" unbalanced="0"/>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13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Count of Gender]" caption="Count of Gender" measure="1" displayFolder="" measureGroup="HR Data" count="0">
      <extLst>
        <ext xmlns:x15="http://schemas.microsoft.com/office/spreadsheetml/2010/11/main" uri="{B97F6D7D-B522-45F9-BDA1-12C45D357490}">
          <x15:cacheHierarchy aggregatedColumn="3"/>
        </ext>
      </extLst>
    </cacheHierarchy>
    <cacheHierarchy uniqueName="[Measures].[Count of EmpID 2]" caption="Count of EmpID 2" measure="1" displayFolder="" measureGroup="HR Data" count="0">
      <extLst>
        <ext xmlns:x15="http://schemas.microsoft.com/office/spreadsheetml/2010/11/main" uri="{B97F6D7D-B522-45F9-BDA1-12C45D357490}">
          <x15:cacheHierarchy aggregatedColumn="2"/>
        </ext>
      </extLst>
    </cacheHierarchy>
    <cacheHierarchy uniqueName="[Measures].[Count of Date (Month)]" caption="Count of Date (Month)" measure="1" displayFolder="" measureGroup="HR Data" count="0">
      <extLst>
        <ext xmlns:x15="http://schemas.microsoft.com/office/spreadsheetml/2010/11/main" uri="{B97F6D7D-B522-45F9-BDA1-12C45D357490}">
          <x15:cacheHierarchy aggregatedColumn="22"/>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8"/>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5"/>
        </ext>
      </extLst>
    </cacheHierarchy>
    <cacheHierarchy uniqueName="[Measures].[total active emp]" caption="total active emp"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percentage of total employee]" caption="percentage of total employee" measure="1" displayFolder="" measureGroup="HR Data" count="0"/>
    <cacheHierarchy uniqueName="[Measures].[count of not employes]" caption="count of not employes" measure="1" displayFolder="" measureGroup="HR Data" count="0"/>
    <cacheHierarchy uniqueName="[Measures].[turn over]" caption="turn over" measure="1" displayFolder="" measureGroup="HR Data" count="0"/>
    <cacheHierarchy uniqueName="[Measures].[percentage of turnover]" caption="percentage of turnover" measure="1" displayFolder="" measureGroup="HR Data" count="0"/>
    <cacheHierarchy uniqueName="[Measures].[average tenure months]" caption="average tenure months"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33043958"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a alzakla" refreshedDate="45649.829797916667" backgroundQuery="1" createdVersion="3" refreshedVersion="8" minRefreshableVersion="3" recordCount="0" supportSubquery="1" supportAdvancedDrill="1" xr:uid="{4FCC9EB5-C444-4254-A8AF-7405F45E63B1}">
  <cacheSource type="external" connectionId="6">
    <extLst>
      <ext xmlns:x14="http://schemas.microsoft.com/office/spreadsheetml/2009/9/main" uri="{F057638F-6D5F-4e77-A914-E7F072B9BCA8}">
        <x14:sourceConnection name="ThisWorkbookDataModel"/>
      </ext>
    </extLst>
  </cacheSource>
  <cacheFields count="0"/>
  <cacheHierarchies count="44">
    <cacheHierarchy uniqueName="[HR Data].[Source.Name]" caption="Source.Name" attribute="1" defaultMemberUniqueName="[HR Data].[Source.Name].[All]" allUniqueName="[HR Data].[Source.Name].[All]" dimensionUniqueName="[HR Data]" displayFolder="" count="0"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13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Count of Gender]" caption="Count of Gender" measure="1" displayFolder="" measureGroup="HR Data" count="0">
      <extLst>
        <ext xmlns:x15="http://schemas.microsoft.com/office/spreadsheetml/2010/11/main" uri="{B97F6D7D-B522-45F9-BDA1-12C45D357490}">
          <x15:cacheHierarchy aggregatedColumn="3"/>
        </ext>
      </extLst>
    </cacheHierarchy>
    <cacheHierarchy uniqueName="[Measures].[Count of EmpID 2]" caption="Count of EmpID 2" measure="1" displayFolder="" measureGroup="HR Data" count="0">
      <extLst>
        <ext xmlns:x15="http://schemas.microsoft.com/office/spreadsheetml/2010/11/main" uri="{B97F6D7D-B522-45F9-BDA1-12C45D357490}">
          <x15:cacheHierarchy aggregatedColumn="2"/>
        </ext>
      </extLst>
    </cacheHierarchy>
    <cacheHierarchy uniqueName="[Measures].[Count of Date (Month)]" caption="Count of Date (Month)" measure="1" displayFolder="" measureGroup="HR Data" count="0">
      <extLst>
        <ext xmlns:x15="http://schemas.microsoft.com/office/spreadsheetml/2010/11/main" uri="{B97F6D7D-B522-45F9-BDA1-12C45D357490}">
          <x15:cacheHierarchy aggregatedColumn="22"/>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8"/>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5"/>
        </ext>
      </extLst>
    </cacheHierarchy>
    <cacheHierarchy uniqueName="[Measures].[total active emp]" caption="total active emp"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percentage of total employee]" caption="percentage of total employee" measure="1" displayFolder="" measureGroup="HR Data" count="0"/>
    <cacheHierarchy uniqueName="[Measures].[count of not employes]" caption="count of not employes" measure="1" displayFolder="" measureGroup="HR Data" count="0"/>
    <cacheHierarchy uniqueName="[Measures].[turn over]" caption="turn over" measure="1" displayFolder="" measureGroup="HR Data" count="0"/>
    <cacheHierarchy uniqueName="[Measures].[percentage of turnover]" caption="percentage of turnover" measure="1" displayFolder="" measureGroup="HR Data" count="0"/>
    <cacheHierarchy uniqueName="[Measures].[average tenure months]" caption="average tenure months"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370025"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a alzakla" refreshedDate="45649.886212962963" backgroundQuery="1" createdVersion="3" refreshedVersion="8" minRefreshableVersion="3" recordCount="0" supportSubquery="1" supportAdvancedDrill="1" xr:uid="{EC937A3A-9ABF-44CF-B01E-CE3911A0FACC}">
  <cacheSource type="external" connectionId="6">
    <extLst>
      <ext xmlns:x14="http://schemas.microsoft.com/office/spreadsheetml/2009/9/main" uri="{F057638F-6D5F-4e77-A914-E7F072B9BCA8}">
        <x14:sourceConnection name="ThisWorkbookDataModel"/>
      </ext>
    </extLst>
  </cacheSource>
  <cacheFields count="0"/>
  <cacheHierarchies count="44">
    <cacheHierarchy uniqueName="[HR Data].[Source.Name]" caption="Source.Name" attribute="1" defaultMemberUniqueName="[HR Data].[Source.Name].[All]" allUniqueName="[HR Data].[Source.Name].[All]" dimensionUniqueName="[HR Data]" displayFolder="" count="0"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130" unbalanced="0"/>
    <cacheHierarchy uniqueName="[HR Data].[Gender]" caption="Gender" attribute="1" defaultMemberUniqueName="[HR Data].[Gender].[All]" allUniqueName="[HR Data].[Gender].[All]" dimensionUniqueName="[HR Data]" displayFolder="" count="0" memberValueDatatype="130" unbalanced="0"/>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13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Count of Gender]" caption="Count of Gender" measure="1" displayFolder="" measureGroup="HR Data" count="0">
      <extLst>
        <ext xmlns:x15="http://schemas.microsoft.com/office/spreadsheetml/2010/11/main" uri="{B97F6D7D-B522-45F9-BDA1-12C45D357490}">
          <x15:cacheHierarchy aggregatedColumn="3"/>
        </ext>
      </extLst>
    </cacheHierarchy>
    <cacheHierarchy uniqueName="[Measures].[Count of EmpID 2]" caption="Count of EmpID 2" measure="1" displayFolder="" measureGroup="HR Data" count="0">
      <extLst>
        <ext xmlns:x15="http://schemas.microsoft.com/office/spreadsheetml/2010/11/main" uri="{B97F6D7D-B522-45F9-BDA1-12C45D357490}">
          <x15:cacheHierarchy aggregatedColumn="2"/>
        </ext>
      </extLst>
    </cacheHierarchy>
    <cacheHierarchy uniqueName="[Measures].[Count of Date (Month)]" caption="Count of Date (Month)" measure="1" displayFolder="" measureGroup="HR Data" count="0">
      <extLst>
        <ext xmlns:x15="http://schemas.microsoft.com/office/spreadsheetml/2010/11/main" uri="{B97F6D7D-B522-45F9-BDA1-12C45D357490}">
          <x15:cacheHierarchy aggregatedColumn="22"/>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8"/>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5"/>
        </ext>
      </extLst>
    </cacheHierarchy>
    <cacheHierarchy uniqueName="[Measures].[total active emp]" caption="total active emp"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percentage of total employee]" caption="percentage of total employee" measure="1" displayFolder="" measureGroup="HR Data" count="0"/>
    <cacheHierarchy uniqueName="[Measures].[count of not employes]" caption="count of not employes" measure="1" displayFolder="" measureGroup="HR Data" count="0"/>
    <cacheHierarchy uniqueName="[Measures].[turn over]" caption="turn over" measure="1" displayFolder="" measureGroup="HR Data" count="0"/>
    <cacheHierarchy uniqueName="[Measures].[percentage of turnover]" caption="percentage of turnover" measure="1" displayFolder="" measureGroup="HR Data" count="0"/>
    <cacheHierarchy uniqueName="[Measures].[average tenure months]" caption="average tenure months"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7567492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a alzakla" refreshedDate="45649.88529849537" backgroundQuery="1" createdVersion="8" refreshedVersion="8" minRefreshableVersion="3" recordCount="0" supportSubquery="1" supportAdvancedDrill="1" xr:uid="{CBF60CAB-BED1-4602-900C-7B2531C1378A}">
  <cacheSource type="external" connectionId="6"/>
  <cacheFields count="3">
    <cacheField name="[Measures].[total active emp]" caption="total active emp" numFmtId="0" hierarchy="34" level="32767"/>
    <cacheField name="[HR Data].[Gender].[Gender]" caption="Gender" numFmtId="0" hierarchy="3" level="1">
      <sharedItems count="2">
        <s v="F"/>
        <s v="M"/>
      </sharedItems>
    </cacheField>
    <cacheField name="[HR Data].[FP].[FP]" caption="FP" numFmtId="0" hierarchy="6" level="1">
      <sharedItems count="2">
        <s v="FT"/>
        <s v="PT"/>
      </sharedItems>
    </cacheField>
  </cacheFields>
  <cacheHierarchies count="44">
    <cacheHierarchy uniqueName="[HR Data].[Source.Name]" caption="Source.Name" attribute="1" defaultMemberUniqueName="[HR Data].[Source.Name].[All]" allUniqueName="[HR Data].[Source.Name].[All]" dimensionUniqueName="[HR Data]" displayFolder="" count="0"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13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Count of Gender]" caption="Count of Gender" measure="1" displayFolder="" measureGroup="HR Data" count="0">
      <extLst>
        <ext xmlns:x15="http://schemas.microsoft.com/office/spreadsheetml/2010/11/main" uri="{B97F6D7D-B522-45F9-BDA1-12C45D357490}">
          <x15:cacheHierarchy aggregatedColumn="3"/>
        </ext>
      </extLst>
    </cacheHierarchy>
    <cacheHierarchy uniqueName="[Measures].[Count of EmpID 2]" caption="Count of EmpID 2" measure="1" displayFolder="" measureGroup="HR Data" count="0">
      <extLst>
        <ext xmlns:x15="http://schemas.microsoft.com/office/spreadsheetml/2010/11/main" uri="{B97F6D7D-B522-45F9-BDA1-12C45D357490}">
          <x15:cacheHierarchy aggregatedColumn="2"/>
        </ext>
      </extLst>
    </cacheHierarchy>
    <cacheHierarchy uniqueName="[Measures].[Count of Date (Month)]" caption="Count of Date (Month)" measure="1" displayFolder="" measureGroup="HR Data" count="0">
      <extLst>
        <ext xmlns:x15="http://schemas.microsoft.com/office/spreadsheetml/2010/11/main" uri="{B97F6D7D-B522-45F9-BDA1-12C45D357490}">
          <x15:cacheHierarchy aggregatedColumn="22"/>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8"/>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5"/>
        </ext>
      </extLst>
    </cacheHierarchy>
    <cacheHierarchy uniqueName="[Measures].[total active emp]" caption="total active emp" measure="1" displayFolder="" measureGroup="HR Data" count="0" oneField="1">
      <fieldsUsage count="1">
        <fieldUsage x="0"/>
      </fieldsUsage>
    </cacheHierarchy>
    <cacheHierarchy uniqueName="[Measures].[active employees]" caption="active employees" measure="1" displayFolder="" measureGroup="HR Data" count="0"/>
    <cacheHierarchy uniqueName="[Measures].[new hires]" caption="new hires" measure="1" displayFolder="" measureGroup="HR Data" count="0"/>
    <cacheHierarchy uniqueName="[Measures].[percentage of total employee]" caption="percentage of total employee" measure="1" displayFolder="" measureGroup="HR Data" count="0"/>
    <cacheHierarchy uniqueName="[Measures].[count of not employes]" caption="count of not employes" measure="1" displayFolder="" measureGroup="HR Data" count="0"/>
    <cacheHierarchy uniqueName="[Measures].[turn over]" caption="turn over" measure="1" displayFolder="" measureGroup="HR Data" count="0"/>
    <cacheHierarchy uniqueName="[Measures].[percentage of turnover]" caption="percentage of turnover" measure="1" displayFolder="" measureGroup="HR Data" count="0"/>
    <cacheHierarchy uniqueName="[Measures].[average tenure months]" caption="average tenure months"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a alzakla" refreshedDate="45649.885300231479" backgroundQuery="1" createdVersion="8" refreshedVersion="8" minRefreshableVersion="3" recordCount="0" supportSubquery="1" supportAdvancedDrill="1" xr:uid="{91D0B50B-7F83-4D92-97F4-434DB190A43F}">
  <cacheSource type="external" connectionId="6"/>
  <cacheFields count="4">
    <cacheField name="[HR Data].[EthnicGroup].[EthnicGroup]" caption="EthnicGroup" numFmtId="0" hierarchy="5" level="1">
      <sharedItems count="7">
        <s v="Group A"/>
        <s v="Group B"/>
        <s v="Group C"/>
        <s v="Group D"/>
        <s v="Group E"/>
        <s v="Group F"/>
        <s v="Group G"/>
      </sharedItems>
    </cacheField>
    <cacheField name="[HR Data].[Gender].[Gender]" caption="Gender" numFmtId="0" hierarchy="3" level="1">
      <sharedItems count="2">
        <s v="F"/>
        <s v="M"/>
      </sharedItems>
    </cacheField>
    <cacheField name="[Measures].[Count of EmpID 2]" caption="Count of EmpID 2" numFmtId="0" hierarchy="30" level="32767"/>
    <cacheField name="[HR Data].[Date].[Date]" caption="Date" numFmtId="0" hierarchy="1" level="1">
      <sharedItems containsSemiMixedTypes="0" containsNonDate="0" containsString="0"/>
    </cacheField>
  </cacheFields>
  <cacheHierarchies count="44">
    <cacheHierarchy uniqueName="[HR Data].[Source.Name]" caption="Source.Name" attribute="1" defaultMemberUniqueName="[HR Data].[Source.Name].[All]" allUniqueName="[HR Data].[Source.Name].[All]" dimensionUniqueName="[HR Data]" displayFolder="" count="0" memberValueDatatype="130" unbalanced="0"/>
    <cacheHierarchy uniqueName="[HR Data].[Date]" caption="Date" attribute="1" time="1" defaultMemberUniqueName="[HR Data].[Date].[All]" allUniqueName="[HR Data].[Date].[All]" dimensionUniqueName="[HR Data]" displayFolder="" count="2" memberValueDatatype="7" unbalanced="0">
      <fieldsUsage count="2">
        <fieldUsage x="-1"/>
        <fieldUsage x="3"/>
      </fieldsUsage>
    </cacheHierarchy>
    <cacheHierarchy uniqueName="[HR Data].[EmpID]" caption="EmpID" attribute="1" defaultMemberUniqueName="[HR Data].[EmpID].[All]" allUniqueName="[HR Data].[Emp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13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Count of Gender]" caption="Count of Gender" measure="1" displayFolder="" measureGroup="HR Data" count="0">
      <extLst>
        <ext xmlns:x15="http://schemas.microsoft.com/office/spreadsheetml/2010/11/main" uri="{B97F6D7D-B522-45F9-BDA1-12C45D357490}">
          <x15:cacheHierarchy aggregatedColumn="3"/>
        </ext>
      </extLst>
    </cacheHierarchy>
    <cacheHierarchy uniqueName="[Measures].[Count of EmpID 2]" caption="Count of EmpID 2" measure="1" displayFolder="" measureGroup="HR Data" count="0" oneField="1">
      <fieldsUsage count="1">
        <fieldUsage x="2"/>
      </fieldsUsage>
      <extLst>
        <ext xmlns:x15="http://schemas.microsoft.com/office/spreadsheetml/2010/11/main" uri="{B97F6D7D-B522-45F9-BDA1-12C45D357490}">
          <x15:cacheHierarchy aggregatedColumn="2"/>
        </ext>
      </extLst>
    </cacheHierarchy>
    <cacheHierarchy uniqueName="[Measures].[Count of Date (Month)]" caption="Count of Date (Month)" measure="1" displayFolder="" measureGroup="HR Data" count="0">
      <extLst>
        <ext xmlns:x15="http://schemas.microsoft.com/office/spreadsheetml/2010/11/main" uri="{B97F6D7D-B522-45F9-BDA1-12C45D357490}">
          <x15:cacheHierarchy aggregatedColumn="22"/>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8"/>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5"/>
        </ext>
      </extLst>
    </cacheHierarchy>
    <cacheHierarchy uniqueName="[Measures].[total active emp]" caption="total active emp"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percentage of total employee]" caption="percentage of total employee" measure="1" displayFolder="" measureGroup="HR Data" count="0"/>
    <cacheHierarchy uniqueName="[Measures].[count of not employes]" caption="count of not employes" measure="1" displayFolder="" measureGroup="HR Data" count="0"/>
    <cacheHierarchy uniqueName="[Measures].[turn over]" caption="turn over" measure="1" displayFolder="" measureGroup="HR Data" count="0"/>
    <cacheHierarchy uniqueName="[Measures].[percentage of turnover]" caption="percentage of turnover" measure="1" displayFolder="" measureGroup="HR Data" count="0"/>
    <cacheHierarchy uniqueName="[Measures].[average tenure months]" caption="average tenure months"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a alzakla" refreshedDate="45649.885300694441" backgroundQuery="1" createdVersion="8" refreshedVersion="8" minRefreshableVersion="3" recordCount="0" supportSubquery="1" supportAdvancedDrill="1" xr:uid="{4132FE53-281F-4F38-B92C-4C7EA171AD4F}">
  <cacheSource type="external" connectionId="6"/>
  <cacheFields count="1">
    <cacheField name="[Measures].[active employees]" caption="active employees" numFmtId="0" hierarchy="35" level="32767"/>
  </cacheFields>
  <cacheHierarchies count="44">
    <cacheHierarchy uniqueName="[HR Data].[Source.Name]" caption="Source.Name" attribute="1" defaultMemberUniqueName="[HR Data].[Source.Name].[All]" allUniqueName="[HR Data].[Source.Name].[All]" dimensionUniqueName="[HR Data]" displayFolder="" count="0"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130" unbalanced="0"/>
    <cacheHierarchy uniqueName="[HR Data].[Gender]" caption="Gender" attribute="1" defaultMemberUniqueName="[HR Data].[Gender].[All]" allUniqueName="[HR Data].[Gender].[All]" dimensionUniqueName="[HR Data]" displayFolder="" count="0" memberValueDatatype="130" unbalanced="0"/>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13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Count of Gender]" caption="Count of Gender" measure="1" displayFolder="" measureGroup="HR Data" count="0">
      <extLst>
        <ext xmlns:x15="http://schemas.microsoft.com/office/spreadsheetml/2010/11/main" uri="{B97F6D7D-B522-45F9-BDA1-12C45D357490}">
          <x15:cacheHierarchy aggregatedColumn="3"/>
        </ext>
      </extLst>
    </cacheHierarchy>
    <cacheHierarchy uniqueName="[Measures].[Count of EmpID 2]" caption="Count of EmpID 2" measure="1" displayFolder="" measureGroup="HR Data" count="0">
      <extLst>
        <ext xmlns:x15="http://schemas.microsoft.com/office/spreadsheetml/2010/11/main" uri="{B97F6D7D-B522-45F9-BDA1-12C45D357490}">
          <x15:cacheHierarchy aggregatedColumn="2"/>
        </ext>
      </extLst>
    </cacheHierarchy>
    <cacheHierarchy uniqueName="[Measures].[Count of Date (Month)]" caption="Count of Date (Month)" measure="1" displayFolder="" measureGroup="HR Data" count="0">
      <extLst>
        <ext xmlns:x15="http://schemas.microsoft.com/office/spreadsheetml/2010/11/main" uri="{B97F6D7D-B522-45F9-BDA1-12C45D357490}">
          <x15:cacheHierarchy aggregatedColumn="22"/>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8"/>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5"/>
        </ext>
      </extLst>
    </cacheHierarchy>
    <cacheHierarchy uniqueName="[Measures].[total active emp]" caption="total active emp" measure="1" displayFolder="" measureGroup="HR Data" count="0"/>
    <cacheHierarchy uniqueName="[Measures].[active employees]" caption="active employees" measure="1" displayFolder="" measureGroup="HR Data" count="0" oneField="1">
      <fieldsUsage count="1">
        <fieldUsage x="0"/>
      </fieldsUsage>
    </cacheHierarchy>
    <cacheHierarchy uniqueName="[Measures].[new hires]" caption="new hires" measure="1" displayFolder="" measureGroup="HR Data" count="0"/>
    <cacheHierarchy uniqueName="[Measures].[percentage of total employee]" caption="percentage of total employee" measure="1" displayFolder="" measureGroup="HR Data" count="0"/>
    <cacheHierarchy uniqueName="[Measures].[count of not employes]" caption="count of not employes" measure="1" displayFolder="" measureGroup="HR Data" count="0"/>
    <cacheHierarchy uniqueName="[Measures].[turn over]" caption="turn over" measure="1" displayFolder="" measureGroup="HR Data" count="0"/>
    <cacheHierarchy uniqueName="[Measures].[percentage of turnover]" caption="percentage of turnover" measure="1" displayFolder="" measureGroup="HR Data" count="0"/>
    <cacheHierarchy uniqueName="[Measures].[average tenure months]" caption="average tenure months"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a alzakla" refreshedDate="45649.885301736111" backgroundQuery="1" createdVersion="8" refreshedVersion="8" minRefreshableVersion="3" recordCount="0" supportSubquery="1" supportAdvancedDrill="1" xr:uid="{B1BA4F22-F44B-49C1-8D3A-B27A7FD7367E}">
  <cacheSource type="external" connectionId="6"/>
  <cacheFields count="6">
    <cacheField name="[HR Data].[Gender].[Gender]" caption="Gender" numFmtId="0" hierarchy="3" level="1">
      <sharedItems count="2">
        <s v="F"/>
        <s v="M"/>
      </sharedItems>
    </cacheField>
    <cacheField name="[HR Data].[Date].[Date]" caption="Date" numFmtId="0" hierarchy="1" level="1">
      <sharedItems containsSemiMixedTypes="0" containsNonDate="0" containsString="0"/>
    </cacheField>
    <cacheField name="[HR Data].[Date (Year)].[Date (Year)]" caption="Date (Year)" numFmtId="0" hierarchy="20" level="1">
      <sharedItems count="1">
        <s v="2018"/>
      </sharedItems>
    </cacheField>
    <cacheField name="[HR Data].[TermDate (Year)].[TermDate (Year)]" caption="TermDate (Year)" numFmtId="0" hierarchy="23" level="1">
      <sharedItems containsSemiMixedTypes="0" containsNonDate="0" containsString="0"/>
    </cacheField>
    <cacheField name="[Measures].[percentage of total employee]" caption="percentage of total employee" numFmtId="0" hierarchy="37" level="32767"/>
    <cacheField name="[Measures].[total active emp]" caption="total active emp" numFmtId="0" hierarchy="34" level="32767"/>
  </cacheFields>
  <cacheHierarchies count="44">
    <cacheHierarchy uniqueName="[HR Data].[Source.Name]" caption="Source.Name" attribute="1" defaultMemberUniqueName="[HR Data].[Source.Name].[All]" allUniqueName="[HR Data].[Source.Name].[All]" dimensionUniqueName="[HR Data]" displayFolder="" count="0" memberValueDatatype="130" unbalanced="0"/>
    <cacheHierarchy uniqueName="[HR Data].[Date]" caption="Date" attribute="1" time="1" defaultMemberUniqueName="[HR Data].[Date].[All]" allUniqueName="[HR Data].[Date].[All]" dimensionUniqueName="[HR Data]" displayFolder="" count="2" memberValueDatatype="7"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13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2" memberValueDatatype="130" unbalanced="0">
      <fieldsUsage count="2">
        <fieldUsage x="-1"/>
        <fieldUsage x="3"/>
      </fieldsUsage>
    </cacheHierarchy>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Count of Gender]" caption="Count of Gender" measure="1" displayFolder="" measureGroup="HR Data" count="0">
      <extLst>
        <ext xmlns:x15="http://schemas.microsoft.com/office/spreadsheetml/2010/11/main" uri="{B97F6D7D-B522-45F9-BDA1-12C45D357490}">
          <x15:cacheHierarchy aggregatedColumn="3"/>
        </ext>
      </extLst>
    </cacheHierarchy>
    <cacheHierarchy uniqueName="[Measures].[Count of EmpID 2]" caption="Count of EmpID 2" measure="1" displayFolder="" measureGroup="HR Data" count="0">
      <extLst>
        <ext xmlns:x15="http://schemas.microsoft.com/office/spreadsheetml/2010/11/main" uri="{B97F6D7D-B522-45F9-BDA1-12C45D357490}">
          <x15:cacheHierarchy aggregatedColumn="2"/>
        </ext>
      </extLst>
    </cacheHierarchy>
    <cacheHierarchy uniqueName="[Measures].[Count of Date (Month)]" caption="Count of Date (Month)" measure="1" displayFolder="" measureGroup="HR Data" count="0">
      <extLst>
        <ext xmlns:x15="http://schemas.microsoft.com/office/spreadsheetml/2010/11/main" uri="{B97F6D7D-B522-45F9-BDA1-12C45D357490}">
          <x15:cacheHierarchy aggregatedColumn="22"/>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8"/>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5"/>
        </ext>
      </extLst>
    </cacheHierarchy>
    <cacheHierarchy uniqueName="[Measures].[total active emp]" caption="total active emp" measure="1" displayFolder="" measureGroup="HR Data" count="0" oneField="1">
      <fieldsUsage count="1">
        <fieldUsage x="5"/>
      </fieldsUsage>
    </cacheHierarchy>
    <cacheHierarchy uniqueName="[Measures].[active employees]" caption="active employees" measure="1" displayFolder="" measureGroup="HR Data" count="0"/>
    <cacheHierarchy uniqueName="[Measures].[new hires]" caption="new hires" measure="1" displayFolder="" measureGroup="HR Data" count="0"/>
    <cacheHierarchy uniqueName="[Measures].[percentage of total employee]" caption="percentage of total employee" measure="1" displayFolder="" measureGroup="HR Data" count="0" oneField="1">
      <fieldsUsage count="1">
        <fieldUsage x="4"/>
      </fieldsUsage>
    </cacheHierarchy>
    <cacheHierarchy uniqueName="[Measures].[count of not employes]" caption="count of not employes" measure="1" displayFolder="" measureGroup="HR Data" count="0"/>
    <cacheHierarchy uniqueName="[Measures].[turn over]" caption="turn over" measure="1" displayFolder="" measureGroup="HR Data" count="0"/>
    <cacheHierarchy uniqueName="[Measures].[percentage of turnover]" caption="percentage of turnover" measure="1" displayFolder="" measureGroup="HR Data" count="0"/>
    <cacheHierarchy uniqueName="[Measures].[average tenure months]" caption="average tenure months"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a alzakla" refreshedDate="45649.88547627315" backgroundQuery="1" createdVersion="8" refreshedVersion="8" minRefreshableVersion="3" recordCount="0" supportSubquery="1" supportAdvancedDrill="1" xr:uid="{B3C2ADB1-F10D-4906-9CDC-C4CA22F73F90}">
  <cacheSource type="external" connectionId="6"/>
  <cacheFields count="4">
    <cacheField name="[HR Data].[BU Region].[BU Region]" caption="BU Region" numFmtId="0" hierarchy="9" level="1">
      <sharedItems count="7">
        <s v="Central"/>
        <s v="East"/>
        <s v="Midwest"/>
        <s v="North"/>
        <s v="Northwest"/>
        <s v="South"/>
        <s v="West"/>
      </sharedItems>
    </cacheField>
    <cacheField name="[HR Data].[FP].[FP]" caption="FP" numFmtId="0" hierarchy="6" level="1">
      <sharedItems count="2">
        <s v="FT"/>
        <s v="PT"/>
      </sharedItems>
    </cacheField>
    <cacheField name="[Measures].[Count of EmpID 2]" caption="Count of EmpID 2" numFmtId="0" hierarchy="30" level="32767"/>
    <cacheField name="[HR Data].[Date (Year)].[Date (Year)]" caption="Date (Year)" numFmtId="0" hierarchy="20" level="1">
      <sharedItems containsSemiMixedTypes="0" containsNonDate="0" containsString="0"/>
    </cacheField>
  </cacheFields>
  <cacheHierarchies count="44">
    <cacheHierarchy uniqueName="[HR Data].[Source.Name]" caption="Source.Name" attribute="1" defaultMemberUniqueName="[HR Data].[Source.Name].[All]" allUniqueName="[HR Data].[Source.Name].[All]" dimensionUniqueName="[HR Data]" displayFolder="" count="0"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13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Count of Gender]" caption="Count of Gender" measure="1" displayFolder="" measureGroup="HR Data" count="0">
      <extLst>
        <ext xmlns:x15="http://schemas.microsoft.com/office/spreadsheetml/2010/11/main" uri="{B97F6D7D-B522-45F9-BDA1-12C45D357490}">
          <x15:cacheHierarchy aggregatedColumn="3"/>
        </ext>
      </extLst>
    </cacheHierarchy>
    <cacheHierarchy uniqueName="[Measures].[Count of EmpID 2]" caption="Count of EmpID 2" measure="1" displayFolder="" measureGroup="HR Data" count="0" oneField="1">
      <fieldsUsage count="1">
        <fieldUsage x="2"/>
      </fieldsUsage>
      <extLst>
        <ext xmlns:x15="http://schemas.microsoft.com/office/spreadsheetml/2010/11/main" uri="{B97F6D7D-B522-45F9-BDA1-12C45D357490}">
          <x15:cacheHierarchy aggregatedColumn="2"/>
        </ext>
      </extLst>
    </cacheHierarchy>
    <cacheHierarchy uniqueName="[Measures].[Count of Date (Month)]" caption="Count of Date (Month)" measure="1" displayFolder="" measureGroup="HR Data" count="0">
      <extLst>
        <ext xmlns:x15="http://schemas.microsoft.com/office/spreadsheetml/2010/11/main" uri="{B97F6D7D-B522-45F9-BDA1-12C45D357490}">
          <x15:cacheHierarchy aggregatedColumn="22"/>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8"/>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5"/>
        </ext>
      </extLst>
    </cacheHierarchy>
    <cacheHierarchy uniqueName="[Measures].[total active emp]" caption="total active emp"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percentage of total employee]" caption="percentage of total employee" measure="1" displayFolder="" measureGroup="HR Data" count="0"/>
    <cacheHierarchy uniqueName="[Measures].[count of not employes]" caption="count of not employes" measure="1" displayFolder="" measureGroup="HR Data" count="0"/>
    <cacheHierarchy uniqueName="[Measures].[turn over]" caption="turn over" measure="1" displayFolder="" measureGroup="HR Data" count="0"/>
    <cacheHierarchy uniqueName="[Measures].[percentage of turnover]" caption="percentage of turnover" measure="1" displayFolder="" measureGroup="HR Data" count="0"/>
    <cacheHierarchy uniqueName="[Measures].[average tenure months]" caption="average tenure months"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a alzakla" refreshedDate="45649.885477083335" backgroundQuery="1" createdVersion="8" refreshedVersion="8" minRefreshableVersion="3" recordCount="0" supportSubquery="1" supportAdvancedDrill="1" xr:uid="{4E35BAA5-DC83-416D-8EC5-4622E1FC89E5}">
  <cacheSource type="external" connectionId="6"/>
  <cacheFields count="5">
    <cacheField name="[HR Data].[EthnicGroup].[EthnicGroup]" caption="EthnicGroup" numFmtId="0" hierarchy="5" level="1">
      <sharedItems count="7">
        <s v="Group A"/>
        <s v="Group B"/>
        <s v="Group C"/>
        <s v="Group D"/>
        <s v="Group E"/>
        <s v="Group F"/>
        <s v="Group G"/>
      </sharedItems>
    </cacheField>
    <cacheField name="[HR Data].[Gender].[Gender]" caption="Gender" numFmtId="0" hierarchy="3" level="1">
      <sharedItems count="1">
        <s v="M"/>
      </sharedItems>
    </cacheField>
    <cacheField name="[HR Data].[FP].[FP]" caption="FP" numFmtId="0" hierarchy="6" level="1">
      <sharedItems count="2">
        <s v="FT"/>
        <s v="PT"/>
      </sharedItems>
    </cacheField>
    <cacheField name="[Measures].[average tenure months]" caption="average tenure months" numFmtId="0" hierarchy="41" level="32767"/>
    <cacheField name="[HR Data].[Date (Year)].[Date (Year)]" caption="Date (Year)" numFmtId="0" hierarchy="20" level="1">
      <sharedItems containsSemiMixedTypes="0" containsNonDate="0" containsString="0"/>
    </cacheField>
  </cacheFields>
  <cacheHierarchies count="44">
    <cacheHierarchy uniqueName="[HR Data].[Source.Name]" caption="Source.Name" attribute="1" defaultMemberUniqueName="[HR Data].[Source.Name].[All]" allUniqueName="[HR Data].[Source.Name].[All]" dimensionUniqueName="[HR Data]" displayFolder="" count="0"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13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Count of Gender]" caption="Count of Gender" measure="1" displayFolder="" measureGroup="HR Data" count="0">
      <extLst>
        <ext xmlns:x15="http://schemas.microsoft.com/office/spreadsheetml/2010/11/main" uri="{B97F6D7D-B522-45F9-BDA1-12C45D357490}">
          <x15:cacheHierarchy aggregatedColumn="3"/>
        </ext>
      </extLst>
    </cacheHierarchy>
    <cacheHierarchy uniqueName="[Measures].[Count of EmpID 2]" caption="Count of EmpID 2" measure="1" displayFolder="" measureGroup="HR Data" count="0">
      <extLst>
        <ext xmlns:x15="http://schemas.microsoft.com/office/spreadsheetml/2010/11/main" uri="{B97F6D7D-B522-45F9-BDA1-12C45D357490}">
          <x15:cacheHierarchy aggregatedColumn="2"/>
        </ext>
      </extLst>
    </cacheHierarchy>
    <cacheHierarchy uniqueName="[Measures].[Count of Date (Month)]" caption="Count of Date (Month)" measure="1" displayFolder="" measureGroup="HR Data" count="0">
      <extLst>
        <ext xmlns:x15="http://schemas.microsoft.com/office/spreadsheetml/2010/11/main" uri="{B97F6D7D-B522-45F9-BDA1-12C45D357490}">
          <x15:cacheHierarchy aggregatedColumn="22"/>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8"/>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5"/>
        </ext>
      </extLst>
    </cacheHierarchy>
    <cacheHierarchy uniqueName="[Measures].[total active emp]" caption="total active emp"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percentage of total employee]" caption="percentage of total employee" measure="1" displayFolder="" measureGroup="HR Data" count="0"/>
    <cacheHierarchy uniqueName="[Measures].[count of not employes]" caption="count of not employes" measure="1" displayFolder="" measureGroup="HR Data" count="0"/>
    <cacheHierarchy uniqueName="[Measures].[turn over]" caption="turn over" measure="1" displayFolder="" measureGroup="HR Data" count="0"/>
    <cacheHierarchy uniqueName="[Measures].[percentage of turnover]" caption="percentage of turnover" measure="1" displayFolder="" measureGroup="HR Data" count="0"/>
    <cacheHierarchy uniqueName="[Measures].[average tenure months]" caption="average tenure months" measure="1" displayFolder="" measureGroup="HR Data" count="0" oneField="1">
      <fieldsUsage count="1">
        <fieldUsage x="3"/>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a alzakla" refreshedDate="45649.885477430558" backgroundQuery="1" createdVersion="8" refreshedVersion="8" minRefreshableVersion="3" recordCount="0" supportSubquery="1" supportAdvancedDrill="1" xr:uid="{5FED2584-09A5-4880-9C1C-5E6D54CB8CDF}">
  <cacheSource type="external" connectionId="6"/>
  <cacheFields count="3">
    <cacheField name="[HR Data].[BadHires].[BadHires]" caption="BadHires" numFmtId="0" hierarchy="16" level="1">
      <sharedItems count="2">
        <s v="0"/>
        <s v="1"/>
      </sharedItems>
    </cacheField>
    <cacheField name="[HR Data].[Date (Year)].[Date (Year)]" caption="Date (Year)" numFmtId="0" hierarchy="20" level="1">
      <sharedItems count="4">
        <s v="2015"/>
        <s v="2016"/>
        <s v="2017"/>
        <s v="2018"/>
      </sharedItems>
    </cacheField>
    <cacheField name="[Measures].[count of not employes]" caption="count of not employes" numFmtId="0" hierarchy="38" level="32767"/>
  </cacheFields>
  <cacheHierarchies count="44">
    <cacheHierarchy uniqueName="[HR Data].[Source.Name]" caption="Source.Name" attribute="1" defaultMemberUniqueName="[HR Data].[Source.Name].[All]" allUniqueName="[HR Data].[Source.Name].[All]" dimensionUniqueName="[HR Data]" displayFolder="" count="0" memberValueDatatype="130" unbalanced="0"/>
    <cacheHierarchy uniqueName="[HR Data].[Date]" caption="Date" attribute="1" time="1" defaultMemberUniqueName="[HR Data].[Date].[All]" allUniqueName="[HR Data].[Date].[All]" dimensionUniqueName="[HR Data]" displayFolder="" count="2" memberValueDatatype="7" unbalanced="0"/>
    <cacheHierarchy uniqueName="[HR Data].[EmpID]" caption="EmpID" attribute="1" defaultMemberUniqueName="[HR Data].[EmpID].[All]" allUniqueName="[HR Data].[EmpID].[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13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2" memberValueDatatype="130" unbalanced="0">
      <fieldsUsage count="2">
        <fieldUsage x="-1"/>
        <fieldUsage x="0"/>
      </fieldsUsage>
    </cacheHierarchy>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2" memberValueDatatype="130" unbalanced="0"/>
    <cacheHierarchy uniqueName="[HR Data].[Date (Month)]" caption="Date (Month)" attribute="1" defaultMemberUniqueName="[HR Data].[Date (Month)].[All]" allUniqueName="[HR Data].[Date (Month)].[All]" dimensionUniqueName="[HR Data]" displayFolder="" count="2"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Count of Gender]" caption="Count of Gender" measure="1" displayFolder="" measureGroup="HR Data" count="0">
      <extLst>
        <ext xmlns:x15="http://schemas.microsoft.com/office/spreadsheetml/2010/11/main" uri="{B97F6D7D-B522-45F9-BDA1-12C45D357490}">
          <x15:cacheHierarchy aggregatedColumn="3"/>
        </ext>
      </extLst>
    </cacheHierarchy>
    <cacheHierarchy uniqueName="[Measures].[Count of EmpID 2]" caption="Count of EmpID 2" measure="1" displayFolder="" measureGroup="HR Data" count="0">
      <extLst>
        <ext xmlns:x15="http://schemas.microsoft.com/office/spreadsheetml/2010/11/main" uri="{B97F6D7D-B522-45F9-BDA1-12C45D357490}">
          <x15:cacheHierarchy aggregatedColumn="2"/>
        </ext>
      </extLst>
    </cacheHierarchy>
    <cacheHierarchy uniqueName="[Measures].[Count of Date (Month)]" caption="Count of Date (Month)" measure="1" displayFolder="" measureGroup="HR Data" count="0">
      <extLst>
        <ext xmlns:x15="http://schemas.microsoft.com/office/spreadsheetml/2010/11/main" uri="{B97F6D7D-B522-45F9-BDA1-12C45D357490}">
          <x15:cacheHierarchy aggregatedColumn="22"/>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8"/>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5"/>
        </ext>
      </extLst>
    </cacheHierarchy>
    <cacheHierarchy uniqueName="[Measures].[total active emp]" caption="total active emp"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percentage of total employee]" caption="percentage of total employee" measure="1" displayFolder="" measureGroup="HR Data" count="0"/>
    <cacheHierarchy uniqueName="[Measures].[count of not employes]" caption="count of not employes" measure="1" displayFolder="" measureGroup="HR Data" count="0" oneField="1">
      <fieldsUsage count="1">
        <fieldUsage x="2"/>
      </fieldsUsage>
    </cacheHierarchy>
    <cacheHierarchy uniqueName="[Measures].[turn over]" caption="turn over" measure="1" displayFolder="" measureGroup="HR Data" count="0"/>
    <cacheHierarchy uniqueName="[Measures].[percentage of turnover]" caption="percentage of turnover" measure="1" displayFolder="" measureGroup="HR Data" count="0"/>
    <cacheHierarchy uniqueName="[Measures].[average tenure months]" caption="average tenure months"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a alzakla" refreshedDate="45649.885478009259" backgroundQuery="1" createdVersion="8" refreshedVersion="8" minRefreshableVersion="3" recordCount="0" supportSubquery="1" supportAdvancedDrill="1" xr:uid="{7FACC29E-2B24-4A8E-9B1E-9BC3C4A998C8}">
  <cacheSource type="external" connectionId="6"/>
  <cacheFields count="3">
    <cacheField name="[Measures].[turn over]" caption="turn over" numFmtId="0" hierarchy="39" level="32767"/>
    <cacheField name="[HR Data].[Gender].[Gender]" caption="Gender" numFmtId="0" hierarchy="3" level="1">
      <sharedItems count="2">
        <s v="F"/>
        <s v="M"/>
      </sharedItems>
    </cacheField>
    <cacheField name="[HR Data].[Date (Year)].[Date (Year)]" caption="Date (Year)" numFmtId="0" hierarchy="20" level="1">
      <sharedItems count="4">
        <s v="2015"/>
        <s v="2016"/>
        <s v="2017"/>
        <s v="2018"/>
      </sharedItems>
    </cacheField>
  </cacheFields>
  <cacheHierarchies count="44">
    <cacheHierarchy uniqueName="[HR Data].[Source.Name]" caption="Source.Name" attribute="1" defaultMemberUniqueName="[HR Data].[Source.Name].[All]" allUniqueName="[HR Data].[Source.Name].[All]" dimensionUniqueName="[HR Data]" displayFolder="" count="0"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13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Count of Gender]" caption="Count of Gender" measure="1" displayFolder="" measureGroup="HR Data" count="0">
      <extLst>
        <ext xmlns:x15="http://schemas.microsoft.com/office/spreadsheetml/2010/11/main" uri="{B97F6D7D-B522-45F9-BDA1-12C45D357490}">
          <x15:cacheHierarchy aggregatedColumn="3"/>
        </ext>
      </extLst>
    </cacheHierarchy>
    <cacheHierarchy uniqueName="[Measures].[Count of EmpID 2]" caption="Count of EmpID 2" measure="1" displayFolder="" measureGroup="HR Data" count="0">
      <extLst>
        <ext xmlns:x15="http://schemas.microsoft.com/office/spreadsheetml/2010/11/main" uri="{B97F6D7D-B522-45F9-BDA1-12C45D357490}">
          <x15:cacheHierarchy aggregatedColumn="2"/>
        </ext>
      </extLst>
    </cacheHierarchy>
    <cacheHierarchy uniqueName="[Measures].[Count of Date (Month)]" caption="Count of Date (Month)" measure="1" displayFolder="" measureGroup="HR Data" count="0">
      <extLst>
        <ext xmlns:x15="http://schemas.microsoft.com/office/spreadsheetml/2010/11/main" uri="{B97F6D7D-B522-45F9-BDA1-12C45D357490}">
          <x15:cacheHierarchy aggregatedColumn="22"/>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8"/>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5"/>
        </ext>
      </extLst>
    </cacheHierarchy>
    <cacheHierarchy uniqueName="[Measures].[total active emp]" caption="total active emp"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percentage of total employee]" caption="percentage of total employee" measure="1" displayFolder="" measureGroup="HR Data" count="0"/>
    <cacheHierarchy uniqueName="[Measures].[count of not employes]" caption="count of not employes" measure="1" displayFolder="" measureGroup="HR Data" count="0"/>
    <cacheHierarchy uniqueName="[Measures].[turn over]" caption="turn over" measure="1" displayFolder="" measureGroup="HR Data" count="0" oneField="1">
      <fieldsUsage count="1">
        <fieldUsage x="0"/>
      </fieldsUsage>
    </cacheHierarchy>
    <cacheHierarchy uniqueName="[Measures].[percentage of turnover]" caption="percentage of turnover" measure="1" displayFolder="" measureGroup="HR Data" count="0"/>
    <cacheHierarchy uniqueName="[Measures].[average tenure months]" caption="average tenure months"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0D9443-0D33-4F08-A4D3-F58693A10916}" name="PivotTable9" cacheId="4" applyNumberFormats="0" applyBorderFormats="0" applyFontFormats="0" applyPatternFormats="0" applyAlignmentFormats="0" applyWidthHeightFormats="1" dataCaption="Values" tag="df7d1553-ba00-449d-a4ea-88ebcedddec4" updatedVersion="8" minRefreshableVersion="3" useAutoFormatting="1" subtotalHiddenItems="1" itemPrintTitles="1" mergeItem="1" createdVersion="8" indent="0" outline="1" outlineData="1" multipleFieldFilters="0" chartFormat="7">
  <location ref="A59:C63" firstHeaderRow="0" firstDataRow="1" firstDataCol="1" rowPageCount="2" colPageCount="1"/>
  <pivotFields count="6">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dataField="1" subtotalTop="0" showAll="0" defaultSubtotal="0"/>
    <pivotField dataField="1" subtotalTop="0" showAll="0" defaultSubtotal="0"/>
  </pivotFields>
  <rowFields count="2">
    <field x="2"/>
    <field x="0"/>
  </rowFields>
  <rowItems count="4">
    <i>
      <x/>
    </i>
    <i r="1">
      <x/>
    </i>
    <i r="1">
      <x v="1"/>
    </i>
    <i t="grand">
      <x/>
    </i>
  </rowItems>
  <colFields count="1">
    <field x="-2"/>
  </colFields>
  <colItems count="2">
    <i>
      <x/>
    </i>
    <i i="1">
      <x v="1"/>
    </i>
  </colItems>
  <pageFields count="2">
    <pageField fld="1" hier="1" name="[HR Data].[Date].&amp;[2018-12-01T00:00:00]" cap="12/1/2018"/>
    <pageField fld="3" hier="23" name="[HR Data].[TermDate (Year)].&amp;[]" cap=""/>
  </pageFields>
  <dataFields count="2">
    <dataField fld="4" subtotal="count" baseField="0" baseItem="1" numFmtId="10"/>
    <dataField fld="5" subtotal="count" baseField="0" baseItem="0"/>
  </dataFields>
  <formats count="14">
    <format dxfId="23">
      <pivotArea type="all" dataOnly="0" outline="0" fieldPosition="0"/>
    </format>
    <format dxfId="22">
      <pivotArea type="origin" dataOnly="0" labelOnly="1" outline="0" fieldPosition="0"/>
    </format>
    <format dxfId="21">
      <pivotArea field="0" type="button" dataOnly="0" labelOnly="1" outline="0" axis="axisRow" fieldPosition="1"/>
    </format>
    <format dxfId="20">
      <pivotArea type="topRight" dataOnly="0" labelOnly="1" outline="0" fieldPosition="0"/>
    </format>
    <format dxfId="19">
      <pivotArea dataOnly="0" labelOnly="1" fieldPosition="0">
        <references count="1">
          <reference field="0" count="0"/>
        </references>
      </pivotArea>
    </format>
    <format dxfId="18">
      <pivotArea dataOnly="0" labelOnly="1" grandCol="1" outline="0" fieldPosition="0"/>
    </format>
    <format dxfId="17">
      <pivotArea outline="0" fieldPosition="0">
        <references count="1">
          <reference field="4294967294" count="1">
            <x v="0"/>
          </reference>
        </references>
      </pivotArea>
    </format>
    <format dxfId="16">
      <pivotArea type="all" dataOnly="0" outline="0" fieldPosition="0"/>
    </format>
    <format dxfId="15">
      <pivotArea outline="0" collapsedLevelsAreSubtotals="1" fieldPosition="0"/>
    </format>
    <format dxfId="14">
      <pivotArea field="2" type="button" dataOnly="0" labelOnly="1" outline="0" axis="axisRow" fieldPosition="0"/>
    </format>
    <format dxfId="13">
      <pivotArea dataOnly="0" labelOnly="1" fieldPosition="0">
        <references count="1">
          <reference field="2" count="0"/>
        </references>
      </pivotArea>
    </format>
    <format dxfId="12">
      <pivotArea dataOnly="0" labelOnly="1" grandRow="1" outline="0" fieldPosition="0"/>
    </format>
    <format dxfId="11">
      <pivotArea dataOnly="0" labelOnly="1" fieldPosition="0">
        <references count="2">
          <reference field="0" count="0"/>
          <reference field="2" count="0" selected="0"/>
        </references>
      </pivotArea>
    </format>
    <format dxfId="10">
      <pivotArea dataOnly="0" labelOnly="1" outline="0" fieldPosition="0">
        <references count="1">
          <reference field="4294967294" count="2">
            <x v="0"/>
            <x v="1"/>
          </reference>
        </references>
      </pivotArea>
    </format>
  </formats>
  <pivotHierarchies count="44">
    <pivotHierarchy dragToData="1"/>
    <pivotHierarchy multipleItemSelectionAllowed="1" dragToData="1">
      <members count="1" level="1">
        <member name="[HR Data].[Date].&amp;[2018-12-01T00:00:00]"/>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HR Data].[TermDate (Year)].&am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0"/>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82362E4-1A14-469C-88A0-FD4B668129B8}" name="PivotTable1" cacheId="7" applyNumberFormats="0" applyBorderFormats="0" applyFontFormats="0" applyPatternFormats="0" applyAlignmentFormats="0" applyWidthHeightFormats="1" dataCaption="Values" tag="73f850ca-7823-4885-b58e-030bbeb0a54e" updatedVersion="8" minRefreshableVersion="3" useAutoFormatting="1" subtotalHiddenItems="1" itemPrintTitles="1" createdVersion="8" indent="0" outline="1" outlineData="1" multipleFieldFilters="0" chartFormat="16">
  <location ref="A15:D21" firstHeaderRow="1" firstDataRow="2" firstDataCol="1"/>
  <pivotFields count="3">
    <pivotField axis="axisCol" allDrilled="1" subtotalTop="0" showAll="0" dataSourceSort="1" defaultSubtotal="0" defaultAttributeDrillState="1">
      <items count="2">
        <item n="SEPARATION" x="0"/>
        <item n="BAD HIRES" x="1"/>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Fields count="1">
    <field x="0"/>
  </colFields>
  <colItems count="3">
    <i>
      <x/>
    </i>
    <i>
      <x v="1"/>
    </i>
    <i t="grand">
      <x/>
    </i>
  </colItems>
  <dataFields count="1">
    <dataField fld="2" subtotal="count" baseField="0" baseItem="0"/>
  </dataFields>
  <chartFormats count="2">
    <chartFormat chart="12" format="4" series="1">
      <pivotArea type="data" outline="0" fieldPosition="0">
        <references count="2">
          <reference field="4294967294" count="1" selected="0">
            <x v="0"/>
          </reference>
          <reference field="0" count="1" selected="0">
            <x v="0"/>
          </reference>
        </references>
      </pivotArea>
    </chartFormat>
    <chartFormat chart="12" format="5" series="1">
      <pivotArea type="data" outline="0" fieldPosition="0">
        <references count="2">
          <reference field="4294967294" count="1" selected="0">
            <x v="0"/>
          </reference>
          <reference field="0" count="1" selected="0">
            <x v="1"/>
          </reference>
        </references>
      </pivotArea>
    </chartFormat>
  </chartFormats>
  <pivotHierarchies count="4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80FD680-4812-4232-82AF-DBD0D090B074}" name="PivotTable11" cacheId="8" applyNumberFormats="0" applyBorderFormats="0" applyFontFormats="0" applyPatternFormats="0" applyAlignmentFormats="0" applyWidthHeightFormats="1" dataCaption="Values" tag="440fbd27-009f-438d-a63d-45178dc80b7a" updatedVersion="8" minRefreshableVersion="3" useAutoFormatting="1" subtotalHiddenItems="1" itemPrintTitles="1" createdVersion="8" indent="0" outline="1" outlineData="1" multipleFieldFilters="0">
  <location ref="A6:D12"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4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7D2C40B-D435-4C30-99C0-7A0FB0A387AE}" name="PivotTable2" cacheId="9" applyNumberFormats="0" applyBorderFormats="0" applyFontFormats="0" applyPatternFormats="0" applyAlignmentFormats="0" applyWidthHeightFormats="1" dataCaption="Values" tag="1c0e7c2d-b2bf-44a6-b6dc-b11334d6a2d6" updatedVersion="8" minRefreshableVersion="3" useAutoFormatting="1" subtotalHiddenItems="1" itemPrintTitles="1" createdVersion="8" indent="0" outline="1" outlineData="1" multipleFieldFilters="0" chartFormat="9">
  <location ref="M26:P32"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Fields count="1">
    <field x="0"/>
  </colFields>
  <colItems count="3">
    <i>
      <x/>
    </i>
    <i>
      <x v="1"/>
    </i>
    <i t="grand">
      <x/>
    </i>
  </colItems>
  <dataFields count="1">
    <dataField fld="2" subtotal="count" baseField="0" baseItem="0"/>
  </dataFields>
  <chartFormats count="2">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s>
  <pivotHierarchies count="4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5AD3F3F-A03A-46EC-8FBA-3CD7FEA026C7}" name="PivotTable10" cacheId="6" applyNumberFormats="0" applyBorderFormats="0" applyFontFormats="0" applyPatternFormats="0" applyAlignmentFormats="0" applyWidthHeightFormats="1" dataCaption="Values" tag="f5bc32f6-6bac-4942-9d36-d665611957e4" updatedVersion="8" minRefreshableVersion="3" useAutoFormatting="1" subtotalHiddenItems="1" itemPrintTitles="1" createdVersion="8" indent="0" outline="1" outlineData="1" multipleFieldFilters="0" chartFormat="13">
  <location ref="A1:D17"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15">
    <i>
      <x/>
    </i>
    <i r="1">
      <x/>
    </i>
    <i>
      <x v="1"/>
    </i>
    <i r="1">
      <x/>
    </i>
    <i>
      <x v="2"/>
    </i>
    <i r="1">
      <x/>
    </i>
    <i>
      <x v="3"/>
    </i>
    <i r="1">
      <x/>
    </i>
    <i>
      <x v="4"/>
    </i>
    <i r="1">
      <x/>
    </i>
    <i>
      <x v="5"/>
    </i>
    <i r="1">
      <x/>
    </i>
    <i>
      <x v="6"/>
    </i>
    <i r="1">
      <x/>
    </i>
    <i t="grand">
      <x/>
    </i>
  </rowItems>
  <colFields count="1">
    <field x="2"/>
  </colFields>
  <colItems count="3">
    <i>
      <x/>
    </i>
    <i>
      <x v="1"/>
    </i>
    <i t="grand">
      <x/>
    </i>
  </colItems>
  <dataFields count="1">
    <dataField fld="3" subtotal="count" baseField="0" baseItem="0"/>
  </dataFields>
  <chartFormats count="2">
    <chartFormat chart="6" format="6" series="1">
      <pivotArea type="data" outline="0" fieldPosition="0">
        <references count="2">
          <reference field="4294967294" count="1" selected="0">
            <x v="0"/>
          </reference>
          <reference field="2" count="1" selected="0">
            <x v="1"/>
          </reference>
        </references>
      </pivotArea>
    </chartFormat>
    <chartFormat chart="6" format="7" series="1">
      <pivotArea type="data" outline="0" fieldPosition="0">
        <references count="2">
          <reference field="4294967294" count="1" selected="0">
            <x v="0"/>
          </reference>
          <reference field="2" count="1" selected="0">
            <x v="0"/>
          </reference>
        </references>
      </pivotArea>
    </chartFormat>
  </chartFormats>
  <pivotHierarchies count="4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5"/>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DD24FF-8B60-4FC1-82FA-8F04CA7A246E}" name="PivotTable1" cacheId="10" applyNumberFormats="0" applyBorderFormats="0" applyFontFormats="0" applyPatternFormats="0" applyAlignmentFormats="0" applyWidthHeightFormats="1" dataCaption="Values" tag="dc5b2cd2-765a-4e02-b77a-09ae08a9ba72" updatedVersion="8" minRefreshableVersion="3" useAutoFormatting="1" subtotalHiddenItems="1" itemPrintTitles="1" createdVersion="8" indent="0" outline="1" outlineData="1" multipleFieldFilters="0" chartFormat="18">
  <location ref="L7:O12" firstHeaderRow="1" firstDataRow="2" firstDataCol="1" rowPageCount="1" colPageCount="1"/>
  <pivotFields count="5">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pageFields count="1">
    <pageField fld="3" hier="1" name="[HR Data].[Date].[All]" cap="All"/>
  </pageFields>
  <dataFields count="1">
    <dataField name="age " fld="1" subtotal="count" baseField="0" baseItem="0"/>
  </dataFields>
  <formats count="10">
    <format dxfId="33">
      <pivotArea type="all" dataOnly="0" outline="0" fieldPosition="0"/>
    </format>
    <format dxfId="32">
      <pivotArea outline="0" collapsedLevelsAreSubtotals="1" fieldPosition="0"/>
    </format>
    <format dxfId="31">
      <pivotArea type="origin" dataOnly="0" labelOnly="1" outline="0" fieldPosition="0"/>
    </format>
    <format dxfId="30">
      <pivotArea field="2" type="button" dataOnly="0" labelOnly="1" outline="0" axis="axisCol" fieldPosition="0"/>
    </format>
    <format dxfId="29">
      <pivotArea type="topRight" dataOnly="0" labelOnly="1" outline="0" fieldPosition="0"/>
    </format>
    <format dxfId="28">
      <pivotArea field="0" type="button" dataOnly="0" labelOnly="1" outline="0" axis="axisRow" fieldPosition="0"/>
    </format>
    <format dxfId="27">
      <pivotArea dataOnly="0" labelOnly="1" fieldPosition="0">
        <references count="1">
          <reference field="0" count="0"/>
        </references>
      </pivotArea>
    </format>
    <format dxfId="26">
      <pivotArea dataOnly="0" labelOnly="1" grandRow="1" outline="0" fieldPosition="0"/>
    </format>
    <format dxfId="25">
      <pivotArea dataOnly="0" labelOnly="1" fieldPosition="0">
        <references count="1">
          <reference field="2" count="0"/>
        </references>
      </pivotArea>
    </format>
    <format dxfId="24">
      <pivotArea dataOnly="0" labelOnly="1" grandCol="1" outline="0" fieldPosition="0"/>
    </format>
  </formats>
  <chartFormats count="2">
    <chartFormat chart="9" format="7" series="1">
      <pivotArea type="data" outline="0" fieldPosition="0">
        <references count="2">
          <reference field="4294967294" count="1" selected="0">
            <x v="0"/>
          </reference>
          <reference field="2" count="1" selected="0">
            <x v="0"/>
          </reference>
        </references>
      </pivotArea>
    </chartFormat>
    <chartFormat chart="9" format="8" series="1">
      <pivotArea type="data" outline="0" fieldPosition="0">
        <references count="2">
          <reference field="4294967294" count="1" selected="0">
            <x v="0"/>
          </reference>
          <reference field="2" count="1" selected="0">
            <x v="1"/>
          </reference>
        </references>
      </pivotArea>
    </chartFormat>
  </chartFormats>
  <pivotHierarchies count="4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2" showRowHeaders="0" showColHeaders="0" showRowStripes="0" showColStripes="0" showLastColumn="1"/>
  <rowHierarchiesUsage count="1">
    <rowHierarchyUsage hierarchyUsage="13"/>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EB9CDE-C7E2-4CA3-B154-CA3CCA30370E}" name="PivotTable8" cacheId="11" applyNumberFormats="0" applyBorderFormats="0" applyFontFormats="0" applyPatternFormats="0" applyAlignmentFormats="0" applyWidthHeightFormats="1" dataCaption="Values" tag="6e24e9ad-09fe-4cc4-a7d7-0be27ab9f991" updatedVersion="8" minRefreshableVersion="3" useAutoFormatting="1" subtotalHiddenItems="1" itemPrintTitles="1" mergeItem="1" createdVersion="8" indent="0" outline="1" outlineData="1" multipleFieldFilters="0" chartFormat="7">
  <location ref="A9:B13" firstHeaderRow="1" firstDataRow="1" firstDataCol="1" rowPageCount="2" colPageCount="1"/>
  <pivotFields count="5">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dataField="1" subtotalTop="0" showAll="0" defaultSubtotal="0"/>
  </pivotFields>
  <rowFields count="2">
    <field x="2"/>
    <field x="0"/>
  </rowFields>
  <rowItems count="4">
    <i>
      <x/>
    </i>
    <i r="1">
      <x/>
    </i>
    <i r="1">
      <x v="1"/>
    </i>
    <i t="grand">
      <x/>
    </i>
  </rowItems>
  <colItems count="1">
    <i/>
  </colItems>
  <pageFields count="2">
    <pageField fld="1" hier="1" name="[HR Data].[Date].&amp;[2018-12-01T00:00:00]" cap="12/1/2018"/>
    <pageField fld="3" hier="23" name="[HR Data].[TermDate (Year)].&amp;[]" cap=""/>
  </pageFields>
  <dataFields count="1">
    <dataField fld="4" subtotal="count" baseField="0" baseItem="0"/>
  </dataFields>
  <formats count="8">
    <format dxfId="41">
      <pivotArea type="all" dataOnly="0" outline="0" fieldPosition="0"/>
    </format>
    <format dxfId="40">
      <pivotArea outline="0" collapsedLevelsAreSubtotals="1" fieldPosition="0"/>
    </format>
    <format dxfId="39">
      <pivotArea field="2" type="button" dataOnly="0" labelOnly="1" outline="0" axis="axisRow" fieldPosition="0"/>
    </format>
    <format dxfId="38">
      <pivotArea dataOnly="0" labelOnly="1" fieldPosition="0">
        <references count="1">
          <reference field="2" count="0"/>
        </references>
      </pivotArea>
    </format>
    <format dxfId="37">
      <pivotArea dataOnly="0" labelOnly="1" grandRow="1" outline="0" fieldPosition="0"/>
    </format>
    <format dxfId="36">
      <pivotArea dataOnly="0" labelOnly="1" fieldPosition="0">
        <references count="2">
          <reference field="0" count="0"/>
          <reference field="2" count="0" selected="0"/>
        </references>
      </pivotArea>
    </format>
    <format dxfId="35">
      <pivotArea dataOnly="0" labelOnly="1" outline="0" axis="axisValues" fieldPosition="0"/>
    </format>
    <format dxfId="34">
      <pivotArea collapsedLevelsAreSubtotals="1" fieldPosition="0">
        <references count="2">
          <reference field="0" count="1">
            <x v="0"/>
          </reference>
          <reference field="2" count="0" selected="0"/>
        </references>
      </pivotArea>
    </format>
  </formats>
  <pivotHierarchies count="44">
    <pivotHierarchy dragToData="1"/>
    <pivotHierarchy multipleItemSelectionAllowed="1" dragToData="1">
      <members count="1" level="1">
        <member name="[HR Data].[Date].&amp;[2018-12-01T00:0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HR Data].[TermDate (Year)].&am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5" showRowHeaders="1" showColHeaders="1" showRowStripes="1" showColStripes="0" showLastColumn="1"/>
  <rowHierarchiesUsage count="2">
    <rowHierarchyUsage hierarchyUsage="20"/>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763F49-D822-46AA-8D15-FEE2DE725D1D}" name="PivotTable4" cacheId="2" applyNumberFormats="0" applyBorderFormats="0" applyFontFormats="0" applyPatternFormats="0" applyAlignmentFormats="0" applyWidthHeightFormats="1" dataCaption="Values" tag="67466b30-6e76-4444-885f-87257ac99c0b" updatedVersion="8" minRefreshableVersion="3" useAutoFormatting="1" subtotalHiddenItems="1" itemPrintTitles="1" createdVersion="8" indent="0" outline="1" outlineData="1" multipleFieldFilters="0" chartFormat="15">
  <location ref="A23:D32" firstHeaderRow="1" firstDataRow="2" firstDataCol="1" rowPageCount="1" colPageCount="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xis="axisPage"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pageFields count="1">
    <pageField fld="3" hier="1" name="[HR Data].[Date].&amp;[2018-12-01T00:00:00]" cap="12/1/2018"/>
  </pageFields>
  <dataFields count="1">
    <dataField name="Count of EmpID" fld="2" subtotal="count" baseField="0" baseItem="0"/>
  </dataFields>
  <formats count="9">
    <format dxfId="50">
      <pivotArea type="all" dataOnly="0" outline="0" fieldPosition="0"/>
    </format>
    <format dxfId="49">
      <pivotArea outline="0" collapsedLevelsAreSubtotals="1" fieldPosition="0"/>
    </format>
    <format dxfId="48">
      <pivotArea type="origin" dataOnly="0" labelOnly="1" outline="0" fieldPosition="0"/>
    </format>
    <format dxfId="47">
      <pivotArea field="1" type="button" dataOnly="0" labelOnly="1" outline="0" axis="axisCol" fieldPosition="0"/>
    </format>
    <format dxfId="46">
      <pivotArea type="topRight" dataOnly="0" labelOnly="1" outline="0" fieldPosition="0"/>
    </format>
    <format dxfId="45">
      <pivotArea field="0" type="button" dataOnly="0" labelOnly="1" outline="0" axis="axisRow" fieldPosition="0"/>
    </format>
    <format dxfId="44">
      <pivotArea dataOnly="0" labelOnly="1" fieldPosition="0">
        <references count="1">
          <reference field="0" count="0"/>
        </references>
      </pivotArea>
    </format>
    <format dxfId="43">
      <pivotArea dataOnly="0" labelOnly="1" grandRow="1" outline="0" fieldPosition="0"/>
    </format>
    <format dxfId="42">
      <pivotArea dataOnly="0" labelOnly="1" grandCol="1" outline="0" fieldPosition="0"/>
    </format>
  </formats>
  <chartFormats count="3">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2">
          <reference field="4294967294" count="1" selected="0">
            <x v="0"/>
          </reference>
          <reference field="1" count="1" selected="0">
            <x v="1"/>
          </reference>
        </references>
      </pivotArea>
    </chartFormat>
    <chartFormat chart="9" format="8" series="1">
      <pivotArea type="data" outline="0" fieldPosition="0">
        <references count="2">
          <reference field="4294967294" count="1" selected="0">
            <x v="0"/>
          </reference>
          <reference field="1" count="1" selected="0">
            <x v="0"/>
          </reference>
        </references>
      </pivotArea>
    </chartFormat>
  </chartFormats>
  <pivotHierarchies count="4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AAE554-9D04-4146-AA63-71691DB06790}" name="PivotTable3" cacheId="12" applyNumberFormats="0" applyBorderFormats="0" applyFontFormats="0" applyPatternFormats="0" applyAlignmentFormats="0" applyWidthHeightFormats="1" dataCaption="Values" tag="dde77bfc-6fec-474d-bb13-c5119385ef73" updatedVersion="8" minRefreshableVersion="3" useAutoFormatting="1" subtotalHiddenItems="1" itemPrintTitles="1" mergeItem="1" createdVersion="8" indent="0" showHeaders="0" outline="1" outlineData="1" multipleFieldFilters="0" chartFormat="54">
  <location ref="F25:H46" firstHeaderRow="0" firstDataRow="1" firstDataCol="1"/>
  <pivotFields count="6">
    <pivotField allDrilled="1" subtotalTop="0" showAll="0" defaultSubtotal="0" defaultAttributeDrillState="1">
      <items count="2">
        <item n="active employees" x="0"/>
        <item n="is a newhire" x="1"/>
      </items>
    </pivotField>
    <pivotField allDrilled="1" subtotalTop="0" showAll="0" dataSourceSort="1" defaultSubtotal="0" defaultAttributeDrillState="1"/>
    <pivotField dataField="1" subtotalTop="0" showAll="0" defaultSubtotal="0"/>
    <pivotField dataField="1" subtotalTop="0" showAll="0" defaultSubtotal="0"/>
    <pivotField axis="axisRow" allDrilled="1" subtotalTop="0" showAll="0"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s>
  <rowFields count="2">
    <field x="4"/>
    <field x="5"/>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2"/>
  </colFields>
  <colItems count="2">
    <i>
      <x/>
    </i>
    <i i="1">
      <x v="1"/>
    </i>
  </colItems>
  <dataFields count="2">
    <dataField fld="2" subtotal="count" baseField="0" baseItem="0"/>
    <dataField fld="3" subtotal="count" baseField="0" baseItem="0"/>
  </dataFields>
  <formats count="4">
    <format dxfId="54">
      <pivotArea type="all" dataOnly="0" outline="0" fieldPosition="0"/>
    </format>
    <format dxfId="53">
      <pivotArea outline="0" collapsedLevelsAreSubtotals="1" fieldPosition="0"/>
    </format>
    <format dxfId="52">
      <pivotArea dataOnly="0" labelOnly="1" grandRow="1" outline="0" fieldPosition="0"/>
    </format>
    <format dxfId="51">
      <pivotArea dataOnly="0" labelOnly="1" outline="0" fieldPosition="0">
        <references count="1">
          <reference field="4294967294" count="2">
            <x v="0"/>
            <x v="1"/>
          </reference>
        </references>
      </pivotArea>
    </format>
  </formats>
  <chartFormats count="2">
    <chartFormat chart="20" format="74" series="1">
      <pivotArea type="data" outline="0" fieldPosition="0">
        <references count="1">
          <reference field="4294967294" count="1" selected="0">
            <x v="0"/>
          </reference>
        </references>
      </pivotArea>
    </chartFormat>
    <chartFormat chart="20" format="75" series="1">
      <pivotArea type="data" outline="0" fieldPosition="0">
        <references count="1">
          <reference field="4294967294" count="1" selected="0">
            <x v="1"/>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TermDate (Year)].&am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0"/>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222BBE-318E-41DD-9BFE-4AC548A19528}" name="PivotTable14" cacheId="1" applyNumberFormats="0" applyBorderFormats="0" applyFontFormats="0" applyPatternFormats="0" applyAlignmentFormats="0" applyWidthHeightFormats="1" dataCaption="Values" tag="11e992b6-4c18-43c4-82ec-5587bbec085a" updatedVersion="8" minRefreshableVersion="3" useAutoFormatting="1" subtotalHiddenItems="1" itemPrintTitles="1" createdVersion="8" indent="0" outline="1" outlineData="1" multipleFieldFilters="0">
  <location ref="S23:V27"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s>
  <rowFields count="1">
    <field x="2"/>
  </rowFields>
  <rowItems count="3">
    <i>
      <x/>
    </i>
    <i>
      <x v="1"/>
    </i>
    <i t="grand">
      <x/>
    </i>
  </rowItems>
  <colFields count="1">
    <field x="1"/>
  </colFields>
  <colItems count="3">
    <i>
      <x/>
    </i>
    <i>
      <x v="1"/>
    </i>
    <i t="grand">
      <x/>
    </i>
  </colItems>
  <dataFields count="1">
    <dataField fld="0"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8266AC-DD3E-4AA7-A2DD-3A346335B215}" name="PivotTable13" cacheId="0" applyNumberFormats="0" applyBorderFormats="0" applyFontFormats="0" applyPatternFormats="0" applyAlignmentFormats="0" applyWidthHeightFormats="1" dataCaption="Values" tag="5de431ae-d1c0-4581-bf25-7c0dda74d054" updatedVersion="8" minRefreshableVersion="3" useAutoFormatting="1" subtotalHiddenItems="1" itemPrintTitles="1" createdVersion="8" indent="0" outline="1" outlineData="1" multipleFieldFilters="0">
  <location ref="L40:Q43" firstHeaderRow="1" firstDataRow="3" firstDataCol="1"/>
  <pivotFields count="3">
    <pivotField axis="axisCol"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s>
  <rowItems count="1">
    <i/>
  </rowItems>
  <colFields count="2">
    <field x="2"/>
    <field x="0"/>
  </colFields>
  <colItems count="5">
    <i>
      <x/>
      <x/>
    </i>
    <i r="1">
      <x v="1"/>
    </i>
    <i>
      <x v="1"/>
      <x/>
    </i>
    <i r="1">
      <x v="1"/>
    </i>
    <i t="grand">
      <x/>
    </i>
  </colItems>
  <dataFields count="1">
    <dataField fld="1" subtotal="count" baseField="0" baseItem="0"/>
  </dataFields>
  <pivotHierarchies count="4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2">
    <colHierarchyUsage hierarchyUsage="3"/>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B9D1F9D-25D2-47B8-8832-89F903534329}" name="PivotTable5" cacheId="3" applyNumberFormats="0" applyBorderFormats="0" applyFontFormats="0" applyPatternFormats="0" applyAlignmentFormats="0" applyWidthHeightFormats="1" dataCaption="Values" tag="69bf6455-0760-421b-8c15-72856eb8f4a2" updatedVersion="8" minRefreshableVersion="3" useAutoFormatting="1" subtotalHiddenItems="1" itemPrintTitles="1" createdVersion="8" indent="0" outline="1" outlineData="1" multipleFieldFilters="0">
  <location ref="D62:D63" firstHeaderRow="1" firstDataRow="1" firstDataCol="0"/>
  <pivotFields count="1">
    <pivotField dataField="1" subtotalTop="0" showAll="0" defaultSubtotal="0"/>
  </pivotFields>
  <rowItems count="1">
    <i/>
  </rowItems>
  <colItems count="1">
    <i/>
  </colItems>
  <dataFields count="1">
    <dataField fld="0" subtotal="count" baseField="0" baseItem="0"/>
  </dataFields>
  <formats count="3">
    <format dxfId="57">
      <pivotArea type="all" dataOnly="0" outline="0" fieldPosition="0"/>
    </format>
    <format dxfId="56">
      <pivotArea outline="0" collapsedLevelsAreSubtotals="1" fieldPosition="0"/>
    </format>
    <format dxfId="55">
      <pivotArea dataOnly="0" labelOnly="1" outline="0" axis="axisValues"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E3377E-6F5D-4049-BF52-9EF45024F071}" name="PivotTable2" cacheId="5" applyNumberFormats="0" applyBorderFormats="0" applyFontFormats="0" applyPatternFormats="0" applyAlignmentFormats="0" applyWidthHeightFormats="1" dataCaption="Values" tag="e6b2298d-cfd3-4846-9721-c5f34076d5a9" updatedVersion="8" minRefreshableVersion="3" useAutoFormatting="1" subtotalHiddenItems="1" itemPrintTitles="1" createdVersion="8" indent="0" outline="1" outlineData="1" multipleFieldFilters="0" chartFormat="13">
  <location ref="A1:D10"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name="Count of EmpID" fld="2" subtotal="count"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 type="button" dataOnly="0" labelOnly="1" outline="0" axis="axisCol" fieldPosition="0"/>
    </format>
    <format dxfId="5">
      <pivotArea type="topRight" dataOnly="0" labelOnly="1" outline="0"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fieldPosition="0">
        <references count="1">
          <reference field="1" count="0"/>
        </references>
      </pivotArea>
    </format>
    <format dxfId="0">
      <pivotArea dataOnly="0" labelOnly="1" grandCol="1" outline="0" fieldPosition="0"/>
    </format>
  </formats>
  <chartFormats count="2">
    <chartFormat chart="9" format="4"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s>
  <pivotHierarchies count="4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06318F20-86F8-40F9-807F-D14D9F541353}" sourceName="[HR Data].[BU Region]">
  <pivotTables>
    <pivotTable tabId="3" name="PivotTable4"/>
    <pivotTable tabId="3" name="PivotTable1"/>
    <pivotTable tabId="3" name="PivotTable13"/>
    <pivotTable tabId="3" name="PivotTable14"/>
    <pivotTable tabId="3" name="PivotTable3"/>
    <pivotTable tabId="3" name="PivotTable9"/>
    <pivotTable tabId="9" name="PivotTable2"/>
    <pivotTable tabId="10" name="PivotTable10"/>
    <pivotTable tabId="11" name="PivotTable1"/>
    <pivotTable tabId="11" name="PivotTable11"/>
    <pivotTable tabId="11" name="PivotTable2"/>
  </pivotTables>
  <data>
    <olap pivotCacheId="10370025">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8D8B44C-821A-4950-BFA3-8DA99B181826}" sourceName="[HR Data].[Date (Year)]">
  <pivotTables>
    <pivotTable tabId="9" name="PivotTable2"/>
    <pivotTable tabId="10" name="PivotTable10"/>
    <pivotTable tabId="11" name="PivotTable1"/>
    <pivotTable tabId="11" name="PivotTable11"/>
    <pivotTable tabId="11" name="PivotTable2"/>
    <pivotTable tabId="3" name="PivotTable1"/>
  </pivotTables>
  <data>
    <olap pivotCacheId="1433043958">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7FF4003-5FBA-4082-BBD5-CE982848B9D0}" sourceName="[HR Data].[Gender]">
  <pivotTables>
    <pivotTable tabId="3" name="PivotTable4"/>
    <pivotTable tabId="3" name="PivotTable1"/>
    <pivotTable tabId="3" name="PivotTable13"/>
    <pivotTable tabId="9" name="PivotTable2"/>
    <pivotTable tabId="11" name="PivotTable11"/>
    <pivotTable tabId="11" name="PivotTable2"/>
    <pivotTable tabId="11" name="PivotTable1"/>
  </pivotTables>
  <data>
    <olap pivotCacheId="10370025">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FE649FB2-A9D2-4BA5-95CA-4B1897E5C38C}" sourceName="[HR Data].[EthnicGroup]">
  <pivotTables>
    <pivotTable tabId="3" name="PivotTable3"/>
  </pivotTables>
  <data>
    <olap pivotCacheId="1875674926">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31174234-85AF-4B46-8FD2-37B4E4D2B74A}" sourceName="[HR Data].[FP]">
  <pivotTables>
    <pivotTable tabId="3" name="PivotTable3"/>
  </pivotTables>
  <data>
    <olap pivotCacheId="1875674926">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CD223EF-0122-485D-ABEA-CCB07D48D617}" cache="Slicer_BU_Region" caption="BU Region" level="1" rowHeight="234950"/>
  <slicer name="Date (Year)" xr10:uid="{96F8424C-8162-4257-AC78-33603DFE5B97}" cache="Slicer_Date__Year" caption="Date (Year)" columnCount="2" level="1" rowHeight="365760"/>
  <slicer name="Gender" xr10:uid="{EEBE3B6C-6E11-4575-BB1B-4407BC7D90F4}" cache="Slicer_Gender" caption="Gender" columnCount="2" level="1" rowHeight="234950"/>
  <slicer name="Ethincity" xr10:uid="{F8324EEC-C20C-4347-BDD1-ED3B2B53CBE3}" cache="Slicer_EthnicGroup" caption="Ethincity " level="1" rowHeight="234950"/>
  <slicer name="FP" xr10:uid="{F914238F-E973-49EC-BC7E-B775D7E255D0}" cache="Slicer_FP" caption="FP" columnCount="2" level="1" rowHeight="234950"/>
</slicers>
</file>

<file path=xl/theme/theme1.xml><?xml version="1.0" encoding="utf-8"?>
<a:theme xmlns:a="http://schemas.openxmlformats.org/drawingml/2006/main" name="Office Theme">
  <a:themeElements>
    <a:clrScheme name="Custom 2">
      <a:dk1>
        <a:sysClr val="windowText" lastClr="000000"/>
      </a:dk1>
      <a:lt1>
        <a:sysClr val="window" lastClr="FFFFFF"/>
      </a:lt1>
      <a:dk2>
        <a:srgbClr val="C00000"/>
      </a:dk2>
      <a:lt2>
        <a:srgbClr val="F7E8D7"/>
      </a:lt2>
      <a:accent1>
        <a:srgbClr val="375623"/>
      </a:accent1>
      <a:accent2>
        <a:srgbClr val="29401A"/>
      </a:accent2>
      <a:accent3>
        <a:srgbClr val="BD2313"/>
      </a:accent3>
      <a:accent4>
        <a:srgbClr val="538135"/>
      </a:accent4>
      <a:accent5>
        <a:srgbClr val="C00000"/>
      </a:accent5>
      <a:accent6>
        <a:srgbClr val="375623"/>
      </a:accent6>
      <a:hlink>
        <a:srgbClr val="A8D08D"/>
      </a:hlink>
      <a:folHlink>
        <a:srgbClr val="FF00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4.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6"/>
  <sheetViews>
    <sheetView tabSelected="1" zoomScale="80" zoomScaleNormal="80" workbookViewId="0">
      <selection activeCell="W1" sqref="A1:W1048576"/>
    </sheetView>
  </sheetViews>
  <sheetFormatPr defaultRowHeight="14.4" x14ac:dyDescent="0.3"/>
  <cols>
    <col min="1" max="3" width="8.88671875" style="33"/>
    <col min="4" max="4" width="17.77734375" style="33" customWidth="1"/>
    <col min="5" max="5" width="17.5546875" style="33" bestFit="1" customWidth="1"/>
    <col min="6" max="6" width="11.88671875" style="33" customWidth="1"/>
    <col min="7" max="7" width="10.44140625" style="33" bestFit="1" customWidth="1"/>
    <col min="8" max="9" width="8.88671875" style="33"/>
    <col min="10" max="10" width="8.88671875" style="34"/>
    <col min="11" max="11" width="11" style="33" bestFit="1" customWidth="1"/>
    <col min="12" max="15" width="8.88671875" style="33"/>
    <col min="16" max="16" width="9.44140625" style="33" customWidth="1"/>
    <col min="17" max="17" width="10.88671875" style="33" customWidth="1"/>
    <col min="18" max="18" width="8.88671875" style="35"/>
    <col min="19" max="19" width="8.6640625" style="35" bestFit="1" customWidth="1"/>
    <col min="20" max="20" width="8.88671875" style="35"/>
    <col min="21" max="16384" width="8.88671875" style="33"/>
  </cols>
  <sheetData>
    <row r="1" spans="1:20" s="1" customFormat="1" ht="21.6" customHeight="1" x14ac:dyDescent="0.5">
      <c r="A1" s="38" t="s">
        <v>43</v>
      </c>
      <c r="B1" s="38"/>
      <c r="C1" s="38"/>
      <c r="D1" s="39"/>
      <c r="E1" s="16" t="s">
        <v>49</v>
      </c>
      <c r="F1" s="23">
        <f>F4/E4</f>
        <v>0.45692307692307693</v>
      </c>
      <c r="G1" s="24">
        <f>G4/E4</f>
        <v>0.54307692307692312</v>
      </c>
      <c r="J1" s="14"/>
      <c r="M1" s="14"/>
      <c r="R1" s="40" t="s">
        <v>54</v>
      </c>
      <c r="S1" s="40"/>
      <c r="T1" s="40"/>
    </row>
    <row r="2" spans="1:20" s="1" customFormat="1" ht="23.4" x14ac:dyDescent="0.45">
      <c r="D2" s="14"/>
      <c r="E2" s="17"/>
      <c r="F2" s="20"/>
      <c r="G2" s="25"/>
      <c r="J2" s="14"/>
      <c r="M2" s="14"/>
      <c r="R2" s="36"/>
      <c r="S2" s="36"/>
      <c r="T2" s="36"/>
    </row>
    <row r="3" spans="1:20" s="1" customFormat="1" ht="22.2" customHeight="1" x14ac:dyDescent="0.3">
      <c r="D3" s="14"/>
      <c r="E3" s="18"/>
      <c r="F3" s="21"/>
      <c r="G3" s="25"/>
      <c r="H3" s="32" t="s">
        <v>50</v>
      </c>
      <c r="I3" s="29">
        <f>GETPIVOTDATA("[Measures].[total active emp]",'activvves '!$L$40,"[HR Data].[PayType]","[HR Data].[PayType].&amp;[Hourly]","[HR Data].[Gender]","[HR Data].[Gender].&amp;[F]")/DASHBOARD!E4</f>
        <v>0.37692307692307692</v>
      </c>
      <c r="J3" s="30">
        <f>GETPIVOTDATA("[Measures].[total active emp]",'activvves '!$L$40,"[HR Data].[PayType]","[HR Data].[PayType].&amp;[Hourly]","[HR Data].[Gender]","[HR Data].[Gender].&amp;[M]")/DASHBOARD!E4</f>
        <v>0.50307692307692309</v>
      </c>
      <c r="K3" s="28" t="s">
        <v>52</v>
      </c>
      <c r="L3" s="31">
        <f>GETPIVOTDATA("[Measures].[total active emp]",'activvves '!$S$23,"[HR Data].[Gender]","[HR Data].[Gender].&amp;[F]","[HR Data].[FP]","[HR Data].[FP].&amp;[FT]")/GETPIVOTDATA("[Measures].[total active emp]",'activvves '!$S$23,"[HR Data].[Gender]","[HR Data].[Gender].&amp;[F]")</f>
        <v>0.5</v>
      </c>
      <c r="M3" s="30">
        <f>GETPIVOTDATA("[Measures].[total active emp]",'activvves '!$S$23,"[HR Data].[Gender]","[HR Data].[Gender].&amp;[M]","[HR Data].[FP]","[HR Data].[FP].&amp;[FT]")/GETPIVOTDATA("[Measures].[total active emp]",'activvves '!$S$23,"[HR Data].[Gender]","[HR Data].[Gender].&amp;[M]","[HR Data].[FP]","[HR Data].[FP].&amp;[PT]")</f>
        <v>0.3783783783783784</v>
      </c>
      <c r="R3" s="36"/>
      <c r="S3" s="36"/>
      <c r="T3" s="36"/>
    </row>
    <row r="4" spans="1:20" s="1" customFormat="1" ht="23.4" x14ac:dyDescent="0.45">
      <c r="D4" s="14"/>
      <c r="E4" s="19">
        <f>GETPIVOTDATA("[Measures].[active employees]",'activvves '!$D$62)</f>
        <v>650</v>
      </c>
      <c r="F4" s="22">
        <f>GETPIVOTDATA("[Measures].[total active emp]",'activvves '!$A$59,"[HR Data].[Gender]","[HR Data].[Gender].&amp;[F]","[HR Data].[Date (Year)]","[HR Data].[Date (Year)].&amp;[2018]")</f>
        <v>297</v>
      </c>
      <c r="G4" s="26">
        <f>GETPIVOTDATA("[Measures].[total active emp]",'activvves '!$A$59,"[HR Data].[Gender]","[HR Data].[Gender].&amp;[M]","[HR Data].[Date (Year)]","[HR Data].[Date (Year)].&amp;[2018]")</f>
        <v>353</v>
      </c>
      <c r="H4" s="32" t="s">
        <v>51</v>
      </c>
      <c r="I4" s="29">
        <f>GETPIVOTDATA("[Measures].[total active emp]",'activvves '!$L$40,"[HR Data].[PayType]","[HR Data].[PayType].&amp;[Salary]","[HR Data].[Gender]","[HR Data].[Gender].&amp;[F]")/E4</f>
        <v>8.461538461538462E-2</v>
      </c>
      <c r="J4" s="30">
        <f>GETPIVOTDATA("[Measures].[total active emp]",'activvves '!$L$40,"[HR Data].[PayType]","[HR Data].[PayType].&amp;[Salary]","[HR Data].[Gender]","[HR Data].[Gender].&amp;[M]")/DASHBOARD!E4</f>
        <v>4.6153846153846156E-2</v>
      </c>
      <c r="K4" s="28" t="s">
        <v>53</v>
      </c>
      <c r="L4" s="31">
        <f>GETPIVOTDATA("[Measures].[total active emp]",'activvves '!$S$23,"[HR Data].[Gender]","[HR Data].[Gender].&amp;[F]","[HR Data].[FP]","[HR Data].[FP].&amp;[PT]")/GETPIVOTDATA("[Measures].[total active emp]",'activvves '!$S$23,"[HR Data].[Gender]","[HR Data].[Gender].&amp;[F]")</f>
        <v>0.5</v>
      </c>
      <c r="M4" s="30">
        <f>GETPIVOTDATA("[Measures].[total active emp]",'activvves '!$S$23,"[HR Data].[Gender]","[HR Data].[Gender].&amp;[M]","[HR Data].[FP]","[HR Data].[FP].&amp;[PT]")/GETPIVOTDATA("[Measures].[total active emp]",'activvves '!$S$23,"[HR Data].[Gender]","[HR Data].[Gender].&amp;[M]")</f>
        <v>0.72549019607843135</v>
      </c>
      <c r="R4" s="37">
        <f>GETPIVOTDATA("[Measures].[turn over]",turnovers!$A$6)</f>
        <v>2.5205479452054793</v>
      </c>
      <c r="S4" s="37">
        <f>GETPIVOTDATA("[Measures].[turn over]",turnovers!$A$6,"[HR Data].[Gender]","[HR Data].[Gender].&amp;[F]")</f>
        <v>2.5133333333333332</v>
      </c>
      <c r="T4" s="37">
        <f>GETPIVOTDATA("[Measures].[turn over]",turnovers!$A$6,"[HR Data].[Gender]","[HR Data].[Gender].&amp;[M]")</f>
        <v>2.526610644257703</v>
      </c>
    </row>
    <row r="5" spans="1:20" s="1" customFormat="1" ht="6" customHeight="1" x14ac:dyDescent="0.3">
      <c r="D5" s="14"/>
      <c r="E5" s="15"/>
      <c r="F5" s="21"/>
      <c r="G5" s="25"/>
      <c r="J5" s="14"/>
      <c r="M5" s="14"/>
      <c r="R5" s="36"/>
      <c r="S5" s="36"/>
      <c r="T5" s="36"/>
    </row>
    <row r="6" spans="1:20" x14ac:dyDescent="0.3">
      <c r="J6" s="33"/>
    </row>
  </sheetData>
  <mergeCells count="2">
    <mergeCell ref="A1:D1"/>
    <mergeCell ref="R1:T1"/>
  </mergeCells>
  <pageMargins left="0.25" right="0.25" top="0.75" bottom="0.75" header="0.3" footer="0.3"/>
  <pageSetup paperSize="3" scale="87"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BC382-F08B-4A1D-975E-B38F3E71450C}">
  <dimension ref="A1:DE94"/>
  <sheetViews>
    <sheetView topLeftCell="A6" zoomScale="60" zoomScaleNormal="60" workbookViewId="0">
      <selection activeCell="A6" sqref="A6:B16"/>
    </sheetView>
  </sheetViews>
  <sheetFormatPr defaultRowHeight="14.4" x14ac:dyDescent="0.3"/>
  <cols>
    <col min="1" max="1" width="22" style="1" bestFit="1" customWidth="1"/>
    <col min="2" max="2" width="19.77734375" style="1" bestFit="1" customWidth="1"/>
    <col min="3" max="3" width="12.5546875" style="1" bestFit="1" customWidth="1"/>
    <col min="4" max="4" width="21.44140625" style="1" bestFit="1" customWidth="1"/>
    <col min="5" max="5" width="15.44140625" style="1" bestFit="1" customWidth="1"/>
    <col min="6" max="6" width="15.33203125" style="1" bestFit="1" customWidth="1"/>
    <col min="7" max="7" width="21.44140625" style="1" bestFit="1" customWidth="1"/>
    <col min="8" max="8" width="12.5546875" style="1" bestFit="1" customWidth="1"/>
    <col min="9" max="9" width="11.21875" style="1" bestFit="1" customWidth="1"/>
    <col min="10" max="10" width="6.33203125" style="1" bestFit="1" customWidth="1"/>
    <col min="11" max="11" width="11.21875" style="1" bestFit="1" customWidth="1"/>
    <col min="12" max="12" width="16" style="1" bestFit="1" customWidth="1"/>
    <col min="13" max="13" width="19.77734375" style="1" bestFit="1" customWidth="1"/>
    <col min="14" max="14" width="8.109375" style="1" bestFit="1" customWidth="1"/>
    <col min="15" max="15" width="12.6640625" style="1" bestFit="1" customWidth="1"/>
    <col min="16" max="16" width="8.77734375" style="1" bestFit="1" customWidth="1"/>
    <col min="17" max="17" width="15.33203125" style="1" bestFit="1" customWidth="1"/>
    <col min="18" max="18" width="11.21875" style="1" bestFit="1" customWidth="1"/>
    <col min="19" max="19" width="19.77734375" style="1" bestFit="1" customWidth="1"/>
    <col min="20" max="20" width="22.5546875" style="1" bestFit="1" customWidth="1"/>
    <col min="21" max="21" width="5.44140625" style="1" bestFit="1" customWidth="1"/>
    <col min="22" max="22" width="15.33203125" style="1" bestFit="1" customWidth="1"/>
    <col min="23" max="23" width="9.77734375" style="1" bestFit="1" customWidth="1"/>
    <col min="24" max="24" width="16.5546875" style="1" bestFit="1" customWidth="1"/>
    <col min="25" max="25" width="9.77734375" style="1" bestFit="1" customWidth="1"/>
    <col min="26" max="26" width="16.5546875" style="1" bestFit="1" customWidth="1"/>
    <col min="27" max="27" width="9.77734375" style="1" bestFit="1" customWidth="1"/>
    <col min="28" max="28" width="16.5546875" style="1" bestFit="1" customWidth="1"/>
    <col min="29" max="29" width="9.77734375" style="1" bestFit="1" customWidth="1"/>
    <col min="30" max="30" width="16.5546875" style="1" bestFit="1" customWidth="1"/>
    <col min="31" max="31" width="9.77734375" style="1" bestFit="1" customWidth="1"/>
    <col min="32" max="32" width="16.5546875" style="1" bestFit="1" customWidth="1"/>
    <col min="33" max="33" width="9.77734375" style="1" bestFit="1" customWidth="1"/>
    <col min="34" max="34" width="16.5546875" style="1" bestFit="1" customWidth="1"/>
    <col min="35" max="35" width="9.77734375" style="1" bestFit="1" customWidth="1"/>
    <col min="36" max="36" width="16.5546875" style="1" bestFit="1" customWidth="1"/>
    <col min="37" max="37" width="9.77734375" style="1" bestFit="1" customWidth="1"/>
    <col min="38" max="38" width="16.5546875" style="1" bestFit="1" customWidth="1"/>
    <col min="39" max="39" width="9.77734375" style="1" bestFit="1" customWidth="1"/>
    <col min="40" max="40" width="16.5546875" style="1" bestFit="1" customWidth="1"/>
    <col min="41" max="41" width="9.77734375" style="1" bestFit="1" customWidth="1"/>
    <col min="42" max="42" width="16.5546875" style="1" bestFit="1" customWidth="1"/>
    <col min="43" max="43" width="9.77734375" style="1" bestFit="1" customWidth="1"/>
    <col min="44" max="44" width="16.5546875" style="1" bestFit="1" customWidth="1"/>
    <col min="45" max="45" width="9.77734375" style="1" bestFit="1" customWidth="1"/>
    <col min="46" max="46" width="16.5546875" style="1" bestFit="1" customWidth="1"/>
    <col min="47" max="47" width="9.77734375" style="1" bestFit="1" customWidth="1"/>
    <col min="48" max="48" width="16.5546875" style="1" bestFit="1" customWidth="1"/>
    <col min="49" max="49" width="9.77734375" style="1" bestFit="1" customWidth="1"/>
    <col min="50" max="50" width="16.5546875" style="1" bestFit="1" customWidth="1"/>
    <col min="51" max="51" width="9.77734375" style="1" bestFit="1" customWidth="1"/>
    <col min="52" max="52" width="16.5546875" style="1" bestFit="1" customWidth="1"/>
    <col min="53" max="53" width="9.77734375" style="1" bestFit="1" customWidth="1"/>
    <col min="54" max="54" width="16.5546875" style="1" bestFit="1" customWidth="1"/>
    <col min="55" max="55" width="9.77734375" style="1" bestFit="1" customWidth="1"/>
    <col min="56" max="56" width="16.5546875" style="1" bestFit="1" customWidth="1"/>
    <col min="57" max="57" width="9.77734375" style="1" bestFit="1" customWidth="1"/>
    <col min="58" max="58" width="16.5546875" style="1" bestFit="1" customWidth="1"/>
    <col min="59" max="59" width="9.77734375" style="1" bestFit="1" customWidth="1"/>
    <col min="60" max="60" width="16.5546875" style="1" bestFit="1" customWidth="1"/>
    <col min="61" max="61" width="9.77734375" style="1" bestFit="1" customWidth="1"/>
    <col min="62" max="62" width="16.5546875" style="1" bestFit="1" customWidth="1"/>
    <col min="63" max="63" width="9.77734375" style="1" bestFit="1" customWidth="1"/>
    <col min="64" max="64" width="16.5546875" style="1" bestFit="1" customWidth="1"/>
    <col min="65" max="65" width="9.77734375" style="1" bestFit="1" customWidth="1"/>
    <col min="66" max="66" width="16.5546875" style="1" bestFit="1" customWidth="1"/>
    <col min="67" max="67" width="9.77734375" style="1" bestFit="1" customWidth="1"/>
    <col min="68" max="68" width="16.5546875" style="1" bestFit="1" customWidth="1"/>
    <col min="69" max="69" width="9.77734375" style="1" bestFit="1" customWidth="1"/>
    <col min="70" max="70" width="16.5546875" style="1" bestFit="1" customWidth="1"/>
    <col min="71" max="71" width="9.77734375" style="1" bestFit="1" customWidth="1"/>
    <col min="72" max="72" width="16.5546875" style="1" bestFit="1" customWidth="1"/>
    <col min="73" max="73" width="9.77734375" style="1" bestFit="1" customWidth="1"/>
    <col min="74" max="74" width="16.5546875" style="1" bestFit="1" customWidth="1"/>
    <col min="75" max="75" width="9.77734375" style="1" bestFit="1" customWidth="1"/>
    <col min="76" max="76" width="16.5546875" style="1" bestFit="1" customWidth="1"/>
    <col min="77" max="77" width="9.77734375" style="1" bestFit="1" customWidth="1"/>
    <col min="78" max="78" width="16.5546875" style="1" bestFit="1" customWidth="1"/>
    <col min="79" max="79" width="9.77734375" style="1" bestFit="1" customWidth="1"/>
    <col min="80" max="80" width="16.5546875" style="1" bestFit="1" customWidth="1"/>
    <col min="81" max="81" width="9.77734375" style="1" bestFit="1" customWidth="1"/>
    <col min="82" max="82" width="16.5546875" style="1" bestFit="1" customWidth="1"/>
    <col min="83" max="83" width="9.77734375" style="1" bestFit="1" customWidth="1"/>
    <col min="84" max="84" width="16.5546875" style="1" bestFit="1" customWidth="1"/>
    <col min="85" max="85" width="9.77734375" style="1" bestFit="1" customWidth="1"/>
    <col min="86" max="86" width="16.5546875" style="1" bestFit="1" customWidth="1"/>
    <col min="87" max="87" width="9.77734375" style="1" bestFit="1" customWidth="1"/>
    <col min="88" max="88" width="16.5546875" style="1" bestFit="1" customWidth="1"/>
    <col min="89" max="89" width="9.77734375" style="1" bestFit="1" customWidth="1"/>
    <col min="90" max="90" width="16.5546875" style="1" bestFit="1" customWidth="1"/>
    <col min="91" max="91" width="9.77734375" style="1" bestFit="1" customWidth="1"/>
    <col min="92" max="92" width="16.5546875" style="1" bestFit="1" customWidth="1"/>
    <col min="93" max="93" width="9.77734375" style="1" bestFit="1" customWidth="1"/>
    <col min="94" max="94" width="16.5546875" style="1" bestFit="1" customWidth="1"/>
    <col min="95" max="95" width="9.77734375" style="1" bestFit="1" customWidth="1"/>
    <col min="96" max="96" width="16.5546875" style="1" bestFit="1" customWidth="1"/>
    <col min="97" max="97" width="9.77734375" style="1" bestFit="1" customWidth="1"/>
    <col min="98" max="98" width="16.5546875" style="1" bestFit="1" customWidth="1"/>
    <col min="99" max="99" width="9.77734375" style="1" bestFit="1" customWidth="1"/>
    <col min="100" max="100" width="16.5546875" style="1" bestFit="1" customWidth="1"/>
    <col min="101" max="101" width="9.77734375" style="1" bestFit="1" customWidth="1"/>
    <col min="102" max="102" width="16.5546875" style="1" bestFit="1" customWidth="1"/>
    <col min="103" max="103" width="9.77734375" style="1" bestFit="1" customWidth="1"/>
    <col min="104" max="104" width="16.5546875" style="1" bestFit="1" customWidth="1"/>
    <col min="105" max="105" width="9.77734375" style="1" bestFit="1" customWidth="1"/>
    <col min="106" max="106" width="16.5546875" style="1" bestFit="1" customWidth="1"/>
    <col min="107" max="107" width="9.77734375" style="1" bestFit="1" customWidth="1"/>
    <col min="108" max="108" width="21.44140625" style="1" bestFit="1" customWidth="1"/>
    <col min="109" max="109" width="14.6640625" style="1" bestFit="1" customWidth="1"/>
    <col min="110" max="110" width="7.77734375" style="1" bestFit="1" customWidth="1"/>
    <col min="111" max="112" width="6.6640625" style="1" bestFit="1" customWidth="1"/>
    <col min="113" max="115" width="7.77734375" style="1" bestFit="1" customWidth="1"/>
    <col min="116" max="116" width="6.6640625" style="1" bestFit="1" customWidth="1"/>
    <col min="117" max="125" width="7.77734375" style="1" bestFit="1" customWidth="1"/>
    <col min="126" max="126" width="6.6640625" style="1" bestFit="1" customWidth="1"/>
    <col min="127" max="127" width="7.77734375" style="1" bestFit="1" customWidth="1"/>
    <col min="128" max="129" width="6.6640625" style="1" bestFit="1" customWidth="1"/>
    <col min="130" max="130" width="7.77734375" style="1" bestFit="1" customWidth="1"/>
    <col min="131" max="131" width="6.6640625" style="1" bestFit="1" customWidth="1"/>
    <col min="132" max="136" width="7.77734375" style="1" bestFit="1" customWidth="1"/>
    <col min="137" max="137" width="6.6640625" style="1" bestFit="1" customWidth="1"/>
    <col min="138" max="138" width="7.77734375" style="1" bestFit="1" customWidth="1"/>
    <col min="139" max="139" width="6.6640625" style="1" bestFit="1" customWidth="1"/>
    <col min="140" max="173" width="7.77734375" style="1" bestFit="1" customWidth="1"/>
    <col min="174" max="174" width="6.6640625" style="1" bestFit="1" customWidth="1"/>
    <col min="175" max="180" width="7.77734375" style="1" bestFit="1" customWidth="1"/>
    <col min="181" max="181" width="6.6640625" style="1" bestFit="1" customWidth="1"/>
    <col min="182" max="188" width="7.77734375" style="1" bestFit="1" customWidth="1"/>
    <col min="189" max="189" width="6.6640625" style="1" bestFit="1" customWidth="1"/>
    <col min="190" max="203" width="7.77734375" style="1" bestFit="1" customWidth="1"/>
    <col min="204" max="204" width="6.6640625" style="1" bestFit="1" customWidth="1"/>
    <col min="205" max="207" width="7.77734375" style="1" bestFit="1" customWidth="1"/>
    <col min="208" max="208" width="6.6640625" style="1" bestFit="1" customWidth="1"/>
    <col min="209" max="211" width="7.77734375" style="1" bestFit="1" customWidth="1"/>
    <col min="212" max="212" width="6.6640625" style="1" bestFit="1" customWidth="1"/>
    <col min="213" max="215" width="7.77734375" style="1" bestFit="1" customWidth="1"/>
    <col min="216" max="216" width="6.6640625" style="1" bestFit="1" customWidth="1"/>
    <col min="217" max="217" width="7.77734375" style="1" bestFit="1" customWidth="1"/>
    <col min="218" max="218" width="6.6640625" style="1" bestFit="1" customWidth="1"/>
    <col min="219" max="219" width="7.77734375" style="1" bestFit="1" customWidth="1"/>
    <col min="220" max="222" width="6.6640625" style="1" bestFit="1" customWidth="1"/>
    <col min="223" max="238" width="7.77734375" style="1" bestFit="1" customWidth="1"/>
    <col min="239" max="243" width="6.6640625" style="1" bestFit="1" customWidth="1"/>
    <col min="244" max="246" width="7.77734375" style="1" bestFit="1" customWidth="1"/>
    <col min="247" max="247" width="6.6640625" style="1" bestFit="1" customWidth="1"/>
    <col min="248" max="248" width="7.77734375" style="1" bestFit="1" customWidth="1"/>
    <col min="249" max="249" width="6.6640625" style="1" bestFit="1" customWidth="1"/>
    <col min="250" max="269" width="7.77734375" style="1" bestFit="1" customWidth="1"/>
    <col min="270" max="270" width="6.6640625" style="1" bestFit="1" customWidth="1"/>
    <col min="271" max="272" width="7.77734375" style="1" bestFit="1" customWidth="1"/>
    <col min="273" max="273" width="6.6640625" style="1" bestFit="1" customWidth="1"/>
    <col min="274" max="275" width="7.77734375" style="1" bestFit="1" customWidth="1"/>
    <col min="276" max="276" width="6.6640625" style="1" bestFit="1" customWidth="1"/>
    <col min="277" max="315" width="7.77734375" style="1" bestFit="1" customWidth="1"/>
    <col min="316" max="359" width="6.6640625" style="1" bestFit="1" customWidth="1"/>
    <col min="360" max="361" width="5.5546875" style="1" bestFit="1" customWidth="1"/>
    <col min="362" max="362" width="6.6640625" style="1" bestFit="1" customWidth="1"/>
    <col min="363" max="363" width="5.5546875" style="1" bestFit="1" customWidth="1"/>
    <col min="364" max="366" width="6.6640625" style="1" bestFit="1" customWidth="1"/>
    <col min="367" max="367" width="5.5546875" style="1" bestFit="1" customWidth="1"/>
    <col min="368" max="368" width="6.6640625" style="1" bestFit="1" customWidth="1"/>
    <col min="369" max="369" width="5.5546875" style="1" bestFit="1" customWidth="1"/>
    <col min="370" max="373" width="6.6640625" style="1" bestFit="1" customWidth="1"/>
    <col min="374" max="374" width="5.5546875" style="1" bestFit="1" customWidth="1"/>
    <col min="375" max="380" width="6.6640625" style="1" bestFit="1" customWidth="1"/>
    <col min="381" max="381" width="5.5546875" style="1" bestFit="1" customWidth="1"/>
    <col min="382" max="390" width="6.6640625" style="1" bestFit="1" customWidth="1"/>
    <col min="391" max="391" width="5.5546875" style="1" bestFit="1" customWidth="1"/>
    <col min="392" max="395" width="6.6640625" style="1" bestFit="1" customWidth="1"/>
    <col min="396" max="396" width="5.5546875" style="1" bestFit="1" customWidth="1"/>
    <col min="397" max="410" width="6.6640625" style="1" bestFit="1" customWidth="1"/>
    <col min="411" max="411" width="5.5546875" style="1" bestFit="1" customWidth="1"/>
    <col min="412" max="412" width="6.6640625" style="1" bestFit="1" customWidth="1"/>
    <col min="413" max="413" width="5.5546875" style="1" bestFit="1" customWidth="1"/>
    <col min="414" max="421" width="6.6640625" style="1" bestFit="1" customWidth="1"/>
    <col min="422" max="423" width="5.5546875" style="1" bestFit="1" customWidth="1"/>
    <col min="424" max="424" width="6.6640625" style="1" bestFit="1" customWidth="1"/>
    <col min="425" max="426" width="5.5546875" style="1" bestFit="1" customWidth="1"/>
    <col min="427" max="427" width="6.6640625" style="1" bestFit="1" customWidth="1"/>
    <col min="428" max="429" width="5.5546875" style="1" bestFit="1" customWidth="1"/>
    <col min="430" max="430" width="6.6640625" style="1" bestFit="1" customWidth="1"/>
    <col min="431" max="432" width="5.5546875" style="1" bestFit="1" customWidth="1"/>
    <col min="433" max="433" width="6.6640625" style="1" bestFit="1" customWidth="1"/>
    <col min="434" max="438" width="5.5546875" style="1" bestFit="1" customWidth="1"/>
    <col min="439" max="439" width="6.6640625" style="1" bestFit="1" customWidth="1"/>
    <col min="440" max="440" width="5.5546875" style="1" bestFit="1" customWidth="1"/>
    <col min="441" max="441" width="6.6640625" style="1" bestFit="1" customWidth="1"/>
    <col min="442" max="442" width="5.5546875" style="1" bestFit="1" customWidth="1"/>
    <col min="443" max="443" width="6.6640625" style="1" bestFit="1" customWidth="1"/>
    <col min="444" max="444" width="5.5546875" style="1" bestFit="1" customWidth="1"/>
    <col min="445" max="446" width="6.6640625" style="1" bestFit="1" customWidth="1"/>
    <col min="447" max="447" width="5.5546875" style="1" bestFit="1" customWidth="1"/>
    <col min="448" max="448" width="6.6640625" style="1" bestFit="1" customWidth="1"/>
    <col min="449" max="451" width="5.5546875" style="1" bestFit="1" customWidth="1"/>
    <col min="452" max="452" width="6.6640625" style="1" bestFit="1" customWidth="1"/>
    <col min="453" max="453" width="5.5546875" style="1" bestFit="1" customWidth="1"/>
    <col min="454" max="459" width="6.6640625" style="1" bestFit="1" customWidth="1"/>
    <col min="460" max="461" width="5.5546875" style="1" bestFit="1" customWidth="1"/>
    <col min="462" max="462" width="6.6640625" style="1" bestFit="1" customWidth="1"/>
    <col min="463" max="463" width="5.5546875" style="1" bestFit="1" customWidth="1"/>
    <col min="464" max="465" width="6.6640625" style="1" bestFit="1" customWidth="1"/>
    <col min="466" max="466" width="5.5546875" style="1" bestFit="1" customWidth="1"/>
    <col min="467" max="470" width="6.6640625" style="1" bestFit="1" customWidth="1"/>
    <col min="471" max="471" width="5.5546875" style="1" bestFit="1" customWidth="1"/>
    <col min="472" max="474" width="6.6640625" style="1" bestFit="1" customWidth="1"/>
    <col min="475" max="475" width="5.5546875" style="1" bestFit="1" customWidth="1"/>
    <col min="476" max="480" width="6.6640625" style="1" bestFit="1" customWidth="1"/>
    <col min="481" max="481" width="5.5546875" style="1" bestFit="1" customWidth="1"/>
    <col min="482" max="489" width="6.6640625" style="1" bestFit="1" customWidth="1"/>
    <col min="490" max="490" width="5.5546875" style="1" bestFit="1" customWidth="1"/>
    <col min="491" max="602" width="6.6640625" style="1" bestFit="1" customWidth="1"/>
    <col min="603" max="603" width="5.5546875" style="1" bestFit="1" customWidth="1"/>
    <col min="604" max="617" width="6.6640625" style="1" bestFit="1" customWidth="1"/>
    <col min="618" max="618" width="5.5546875" style="1" bestFit="1" customWidth="1"/>
    <col min="619" max="625" width="6.6640625" style="1" bestFit="1" customWidth="1"/>
    <col min="626" max="626" width="5.5546875" style="1" bestFit="1" customWidth="1"/>
    <col min="627" max="627" width="6.6640625" style="1" bestFit="1" customWidth="1"/>
    <col min="628" max="639" width="5.5546875" style="1" bestFit="1" customWidth="1"/>
    <col min="640" max="680" width="6.6640625" style="1" bestFit="1" customWidth="1"/>
    <col min="681" max="681" width="5.5546875" style="1" bestFit="1" customWidth="1"/>
    <col min="682" max="698" width="6.6640625" style="1" bestFit="1" customWidth="1"/>
    <col min="699" max="699" width="5.5546875" style="1" bestFit="1" customWidth="1"/>
    <col min="700" max="702" width="6.6640625" style="1" bestFit="1" customWidth="1"/>
    <col min="703" max="703" width="5.5546875" style="1" bestFit="1" customWidth="1"/>
    <col min="704" max="713" width="6.6640625" style="1" bestFit="1" customWidth="1"/>
    <col min="714" max="714" width="5.5546875" style="1" bestFit="1" customWidth="1"/>
    <col min="715" max="787" width="6.6640625" style="1" bestFit="1" customWidth="1"/>
    <col min="788" max="788" width="5.5546875" style="1" bestFit="1" customWidth="1"/>
    <col min="789" max="853" width="6.6640625" style="1" bestFit="1" customWidth="1"/>
    <col min="854" max="857" width="5.5546875" style="1" bestFit="1" customWidth="1"/>
    <col min="858" max="878" width="6.6640625" style="1" bestFit="1" customWidth="1"/>
    <col min="879" max="879" width="5.5546875" style="1" bestFit="1" customWidth="1"/>
    <col min="880" max="934" width="6.6640625" style="1" bestFit="1" customWidth="1"/>
    <col min="935" max="938" width="5.5546875" style="1" bestFit="1" customWidth="1"/>
    <col min="939" max="946" width="6.6640625" style="1" bestFit="1" customWidth="1"/>
    <col min="947" max="947" width="5.5546875" style="1" bestFit="1" customWidth="1"/>
    <col min="948" max="994" width="6.6640625" style="1" bestFit="1" customWidth="1"/>
    <col min="995" max="995" width="5.5546875" style="1" bestFit="1" customWidth="1"/>
    <col min="996" max="998" width="6.6640625" style="1" bestFit="1" customWidth="1"/>
    <col min="999" max="1000" width="5.5546875" style="1" bestFit="1" customWidth="1"/>
    <col min="1001" max="1002" width="6.6640625" style="1" bestFit="1" customWidth="1"/>
    <col min="1003" max="1003" width="5.5546875" style="1" bestFit="1" customWidth="1"/>
    <col min="1004" max="1008" width="6.6640625" style="1" bestFit="1" customWidth="1"/>
    <col min="1009" max="1009" width="5.5546875" style="1" bestFit="1" customWidth="1"/>
    <col min="1010" max="1010" width="6.6640625" style="1" bestFit="1" customWidth="1"/>
    <col min="1011" max="1012" width="5.5546875" style="1" bestFit="1" customWidth="1"/>
    <col min="1013" max="1019" width="6.6640625" style="1" bestFit="1" customWidth="1"/>
    <col min="1020" max="1020" width="5.5546875" style="1" bestFit="1" customWidth="1"/>
    <col min="1021" max="1028" width="6.6640625" style="1" bestFit="1" customWidth="1"/>
    <col min="1029" max="1029" width="5.5546875" style="1" bestFit="1" customWidth="1"/>
    <col min="1030" max="1033" width="6.6640625" style="1" bestFit="1" customWidth="1"/>
    <col min="1034" max="1034" width="5.5546875" style="1" bestFit="1" customWidth="1"/>
    <col min="1035" max="1046" width="6.6640625" style="1" bestFit="1" customWidth="1"/>
    <col min="1047" max="1047" width="5.5546875" style="1" bestFit="1" customWidth="1"/>
    <col min="1048" max="1061" width="6.6640625" style="1" bestFit="1" customWidth="1"/>
    <col min="1062" max="1062" width="5.5546875" style="1" bestFit="1" customWidth="1"/>
    <col min="1063" max="1219" width="6.6640625" style="1" bestFit="1" customWidth="1"/>
    <col min="1220" max="1244" width="5.5546875" style="1" bestFit="1" customWidth="1"/>
    <col min="1245" max="1250" width="6.6640625" style="1" bestFit="1" customWidth="1"/>
    <col min="1251" max="1251" width="5.5546875" style="1" bestFit="1" customWidth="1"/>
    <col min="1252" max="1256" width="6.6640625" style="1" bestFit="1" customWidth="1"/>
    <col min="1257" max="1259" width="5.5546875" style="1" bestFit="1" customWidth="1"/>
    <col min="1260" max="1296" width="6.6640625" style="1" bestFit="1" customWidth="1"/>
    <col min="1297" max="1305" width="5.5546875" style="1" bestFit="1" customWidth="1"/>
    <col min="1306" max="1368" width="6.6640625" style="1" bestFit="1" customWidth="1"/>
    <col min="1369" max="1369" width="5.5546875" style="1" bestFit="1" customWidth="1"/>
    <col min="1370" max="1376" width="6.6640625" style="1" bestFit="1" customWidth="1"/>
    <col min="1377" max="1377" width="5.5546875" style="1" bestFit="1" customWidth="1"/>
    <col min="1378" max="1380" width="6.6640625" style="1" bestFit="1" customWidth="1"/>
    <col min="1381" max="1381" width="11.21875" style="1" bestFit="1" customWidth="1"/>
    <col min="1382" max="1382" width="11.6640625" style="1" bestFit="1" customWidth="1"/>
    <col min="1383" max="1383" width="10" style="1" bestFit="1" customWidth="1"/>
    <col min="1384" max="1384" width="11.6640625" style="1" bestFit="1" customWidth="1"/>
    <col min="1385" max="1385" width="10" style="1" bestFit="1" customWidth="1"/>
    <col min="1386" max="1386" width="11.6640625" style="1" bestFit="1" customWidth="1"/>
    <col min="1387" max="1387" width="10" style="1" bestFit="1" customWidth="1"/>
    <col min="1388" max="1388" width="11.6640625" style="1" bestFit="1" customWidth="1"/>
    <col min="1389" max="1389" width="10" style="1" bestFit="1" customWidth="1"/>
    <col min="1390" max="1390" width="11.6640625" style="1" bestFit="1" customWidth="1"/>
    <col min="1391" max="1391" width="10" style="1" bestFit="1" customWidth="1"/>
    <col min="1392" max="1392" width="11.6640625" style="1" bestFit="1" customWidth="1"/>
    <col min="1393" max="1393" width="10" style="1" bestFit="1" customWidth="1"/>
    <col min="1394" max="1394" width="11.6640625" style="1" bestFit="1" customWidth="1"/>
    <col min="1395" max="1395" width="10" style="1" bestFit="1" customWidth="1"/>
    <col min="1396" max="1396" width="11.6640625" style="1" bestFit="1" customWidth="1"/>
    <col min="1397" max="1397" width="10" style="1" bestFit="1" customWidth="1"/>
    <col min="1398" max="1398" width="11.6640625" style="1" bestFit="1" customWidth="1"/>
    <col min="1399" max="1399" width="10" style="1" bestFit="1" customWidth="1"/>
    <col min="1400" max="1400" width="11.6640625" style="1" bestFit="1" customWidth="1"/>
    <col min="1401" max="1401" width="10" style="1" bestFit="1" customWidth="1"/>
    <col min="1402" max="1402" width="11.6640625" style="1" bestFit="1" customWidth="1"/>
    <col min="1403" max="1403" width="10" style="1" bestFit="1" customWidth="1"/>
    <col min="1404" max="1404" width="11.6640625" style="1" bestFit="1" customWidth="1"/>
    <col min="1405" max="1405" width="10" style="1" bestFit="1" customWidth="1"/>
    <col min="1406" max="1406" width="11.6640625" style="1" bestFit="1" customWidth="1"/>
    <col min="1407" max="1407" width="10" style="1" bestFit="1" customWidth="1"/>
    <col min="1408" max="1408" width="11.6640625" style="1" bestFit="1" customWidth="1"/>
    <col min="1409" max="1409" width="10" style="1" bestFit="1" customWidth="1"/>
    <col min="1410" max="1410" width="11.6640625" style="1" bestFit="1" customWidth="1"/>
    <col min="1411" max="1411" width="10" style="1" bestFit="1" customWidth="1"/>
    <col min="1412" max="1412" width="11.6640625" style="1" bestFit="1" customWidth="1"/>
    <col min="1413" max="1413" width="10" style="1" bestFit="1" customWidth="1"/>
    <col min="1414" max="1414" width="11.6640625" style="1" bestFit="1" customWidth="1"/>
    <col min="1415" max="1415" width="10" style="1" bestFit="1" customWidth="1"/>
    <col min="1416" max="1416" width="11.6640625" style="1" bestFit="1" customWidth="1"/>
    <col min="1417" max="1417" width="10" style="1" bestFit="1" customWidth="1"/>
    <col min="1418" max="1418" width="11.6640625" style="1" bestFit="1" customWidth="1"/>
    <col min="1419" max="1419" width="10" style="1" bestFit="1" customWidth="1"/>
    <col min="1420" max="1420" width="11.6640625" style="1" bestFit="1" customWidth="1"/>
    <col min="1421" max="1421" width="10" style="1" bestFit="1" customWidth="1"/>
    <col min="1422" max="1422" width="11.6640625" style="1" bestFit="1" customWidth="1"/>
    <col min="1423" max="1423" width="10" style="1" bestFit="1" customWidth="1"/>
    <col min="1424" max="1424" width="11.6640625" style="1" bestFit="1" customWidth="1"/>
    <col min="1425" max="1425" width="10" style="1" bestFit="1" customWidth="1"/>
    <col min="1426" max="1426" width="11.6640625" style="1" bestFit="1" customWidth="1"/>
    <col min="1427" max="1427" width="10" style="1" bestFit="1" customWidth="1"/>
    <col min="1428" max="1428" width="11.6640625" style="1" bestFit="1" customWidth="1"/>
    <col min="1429" max="1429" width="10" style="1" bestFit="1" customWidth="1"/>
    <col min="1430" max="1430" width="11.6640625" style="1" bestFit="1" customWidth="1"/>
    <col min="1431" max="1431" width="10" style="1" bestFit="1" customWidth="1"/>
    <col min="1432" max="1432" width="11.6640625" style="1" bestFit="1" customWidth="1"/>
    <col min="1433" max="1433" width="10" style="1" bestFit="1" customWidth="1"/>
    <col min="1434" max="1434" width="11.6640625" style="1" bestFit="1" customWidth="1"/>
    <col min="1435" max="1435" width="10" style="1" bestFit="1" customWidth="1"/>
    <col min="1436" max="1436" width="11.6640625" style="1" bestFit="1" customWidth="1"/>
    <col min="1437" max="1437" width="10" style="1" bestFit="1" customWidth="1"/>
    <col min="1438" max="1438" width="11.6640625" style="1" bestFit="1" customWidth="1"/>
    <col min="1439" max="1439" width="10" style="1" bestFit="1" customWidth="1"/>
    <col min="1440" max="1440" width="11.6640625" style="1" bestFit="1" customWidth="1"/>
    <col min="1441" max="1441" width="10" style="1" bestFit="1" customWidth="1"/>
    <col min="1442" max="1442" width="11.6640625" style="1" bestFit="1" customWidth="1"/>
    <col min="1443" max="1443" width="10" style="1" bestFit="1" customWidth="1"/>
    <col min="1444" max="1444" width="11.6640625" style="1" bestFit="1" customWidth="1"/>
    <col min="1445" max="1445" width="10" style="1" bestFit="1" customWidth="1"/>
    <col min="1446" max="1446" width="11.6640625" style="1" bestFit="1" customWidth="1"/>
    <col min="1447" max="1447" width="10" style="1" bestFit="1" customWidth="1"/>
    <col min="1448" max="1448" width="11.6640625" style="1" bestFit="1" customWidth="1"/>
    <col min="1449" max="1449" width="10" style="1" bestFit="1" customWidth="1"/>
    <col min="1450" max="1450" width="11.6640625" style="1" bestFit="1" customWidth="1"/>
    <col min="1451" max="1451" width="10" style="1" bestFit="1" customWidth="1"/>
    <col min="1452" max="1452" width="11.6640625" style="1" bestFit="1" customWidth="1"/>
    <col min="1453" max="1453" width="10" style="1" bestFit="1" customWidth="1"/>
    <col min="1454" max="1454" width="11.6640625" style="1" bestFit="1" customWidth="1"/>
    <col min="1455" max="1455" width="10" style="1" bestFit="1" customWidth="1"/>
    <col min="1456" max="1456" width="11.6640625" style="1" bestFit="1" customWidth="1"/>
    <col min="1457" max="1457" width="10" style="1" bestFit="1" customWidth="1"/>
    <col min="1458" max="1458" width="11.6640625" style="1" bestFit="1" customWidth="1"/>
    <col min="1459" max="1459" width="10" style="1" bestFit="1" customWidth="1"/>
    <col min="1460" max="1460" width="11.6640625" style="1" bestFit="1" customWidth="1"/>
    <col min="1461" max="1461" width="10" style="1" bestFit="1" customWidth="1"/>
    <col min="1462" max="1462" width="11.6640625" style="1" bestFit="1" customWidth="1"/>
    <col min="1463" max="1463" width="10" style="1" bestFit="1" customWidth="1"/>
    <col min="1464" max="1464" width="11.6640625" style="1" bestFit="1" customWidth="1"/>
    <col min="1465" max="1465" width="10" style="1" bestFit="1" customWidth="1"/>
    <col min="1466" max="1466" width="11.6640625" style="1" bestFit="1" customWidth="1"/>
    <col min="1467" max="1467" width="10" style="1" bestFit="1" customWidth="1"/>
    <col min="1468" max="1468" width="11.6640625" style="1" bestFit="1" customWidth="1"/>
    <col min="1469" max="1469" width="10" style="1" bestFit="1" customWidth="1"/>
    <col min="1470" max="1470" width="11.6640625" style="1" bestFit="1" customWidth="1"/>
    <col min="1471" max="1471" width="10" style="1" bestFit="1" customWidth="1"/>
    <col min="1472" max="1472" width="11.6640625" style="1" bestFit="1" customWidth="1"/>
    <col min="1473" max="1473" width="10" style="1" bestFit="1" customWidth="1"/>
    <col min="1474" max="1474" width="11.6640625" style="1" bestFit="1" customWidth="1"/>
    <col min="1475" max="1475" width="10" style="1" bestFit="1" customWidth="1"/>
    <col min="1476" max="1476" width="11.6640625" style="1" bestFit="1" customWidth="1"/>
    <col min="1477" max="1477" width="10" style="1" bestFit="1" customWidth="1"/>
    <col min="1478" max="1478" width="11.6640625" style="1" bestFit="1" customWidth="1"/>
    <col min="1479" max="1479" width="10" style="1" bestFit="1" customWidth="1"/>
    <col min="1480" max="1480" width="11.6640625" style="1" bestFit="1" customWidth="1"/>
    <col min="1481" max="1481" width="10" style="1" bestFit="1" customWidth="1"/>
    <col min="1482" max="1482" width="11.6640625" style="1" bestFit="1" customWidth="1"/>
    <col min="1483" max="1483" width="10" style="1" bestFit="1" customWidth="1"/>
    <col min="1484" max="1484" width="11.6640625" style="1" bestFit="1" customWidth="1"/>
    <col min="1485" max="1485" width="10" style="1" bestFit="1" customWidth="1"/>
    <col min="1486" max="1486" width="11.6640625" style="1" bestFit="1" customWidth="1"/>
    <col min="1487" max="1487" width="10" style="1" bestFit="1" customWidth="1"/>
    <col min="1488" max="1488" width="11.6640625" style="1" bestFit="1" customWidth="1"/>
    <col min="1489" max="1489" width="10" style="1" bestFit="1" customWidth="1"/>
    <col min="1490" max="1490" width="11.6640625" style="1" bestFit="1" customWidth="1"/>
    <col min="1491" max="1491" width="10" style="1" bestFit="1" customWidth="1"/>
    <col min="1492" max="1492" width="11.6640625" style="1" bestFit="1" customWidth="1"/>
    <col min="1493" max="1493" width="10" style="1" bestFit="1" customWidth="1"/>
    <col min="1494" max="1494" width="11.6640625" style="1" bestFit="1" customWidth="1"/>
    <col min="1495" max="1495" width="10" style="1" bestFit="1" customWidth="1"/>
    <col min="1496" max="1496" width="11.6640625" style="1" bestFit="1" customWidth="1"/>
    <col min="1497" max="1497" width="10" style="1" bestFit="1" customWidth="1"/>
    <col min="1498" max="1498" width="11.6640625" style="1" bestFit="1" customWidth="1"/>
    <col min="1499" max="1499" width="10" style="1" bestFit="1" customWidth="1"/>
    <col min="1500" max="1500" width="11.6640625" style="1" bestFit="1" customWidth="1"/>
    <col min="1501" max="1501" width="10" style="1" bestFit="1" customWidth="1"/>
    <col min="1502" max="1502" width="11.6640625" style="1" bestFit="1" customWidth="1"/>
    <col min="1503" max="1503" width="10" style="1" bestFit="1" customWidth="1"/>
    <col min="1504" max="1504" width="11.6640625" style="1" bestFit="1" customWidth="1"/>
    <col min="1505" max="1505" width="10" style="1" bestFit="1" customWidth="1"/>
    <col min="1506" max="1506" width="11.6640625" style="1" bestFit="1" customWidth="1"/>
    <col min="1507" max="1507" width="10" style="1" bestFit="1" customWidth="1"/>
    <col min="1508" max="1508" width="11.6640625" style="1" bestFit="1" customWidth="1"/>
    <col min="1509" max="1509" width="10" style="1" bestFit="1" customWidth="1"/>
    <col min="1510" max="1510" width="11.6640625" style="1" bestFit="1" customWidth="1"/>
    <col min="1511" max="1511" width="10" style="1" bestFit="1" customWidth="1"/>
    <col min="1512" max="1512" width="11.6640625" style="1" bestFit="1" customWidth="1"/>
    <col min="1513" max="1513" width="10" style="1" bestFit="1" customWidth="1"/>
    <col min="1514" max="1514" width="11.6640625" style="1" bestFit="1" customWidth="1"/>
    <col min="1515" max="1515" width="10" style="1" bestFit="1" customWidth="1"/>
    <col min="1516" max="1516" width="11.6640625" style="1" bestFit="1" customWidth="1"/>
    <col min="1517" max="1517" width="10" style="1" bestFit="1" customWidth="1"/>
    <col min="1518" max="1518" width="11.6640625" style="1" bestFit="1" customWidth="1"/>
    <col min="1519" max="1519" width="10" style="1" bestFit="1" customWidth="1"/>
    <col min="1520" max="1520" width="11.6640625" style="1" bestFit="1" customWidth="1"/>
    <col min="1521" max="1521" width="10" style="1" bestFit="1" customWidth="1"/>
    <col min="1522" max="1522" width="11.6640625" style="1" bestFit="1" customWidth="1"/>
    <col min="1523" max="1523" width="10" style="1" bestFit="1" customWidth="1"/>
    <col min="1524" max="1524" width="11.6640625" style="1" bestFit="1" customWidth="1"/>
    <col min="1525" max="1525" width="10" style="1" bestFit="1" customWidth="1"/>
    <col min="1526" max="1526" width="11.6640625" style="1" bestFit="1" customWidth="1"/>
    <col min="1527" max="1527" width="10" style="1" bestFit="1" customWidth="1"/>
    <col min="1528" max="1528" width="11.6640625" style="1" bestFit="1" customWidth="1"/>
    <col min="1529" max="1529" width="10" style="1" bestFit="1" customWidth="1"/>
    <col min="1530" max="1530" width="11.6640625" style="1" bestFit="1" customWidth="1"/>
    <col min="1531" max="1531" width="10" style="1" bestFit="1" customWidth="1"/>
    <col min="1532" max="1532" width="11.6640625" style="1" bestFit="1" customWidth="1"/>
    <col min="1533" max="1533" width="10" style="1" bestFit="1" customWidth="1"/>
    <col min="1534" max="1534" width="11.6640625" style="1" bestFit="1" customWidth="1"/>
    <col min="1535" max="1535" width="10" style="1" bestFit="1" customWidth="1"/>
    <col min="1536" max="1536" width="11.6640625" style="1" bestFit="1" customWidth="1"/>
    <col min="1537" max="1537" width="10" style="1" bestFit="1" customWidth="1"/>
    <col min="1538" max="1538" width="11.6640625" style="1" bestFit="1" customWidth="1"/>
    <col min="1539" max="1539" width="10" style="1" bestFit="1" customWidth="1"/>
    <col min="1540" max="1540" width="11.6640625" style="1" bestFit="1" customWidth="1"/>
    <col min="1541" max="1541" width="10" style="1" bestFit="1" customWidth="1"/>
    <col min="1542" max="1542" width="11.6640625" style="1" bestFit="1" customWidth="1"/>
    <col min="1543" max="1543" width="10" style="1" bestFit="1" customWidth="1"/>
    <col min="1544" max="1544" width="11.6640625" style="1" bestFit="1" customWidth="1"/>
    <col min="1545" max="1545" width="10" style="1" bestFit="1" customWidth="1"/>
    <col min="1546" max="1546" width="11.6640625" style="1" bestFit="1" customWidth="1"/>
    <col min="1547" max="1547" width="10" style="1" bestFit="1" customWidth="1"/>
    <col min="1548" max="1548" width="11.6640625" style="1" bestFit="1" customWidth="1"/>
    <col min="1549" max="1549" width="10" style="1" bestFit="1" customWidth="1"/>
    <col min="1550" max="1550" width="11.6640625" style="1" bestFit="1" customWidth="1"/>
    <col min="1551" max="1551" width="10" style="1" bestFit="1" customWidth="1"/>
    <col min="1552" max="1552" width="11.6640625" style="1" bestFit="1" customWidth="1"/>
    <col min="1553" max="1553" width="10" style="1" bestFit="1" customWidth="1"/>
    <col min="1554" max="1554" width="16.44140625" style="1" bestFit="1" customWidth="1"/>
    <col min="1555" max="1555" width="14.77734375" style="1" bestFit="1" customWidth="1"/>
    <col min="1556" max="16384" width="8.88671875" style="1"/>
  </cols>
  <sheetData>
    <row r="1" spans="1:15" ht="21" x14ac:dyDescent="0.4">
      <c r="A1" s="41" t="s">
        <v>3</v>
      </c>
      <c r="B1" s="41"/>
      <c r="C1" s="41"/>
      <c r="D1" s="41"/>
    </row>
    <row r="3" spans="1:15" x14ac:dyDescent="0.3">
      <c r="A3" s="1" t="s">
        <v>12</v>
      </c>
    </row>
    <row r="5" spans="1:15" x14ac:dyDescent="0.3">
      <c r="L5" s="1" t="s">
        <v>0</v>
      </c>
      <c r="M5" s="1" t="s" vm="2">
        <v>11</v>
      </c>
    </row>
    <row r="6" spans="1:15" x14ac:dyDescent="0.3">
      <c r="A6" s="1" t="s">
        <v>0</v>
      </c>
      <c r="B6" s="1" t="s" vm="1">
        <v>10</v>
      </c>
    </row>
    <row r="7" spans="1:15" x14ac:dyDescent="0.3">
      <c r="A7" s="1" t="s">
        <v>30</v>
      </c>
      <c r="B7" s="1" t="s" vm="3">
        <v>26</v>
      </c>
      <c r="L7" s="1" t="s">
        <v>44</v>
      </c>
      <c r="M7" s="1" t="s">
        <v>7</v>
      </c>
    </row>
    <row r="8" spans="1:15" x14ac:dyDescent="0.3">
      <c r="L8" s="1" t="s">
        <v>5</v>
      </c>
      <c r="M8" s="1" t="s">
        <v>2</v>
      </c>
      <c r="N8" s="1" t="s">
        <v>1</v>
      </c>
      <c r="O8" s="1" t="s">
        <v>6</v>
      </c>
    </row>
    <row r="9" spans="1:15" x14ac:dyDescent="0.3">
      <c r="A9" s="5" t="s">
        <v>5</v>
      </c>
      <c r="B9" s="5" t="s">
        <v>46</v>
      </c>
      <c r="L9" s="2" t="s">
        <v>16</v>
      </c>
      <c r="M9" s="1">
        <v>5831</v>
      </c>
      <c r="N9" s="1">
        <v>5119</v>
      </c>
      <c r="O9" s="1">
        <v>10950</v>
      </c>
    </row>
    <row r="10" spans="1:15" x14ac:dyDescent="0.3">
      <c r="A10" s="2" t="s">
        <v>9</v>
      </c>
      <c r="L10" s="2" t="s">
        <v>17</v>
      </c>
      <c r="M10" s="1">
        <v>3044</v>
      </c>
      <c r="N10" s="1">
        <v>3736</v>
      </c>
      <c r="O10" s="1">
        <v>6780</v>
      </c>
    </row>
    <row r="11" spans="1:15" x14ac:dyDescent="0.3">
      <c r="A11" s="11" t="s">
        <v>2</v>
      </c>
      <c r="B11" s="27">
        <v>297</v>
      </c>
      <c r="L11" s="2" t="s">
        <v>18</v>
      </c>
      <c r="M11" s="1">
        <v>1839</v>
      </c>
      <c r="N11" s="1">
        <v>2560</v>
      </c>
      <c r="O11" s="1">
        <v>4399</v>
      </c>
    </row>
    <row r="12" spans="1:15" x14ac:dyDescent="0.3">
      <c r="A12" s="11" t="s">
        <v>1</v>
      </c>
      <c r="B12" s="12">
        <v>353</v>
      </c>
      <c r="L12" s="2" t="s">
        <v>6</v>
      </c>
      <c r="M12" s="1">
        <v>10714</v>
      </c>
      <c r="N12" s="1">
        <v>11415</v>
      </c>
      <c r="O12" s="1">
        <v>22129</v>
      </c>
    </row>
    <row r="13" spans="1:15" x14ac:dyDescent="0.3">
      <c r="A13" s="2" t="s">
        <v>6</v>
      </c>
      <c r="B13" s="12">
        <v>650</v>
      </c>
    </row>
    <row r="14" spans="1:15" x14ac:dyDescent="0.3">
      <c r="A14"/>
      <c r="B14"/>
    </row>
    <row r="15" spans="1:15" x14ac:dyDescent="0.3">
      <c r="A15"/>
      <c r="B15"/>
    </row>
    <row r="21" spans="1:109" x14ac:dyDescent="0.3">
      <c r="A21" s="1" t="s">
        <v>0</v>
      </c>
      <c r="B21" s="1" t="s" vm="1">
        <v>10</v>
      </c>
      <c r="K21"/>
      <c r="L21"/>
    </row>
    <row r="22" spans="1:109" x14ac:dyDescent="0.3">
      <c r="K22"/>
      <c r="L22"/>
    </row>
    <row r="23" spans="1:109" x14ac:dyDescent="0.3">
      <c r="A23" s="1" t="s">
        <v>4</v>
      </c>
      <c r="B23" s="1" t="s">
        <v>7</v>
      </c>
      <c r="S23" s="3" t="s">
        <v>46</v>
      </c>
      <c r="T23" s="3" t="s">
        <v>7</v>
      </c>
      <c r="U23"/>
      <c r="V23"/>
    </row>
    <row r="24" spans="1:109" x14ac:dyDescent="0.3">
      <c r="A24" s="1" t="s">
        <v>5</v>
      </c>
      <c r="B24" s="1" t="s">
        <v>2</v>
      </c>
      <c r="C24" s="1" t="s">
        <v>1</v>
      </c>
      <c r="D24" s="1" t="s">
        <v>6</v>
      </c>
      <c r="S24" s="3" t="s">
        <v>5</v>
      </c>
      <c r="T24" t="s">
        <v>2</v>
      </c>
      <c r="U24" t="s">
        <v>1</v>
      </c>
      <c r="V24" t="s">
        <v>6</v>
      </c>
    </row>
    <row r="25" spans="1:109" x14ac:dyDescent="0.3">
      <c r="A25" s="2" t="s">
        <v>33</v>
      </c>
      <c r="B25" s="1">
        <v>46</v>
      </c>
      <c r="C25" s="1">
        <v>49</v>
      </c>
      <c r="D25" s="1">
        <v>95</v>
      </c>
      <c r="F25" s="5"/>
      <c r="G25" s="5" t="s">
        <v>42</v>
      </c>
      <c r="H25" s="5" t="s">
        <v>45</v>
      </c>
      <c r="Q25"/>
      <c r="R25"/>
      <c r="S25" s="4" t="s">
        <v>31</v>
      </c>
      <c r="T25" s="9">
        <v>150</v>
      </c>
      <c r="U25" s="9">
        <v>98</v>
      </c>
      <c r="V25" s="9">
        <v>248</v>
      </c>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row>
    <row r="26" spans="1:109" x14ac:dyDescent="0.3">
      <c r="A26" s="2" t="s">
        <v>34</v>
      </c>
      <c r="B26" s="1">
        <v>42</v>
      </c>
      <c r="C26" s="1">
        <v>50</v>
      </c>
      <c r="D26" s="1">
        <v>92</v>
      </c>
      <c r="F26" s="2" t="s">
        <v>14</v>
      </c>
      <c r="Q26"/>
      <c r="R26"/>
      <c r="S26" s="4" t="s">
        <v>32</v>
      </c>
      <c r="T26" s="9">
        <v>150</v>
      </c>
      <c r="U26" s="9">
        <v>259</v>
      </c>
      <c r="V26" s="9">
        <v>409</v>
      </c>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row>
    <row r="27" spans="1:109" x14ac:dyDescent="0.3">
      <c r="A27" s="2" t="s">
        <v>35</v>
      </c>
      <c r="B27" s="1">
        <v>31</v>
      </c>
      <c r="C27" s="1">
        <v>61</v>
      </c>
      <c r="D27" s="1">
        <v>92</v>
      </c>
      <c r="F27" s="11" t="s">
        <v>27</v>
      </c>
      <c r="G27" s="12">
        <v>229</v>
      </c>
      <c r="H27" s="12">
        <v>1</v>
      </c>
      <c r="Q27"/>
      <c r="R27"/>
      <c r="S27" s="4" t="s">
        <v>6</v>
      </c>
      <c r="T27" s="9">
        <v>300</v>
      </c>
      <c r="U27" s="9">
        <v>357</v>
      </c>
      <c r="V27" s="9">
        <v>657</v>
      </c>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row>
    <row r="28" spans="1:109" x14ac:dyDescent="0.3">
      <c r="A28" s="2" t="s">
        <v>36</v>
      </c>
      <c r="B28" s="1">
        <v>43</v>
      </c>
      <c r="C28" s="1">
        <v>49</v>
      </c>
      <c r="D28" s="1">
        <v>92</v>
      </c>
      <c r="F28" s="11" t="s">
        <v>28</v>
      </c>
      <c r="G28" s="12">
        <v>251</v>
      </c>
      <c r="H28" s="12">
        <v>9</v>
      </c>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row>
    <row r="29" spans="1:109" x14ac:dyDescent="0.3">
      <c r="A29" s="2" t="s">
        <v>37</v>
      </c>
      <c r="B29" s="1">
        <v>50</v>
      </c>
      <c r="C29" s="1">
        <v>44</v>
      </c>
      <c r="D29" s="1">
        <v>94</v>
      </c>
      <c r="F29" s="11" t="s">
        <v>29</v>
      </c>
      <c r="G29" s="12">
        <v>275</v>
      </c>
      <c r="H29" s="12">
        <v>6</v>
      </c>
      <c r="I29"/>
      <c r="J29"/>
      <c r="K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row>
    <row r="30" spans="1:109" x14ac:dyDescent="0.3">
      <c r="A30" s="2" t="s">
        <v>38</v>
      </c>
      <c r="B30" s="1">
        <v>48</v>
      </c>
      <c r="C30" s="1">
        <v>55</v>
      </c>
      <c r="D30" s="1">
        <v>103</v>
      </c>
      <c r="F30" s="11" t="s">
        <v>8</v>
      </c>
      <c r="G30" s="12">
        <v>300</v>
      </c>
      <c r="H30" s="12">
        <v>7</v>
      </c>
      <c r="I30"/>
      <c r="J30"/>
      <c r="K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row>
    <row r="31" spans="1:109" x14ac:dyDescent="0.3">
      <c r="A31" s="2" t="s">
        <v>39</v>
      </c>
      <c r="B31" s="1">
        <v>40</v>
      </c>
      <c r="C31" s="1">
        <v>49</v>
      </c>
      <c r="D31" s="1">
        <v>89</v>
      </c>
      <c r="F31" s="2" t="s">
        <v>15</v>
      </c>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row>
    <row r="32" spans="1:109" x14ac:dyDescent="0.3">
      <c r="A32" s="2" t="s">
        <v>6</v>
      </c>
      <c r="B32" s="1">
        <v>300</v>
      </c>
      <c r="C32" s="1">
        <v>357</v>
      </c>
      <c r="D32" s="1">
        <v>657</v>
      </c>
      <c r="F32" s="11" t="s">
        <v>27</v>
      </c>
      <c r="G32" s="12">
        <v>338</v>
      </c>
      <c r="H32" s="12">
        <v>18</v>
      </c>
      <c r="J32"/>
      <c r="K32"/>
      <c r="L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row>
    <row r="33" spans="1:109" x14ac:dyDescent="0.3">
      <c r="A33"/>
      <c r="B33"/>
      <c r="F33" s="11" t="s">
        <v>28</v>
      </c>
      <c r="G33" s="12">
        <v>361</v>
      </c>
      <c r="H33" s="12">
        <v>7</v>
      </c>
      <c r="J33"/>
      <c r="K33"/>
      <c r="L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row>
    <row r="34" spans="1:109" x14ac:dyDescent="0.3">
      <c r="A34"/>
      <c r="B34"/>
      <c r="F34" s="11" t="s">
        <v>29</v>
      </c>
      <c r="G34" s="12">
        <v>403</v>
      </c>
      <c r="H34" s="12">
        <v>21</v>
      </c>
      <c r="J34"/>
      <c r="K34"/>
      <c r="L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row>
    <row r="35" spans="1:109" x14ac:dyDescent="0.3">
      <c r="A35"/>
      <c r="B35"/>
      <c r="F35" s="11" t="s">
        <v>8</v>
      </c>
      <c r="G35" s="12">
        <v>467</v>
      </c>
      <c r="H35" s="12">
        <v>17</v>
      </c>
      <c r="J35"/>
      <c r="K35"/>
      <c r="L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row>
    <row r="36" spans="1:109" x14ac:dyDescent="0.3">
      <c r="F36" s="2" t="s">
        <v>13</v>
      </c>
      <c r="J36"/>
      <c r="K36"/>
      <c r="L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row>
    <row r="37" spans="1:109" x14ac:dyDescent="0.3">
      <c r="F37" s="11" t="s">
        <v>27</v>
      </c>
      <c r="G37" s="12">
        <v>449</v>
      </c>
      <c r="H37" s="12">
        <v>21</v>
      </c>
      <c r="I37"/>
      <c r="J37"/>
      <c r="K37"/>
      <c r="L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row>
    <row r="38" spans="1:109" x14ac:dyDescent="0.3">
      <c r="F38" s="11" t="s">
        <v>28</v>
      </c>
      <c r="G38" s="12">
        <v>458</v>
      </c>
      <c r="H38" s="12">
        <v>36</v>
      </c>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row>
    <row r="39" spans="1:109" x14ac:dyDescent="0.3">
      <c r="F39" s="11" t="s">
        <v>29</v>
      </c>
      <c r="G39" s="12">
        <v>494</v>
      </c>
      <c r="H39" s="12">
        <v>47</v>
      </c>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row>
    <row r="40" spans="1:109" x14ac:dyDescent="0.3">
      <c r="F40" s="11" t="s">
        <v>8</v>
      </c>
      <c r="G40" s="12">
        <v>505</v>
      </c>
      <c r="H40" s="12">
        <v>10</v>
      </c>
      <c r="L40"/>
      <c r="M40" s="3" t="s">
        <v>7</v>
      </c>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row>
    <row r="41" spans="1:109" x14ac:dyDescent="0.3">
      <c r="E41"/>
      <c r="F41" s="2" t="s">
        <v>9</v>
      </c>
      <c r="L41"/>
      <c r="M41" t="s">
        <v>2</v>
      </c>
      <c r="N41"/>
      <c r="O41" t="s">
        <v>1</v>
      </c>
      <c r="P41"/>
      <c r="Q41" t="s">
        <v>6</v>
      </c>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row>
    <row r="42" spans="1:109" x14ac:dyDescent="0.3">
      <c r="E42"/>
      <c r="F42" s="11" t="s">
        <v>27</v>
      </c>
      <c r="G42" s="12">
        <v>525</v>
      </c>
      <c r="H42" s="12">
        <v>54</v>
      </c>
      <c r="L42"/>
      <c r="M42" t="s">
        <v>40</v>
      </c>
      <c r="N42" t="s">
        <v>41</v>
      </c>
      <c r="O42" t="s">
        <v>40</v>
      </c>
      <c r="P42" t="s">
        <v>41</v>
      </c>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row>
    <row r="43" spans="1:109" x14ac:dyDescent="0.3">
      <c r="A43"/>
      <c r="B43"/>
      <c r="C43"/>
      <c r="E43"/>
      <c r="F43" s="11" t="s">
        <v>28</v>
      </c>
      <c r="G43" s="12">
        <v>633</v>
      </c>
      <c r="H43" s="12">
        <v>118</v>
      </c>
      <c r="L43" t="s">
        <v>46</v>
      </c>
      <c r="M43" s="9">
        <v>245</v>
      </c>
      <c r="N43" s="9">
        <v>55</v>
      </c>
      <c r="O43" s="9">
        <v>327</v>
      </c>
      <c r="P43" s="9">
        <v>30</v>
      </c>
      <c r="Q43" s="9">
        <v>657</v>
      </c>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row>
    <row r="44" spans="1:109" x14ac:dyDescent="0.3">
      <c r="E44"/>
      <c r="F44" s="11" t="s">
        <v>29</v>
      </c>
      <c r="G44" s="12">
        <v>648</v>
      </c>
      <c r="H44" s="12">
        <v>80</v>
      </c>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row>
    <row r="45" spans="1:109" x14ac:dyDescent="0.3">
      <c r="E45"/>
      <c r="F45" s="11" t="s">
        <v>8</v>
      </c>
      <c r="G45" s="12">
        <v>650</v>
      </c>
      <c r="H45" s="12">
        <v>2</v>
      </c>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row>
    <row r="46" spans="1:109" x14ac:dyDescent="0.3">
      <c r="E46"/>
      <c r="F46" s="2" t="s">
        <v>6</v>
      </c>
      <c r="G46" s="12">
        <v>650</v>
      </c>
      <c r="H46" s="12">
        <v>2</v>
      </c>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row>
    <row r="47" spans="1:109" x14ac:dyDescent="0.3">
      <c r="E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row>
    <row r="48" spans="1:109" x14ac:dyDescent="0.3">
      <c r="E48"/>
      <c r="K48"/>
      <c r="L48"/>
      <c r="M48"/>
    </row>
    <row r="49" spans="1:13" x14ac:dyDescent="0.3">
      <c r="B49"/>
      <c r="C49"/>
      <c r="D49"/>
      <c r="E49"/>
      <c r="K49"/>
      <c r="L49"/>
      <c r="M49"/>
    </row>
    <row r="50" spans="1:13" x14ac:dyDescent="0.3">
      <c r="B50"/>
      <c r="C50"/>
      <c r="D50"/>
      <c r="E50"/>
      <c r="K50"/>
      <c r="L50"/>
      <c r="M50"/>
    </row>
    <row r="51" spans="1:13" x14ac:dyDescent="0.3">
      <c r="B51"/>
      <c r="C51"/>
      <c r="D51"/>
      <c r="E51"/>
      <c r="K51"/>
      <c r="L51"/>
      <c r="M51"/>
    </row>
    <row r="52" spans="1:13" x14ac:dyDescent="0.3">
      <c r="B52"/>
      <c r="C52"/>
      <c r="D52"/>
      <c r="E52"/>
      <c r="K52"/>
      <c r="L52"/>
      <c r="M52"/>
    </row>
    <row r="53" spans="1:13" x14ac:dyDescent="0.3">
      <c r="B53"/>
      <c r="C53"/>
      <c r="D53"/>
      <c r="E53"/>
      <c r="K53"/>
      <c r="L53"/>
      <c r="M53"/>
    </row>
    <row r="54" spans="1:13" x14ac:dyDescent="0.3">
      <c r="B54"/>
      <c r="C54"/>
      <c r="D54"/>
      <c r="E54"/>
      <c r="K54"/>
      <c r="L54"/>
      <c r="M54"/>
    </row>
    <row r="55" spans="1:13" x14ac:dyDescent="0.3">
      <c r="K55"/>
      <c r="L55"/>
      <c r="M55"/>
    </row>
    <row r="56" spans="1:13" x14ac:dyDescent="0.3">
      <c r="A56" s="1" t="s">
        <v>0</v>
      </c>
      <c r="B56" s="1" t="s" vm="1">
        <v>10</v>
      </c>
      <c r="K56"/>
      <c r="L56"/>
      <c r="M56"/>
    </row>
    <row r="57" spans="1:13" x14ac:dyDescent="0.3">
      <c r="A57" s="1" t="s">
        <v>30</v>
      </c>
      <c r="B57" s="1" t="s" vm="3">
        <v>26</v>
      </c>
      <c r="K57"/>
      <c r="L57"/>
      <c r="M57"/>
    </row>
    <row r="58" spans="1:13" x14ac:dyDescent="0.3">
      <c r="K58"/>
      <c r="L58"/>
      <c r="M58"/>
    </row>
    <row r="59" spans="1:13" x14ac:dyDescent="0.3">
      <c r="A59" s="5" t="s">
        <v>5</v>
      </c>
      <c r="B59" s="5" t="s">
        <v>47</v>
      </c>
      <c r="C59" s="5" t="s">
        <v>46</v>
      </c>
      <c r="K59"/>
      <c r="L59"/>
      <c r="M59"/>
    </row>
    <row r="60" spans="1:13" x14ac:dyDescent="0.3">
      <c r="A60" s="2" t="s">
        <v>9</v>
      </c>
      <c r="B60" s="10"/>
      <c r="K60"/>
      <c r="L60"/>
      <c r="M60"/>
    </row>
    <row r="61" spans="1:13" x14ac:dyDescent="0.3">
      <c r="A61" s="11" t="s">
        <v>2</v>
      </c>
      <c r="B61" s="10">
        <v>1</v>
      </c>
      <c r="C61" s="12">
        <v>297</v>
      </c>
      <c r="K61"/>
      <c r="L61"/>
      <c r="M61"/>
    </row>
    <row r="62" spans="1:13" x14ac:dyDescent="0.3">
      <c r="A62" s="11" t="s">
        <v>1</v>
      </c>
      <c r="B62" s="10">
        <v>1</v>
      </c>
      <c r="C62" s="12">
        <v>353</v>
      </c>
      <c r="D62" s="1" t="s">
        <v>42</v>
      </c>
      <c r="K62"/>
      <c r="L62"/>
      <c r="M62"/>
    </row>
    <row r="63" spans="1:13" x14ac:dyDescent="0.3">
      <c r="A63" s="2" t="s">
        <v>6</v>
      </c>
      <c r="B63" s="10">
        <v>1</v>
      </c>
      <c r="C63" s="12">
        <v>650</v>
      </c>
      <c r="D63" s="12">
        <v>650</v>
      </c>
      <c r="K63"/>
      <c r="L63"/>
      <c r="M63"/>
    </row>
    <row r="64" spans="1:13" x14ac:dyDescent="0.3">
      <c r="K64"/>
      <c r="L64"/>
      <c r="M64"/>
    </row>
    <row r="65" spans="11:13" x14ac:dyDescent="0.3">
      <c r="K65"/>
      <c r="L65"/>
      <c r="M65"/>
    </row>
    <row r="66" spans="11:13" x14ac:dyDescent="0.3">
      <c r="K66"/>
      <c r="L66"/>
      <c r="M66"/>
    </row>
    <row r="67" spans="11:13" x14ac:dyDescent="0.3">
      <c r="K67"/>
      <c r="L67"/>
      <c r="M67"/>
    </row>
    <row r="68" spans="11:13" x14ac:dyDescent="0.3">
      <c r="K68"/>
      <c r="L68"/>
      <c r="M68"/>
    </row>
    <row r="69" spans="11:13" x14ac:dyDescent="0.3">
      <c r="K69"/>
      <c r="L69"/>
      <c r="M69"/>
    </row>
    <row r="70" spans="11:13" x14ac:dyDescent="0.3">
      <c r="K70"/>
      <c r="L70"/>
      <c r="M70"/>
    </row>
    <row r="71" spans="11:13" x14ac:dyDescent="0.3">
      <c r="K71"/>
      <c r="L71"/>
      <c r="M71"/>
    </row>
    <row r="72" spans="11:13" x14ac:dyDescent="0.3">
      <c r="K72"/>
      <c r="L72"/>
      <c r="M72"/>
    </row>
    <row r="73" spans="11:13" x14ac:dyDescent="0.3">
      <c r="K73"/>
      <c r="L73"/>
      <c r="M73"/>
    </row>
    <row r="74" spans="11:13" x14ac:dyDescent="0.3">
      <c r="K74"/>
      <c r="L74"/>
      <c r="M74"/>
    </row>
    <row r="75" spans="11:13" x14ac:dyDescent="0.3">
      <c r="K75"/>
      <c r="L75"/>
      <c r="M75"/>
    </row>
    <row r="76" spans="11:13" x14ac:dyDescent="0.3">
      <c r="K76"/>
      <c r="L76"/>
      <c r="M76"/>
    </row>
    <row r="77" spans="11:13" x14ac:dyDescent="0.3">
      <c r="K77"/>
      <c r="L77"/>
      <c r="M77"/>
    </row>
    <row r="78" spans="11:13" x14ac:dyDescent="0.3">
      <c r="K78"/>
      <c r="L78"/>
      <c r="M78"/>
    </row>
    <row r="79" spans="11:13" x14ac:dyDescent="0.3">
      <c r="K79"/>
      <c r="L79"/>
      <c r="M79"/>
    </row>
    <row r="80" spans="11:13" x14ac:dyDescent="0.3">
      <c r="K80"/>
      <c r="L80"/>
      <c r="M80"/>
    </row>
    <row r="81" spans="11:13" x14ac:dyDescent="0.3">
      <c r="K81"/>
      <c r="L81"/>
      <c r="M81"/>
    </row>
    <row r="82" spans="11:13" x14ac:dyDescent="0.3">
      <c r="K82"/>
      <c r="L82"/>
      <c r="M82"/>
    </row>
    <row r="83" spans="11:13" x14ac:dyDescent="0.3">
      <c r="K83"/>
      <c r="L83"/>
      <c r="M83"/>
    </row>
    <row r="84" spans="11:13" x14ac:dyDescent="0.3">
      <c r="K84"/>
      <c r="L84"/>
      <c r="M84"/>
    </row>
    <row r="85" spans="11:13" x14ac:dyDescent="0.3">
      <c r="K85"/>
      <c r="L85"/>
      <c r="M85"/>
    </row>
    <row r="86" spans="11:13" x14ac:dyDescent="0.3">
      <c r="K86"/>
      <c r="L86"/>
      <c r="M86"/>
    </row>
    <row r="87" spans="11:13" x14ac:dyDescent="0.3">
      <c r="K87"/>
      <c r="L87"/>
      <c r="M87"/>
    </row>
    <row r="88" spans="11:13" x14ac:dyDescent="0.3">
      <c r="K88"/>
      <c r="L88"/>
      <c r="M88"/>
    </row>
    <row r="89" spans="11:13" x14ac:dyDescent="0.3">
      <c r="K89"/>
      <c r="L89"/>
      <c r="M89"/>
    </row>
    <row r="90" spans="11:13" x14ac:dyDescent="0.3">
      <c r="K90"/>
      <c r="L90"/>
      <c r="M90"/>
    </row>
    <row r="91" spans="11:13" x14ac:dyDescent="0.3">
      <c r="K91"/>
      <c r="L91"/>
      <c r="M91"/>
    </row>
    <row r="92" spans="11:13" x14ac:dyDescent="0.3">
      <c r="K92"/>
      <c r="L92"/>
      <c r="M92"/>
    </row>
    <row r="93" spans="11:13" x14ac:dyDescent="0.3">
      <c r="K93"/>
      <c r="L93"/>
      <c r="M93"/>
    </row>
    <row r="94" spans="11:13" x14ac:dyDescent="0.3">
      <c r="K94"/>
      <c r="L94"/>
      <c r="M94"/>
    </row>
  </sheetData>
  <mergeCells count="1">
    <mergeCell ref="A1:D1"/>
  </mergeCells>
  <pageMargins left="0.7" right="0.7" top="0.75" bottom="0.75" header="0.3" footer="0.3"/>
  <pageSetup orientation="portrait"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E53F8-2B0F-4193-BCF4-10F01A32AFA5}">
  <dimension ref="A1:E12"/>
  <sheetViews>
    <sheetView workbookViewId="0">
      <selection activeCell="B6" sqref="B6"/>
    </sheetView>
  </sheetViews>
  <sheetFormatPr defaultRowHeight="14.4" x14ac:dyDescent="0.3"/>
  <cols>
    <col min="1" max="1" width="14.44140625" bestFit="1" customWidth="1"/>
    <col min="2" max="2" width="15.5546875" bestFit="1" customWidth="1"/>
    <col min="3" max="3" width="6" bestFit="1" customWidth="1"/>
    <col min="4" max="4" width="10.77734375" bestFit="1" customWidth="1"/>
  </cols>
  <sheetData>
    <row r="1" spans="1:5" x14ac:dyDescent="0.3">
      <c r="A1" s="6" t="s">
        <v>4</v>
      </c>
      <c r="B1" s="6" t="s">
        <v>7</v>
      </c>
      <c r="C1" s="6"/>
      <c r="D1" s="6"/>
      <c r="E1" s="6"/>
    </row>
    <row r="2" spans="1:5" x14ac:dyDescent="0.3">
      <c r="A2" s="6" t="s">
        <v>5</v>
      </c>
      <c r="B2" s="6" t="s">
        <v>31</v>
      </c>
      <c r="C2" s="6" t="s">
        <v>32</v>
      </c>
      <c r="D2" s="6" t="s">
        <v>6</v>
      </c>
      <c r="E2" s="6"/>
    </row>
    <row r="3" spans="1:5" x14ac:dyDescent="0.3">
      <c r="A3" s="7" t="s">
        <v>19</v>
      </c>
      <c r="B3" s="6">
        <v>1201</v>
      </c>
      <c r="C3" s="6">
        <v>1517</v>
      </c>
      <c r="D3" s="6">
        <v>2718</v>
      </c>
      <c r="E3" s="6"/>
    </row>
    <row r="4" spans="1:5" x14ac:dyDescent="0.3">
      <c r="A4" s="7" t="s">
        <v>20</v>
      </c>
      <c r="B4" s="6">
        <v>3341</v>
      </c>
      <c r="C4" s="6">
        <v>528</v>
      </c>
      <c r="D4" s="6">
        <v>3869</v>
      </c>
      <c r="E4" s="6"/>
    </row>
    <row r="5" spans="1:5" x14ac:dyDescent="0.3">
      <c r="A5" s="7" t="s">
        <v>21</v>
      </c>
      <c r="B5" s="6">
        <v>815</v>
      </c>
      <c r="C5" s="6">
        <v>1554</v>
      </c>
      <c r="D5" s="6">
        <v>2369</v>
      </c>
      <c r="E5" s="6"/>
    </row>
    <row r="6" spans="1:5" x14ac:dyDescent="0.3">
      <c r="A6" s="7" t="s">
        <v>22</v>
      </c>
      <c r="B6" s="6">
        <v>1467</v>
      </c>
      <c r="C6" s="6">
        <v>2843</v>
      </c>
      <c r="D6" s="6">
        <v>4310</v>
      </c>
      <c r="E6" s="6"/>
    </row>
    <row r="7" spans="1:5" x14ac:dyDescent="0.3">
      <c r="A7" s="7" t="s">
        <v>23</v>
      </c>
      <c r="B7" s="6">
        <v>994</v>
      </c>
      <c r="C7" s="6">
        <v>2016</v>
      </c>
      <c r="D7" s="6">
        <v>3010</v>
      </c>
      <c r="E7" s="6"/>
    </row>
    <row r="8" spans="1:5" x14ac:dyDescent="0.3">
      <c r="A8" s="7" t="s">
        <v>24</v>
      </c>
      <c r="B8" s="6">
        <v>1076</v>
      </c>
      <c r="C8" s="6">
        <v>2372</v>
      </c>
      <c r="D8" s="6">
        <v>3448</v>
      </c>
      <c r="E8" s="6"/>
    </row>
    <row r="9" spans="1:5" x14ac:dyDescent="0.3">
      <c r="A9" s="7" t="s">
        <v>25</v>
      </c>
      <c r="B9" s="6">
        <v>1099</v>
      </c>
      <c r="C9" s="6">
        <v>1306</v>
      </c>
      <c r="D9" s="6">
        <v>2405</v>
      </c>
      <c r="E9" s="6"/>
    </row>
    <row r="10" spans="1:5" x14ac:dyDescent="0.3">
      <c r="A10" s="7" t="s">
        <v>6</v>
      </c>
      <c r="B10" s="6">
        <v>9993</v>
      </c>
      <c r="C10" s="6">
        <v>12136</v>
      </c>
      <c r="D10" s="6">
        <v>22129</v>
      </c>
      <c r="E10" s="6"/>
    </row>
    <row r="11" spans="1:5" x14ac:dyDescent="0.3">
      <c r="A11" s="6"/>
      <c r="B11" s="6"/>
      <c r="C11" s="6"/>
      <c r="D11" s="6"/>
      <c r="E11" s="6"/>
    </row>
    <row r="12" spans="1:5" x14ac:dyDescent="0.3">
      <c r="A12" s="6"/>
      <c r="B12" s="6"/>
      <c r="C12" s="6"/>
      <c r="D12" s="6"/>
      <c r="E12"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5A36E-6707-4652-B962-AF2A8FE2DCB0}">
  <dimension ref="A6:P32"/>
  <sheetViews>
    <sheetView topLeftCell="A4" workbookViewId="0">
      <selection activeCell="B10" sqref="B10"/>
    </sheetView>
  </sheetViews>
  <sheetFormatPr defaultRowHeight="14.4" x14ac:dyDescent="0.3"/>
  <cols>
    <col min="1" max="1" width="12.5546875" bestFit="1" customWidth="1"/>
    <col min="2" max="2" width="15.5546875" bestFit="1" customWidth="1"/>
    <col min="3" max="3" width="8" bestFit="1" customWidth="1"/>
    <col min="4" max="5" width="10.77734375" bestFit="1" customWidth="1"/>
    <col min="6" max="6" width="12.77734375" bestFit="1" customWidth="1"/>
    <col min="7" max="9" width="4.6640625" bestFit="1" customWidth="1"/>
    <col min="10" max="10" width="11.33203125" bestFit="1" customWidth="1"/>
    <col min="11" max="12" width="4.6640625" bestFit="1" customWidth="1"/>
    <col min="13" max="13" width="20.21875" bestFit="1" customWidth="1"/>
    <col min="14" max="14" width="15.5546875" bestFit="1" customWidth="1"/>
    <col min="15" max="15" width="9.33203125" bestFit="1" customWidth="1"/>
    <col min="16" max="16" width="10.77734375" bestFit="1" customWidth="1"/>
    <col min="17" max="17" width="6.6640625" bestFit="1" customWidth="1"/>
    <col min="18" max="18" width="4.77734375" bestFit="1" customWidth="1"/>
    <col min="19" max="19" width="3.88671875" bestFit="1" customWidth="1"/>
    <col min="20" max="20" width="6.6640625" bestFit="1" customWidth="1"/>
    <col min="21" max="21" width="4.33203125" bestFit="1" customWidth="1"/>
    <col min="22" max="22" width="4.109375" bestFit="1" customWidth="1"/>
    <col min="23" max="23" width="6.6640625" bestFit="1" customWidth="1"/>
    <col min="24" max="24" width="4.44140625" bestFit="1" customWidth="1"/>
    <col min="25" max="25" width="4.109375" bestFit="1" customWidth="1"/>
    <col min="26" max="26" width="11.33203125" bestFit="1" customWidth="1"/>
    <col min="27" max="27" width="4" bestFit="1" customWidth="1"/>
    <col min="28" max="28" width="4.44140625" bestFit="1" customWidth="1"/>
    <col min="29" max="29" width="6.6640625" bestFit="1" customWidth="1"/>
    <col min="30" max="30" width="4.77734375" bestFit="1" customWidth="1"/>
    <col min="31" max="31" width="3.88671875" bestFit="1" customWidth="1"/>
    <col min="32" max="32" width="6.6640625" bestFit="1" customWidth="1"/>
    <col min="33" max="33" width="4.33203125" bestFit="1" customWidth="1"/>
    <col min="34" max="34" width="4.109375" bestFit="1" customWidth="1"/>
    <col min="35" max="35" width="6.6640625" bestFit="1" customWidth="1"/>
    <col min="36" max="36" width="4.44140625" bestFit="1" customWidth="1"/>
    <col min="37" max="37" width="4.109375" bestFit="1" customWidth="1"/>
    <col min="38" max="38" width="10.77734375" bestFit="1" customWidth="1"/>
    <col min="39" max="49" width="9.77734375" bestFit="1" customWidth="1"/>
    <col min="50" max="50" width="12.77734375" bestFit="1" customWidth="1"/>
    <col min="51" max="76" width="8.77734375" bestFit="1" customWidth="1"/>
    <col min="77" max="87" width="9.77734375" bestFit="1" customWidth="1"/>
    <col min="88" max="88" width="11.33203125" bestFit="1" customWidth="1"/>
    <col min="89" max="105" width="8.77734375" bestFit="1" customWidth="1"/>
    <col min="106" max="112" width="9.77734375" bestFit="1" customWidth="1"/>
    <col min="113" max="113" width="10.77734375" bestFit="1" customWidth="1"/>
  </cols>
  <sheetData>
    <row r="6" spans="1:4" x14ac:dyDescent="0.3">
      <c r="A6" s="3" t="s">
        <v>48</v>
      </c>
      <c r="B6" s="3" t="s">
        <v>7</v>
      </c>
    </row>
    <row r="7" spans="1:4" x14ac:dyDescent="0.3">
      <c r="A7" s="3" t="s">
        <v>5</v>
      </c>
      <c r="B7" t="s">
        <v>2</v>
      </c>
      <c r="C7" t="s">
        <v>1</v>
      </c>
      <c r="D7" t="s">
        <v>6</v>
      </c>
    </row>
    <row r="8" spans="1:4" x14ac:dyDescent="0.3">
      <c r="A8" s="4" t="s">
        <v>14</v>
      </c>
      <c r="B8" s="13">
        <v>3.1847133757961783E-2</v>
      </c>
      <c r="C8" s="13">
        <v>4.0816326530612242E-2</v>
      </c>
      <c r="D8" s="13">
        <v>3.6184210526315791E-2</v>
      </c>
    </row>
    <row r="9" spans="1:4" x14ac:dyDescent="0.3">
      <c r="A9" s="4" t="s">
        <v>15</v>
      </c>
      <c r="B9" s="13">
        <v>0.18473895582329317</v>
      </c>
      <c r="C9" s="13">
        <v>0.2</v>
      </c>
      <c r="D9" s="13">
        <v>0.19238476953907815</v>
      </c>
    </row>
    <row r="10" spans="1:4" x14ac:dyDescent="0.3">
      <c r="A10" s="4" t="s">
        <v>13</v>
      </c>
      <c r="B10" s="13">
        <v>1.0820895522388059</v>
      </c>
      <c r="C10" s="13">
        <v>1.0842105263157895</v>
      </c>
      <c r="D10" s="13">
        <v>1.0831826401446654</v>
      </c>
    </row>
    <row r="11" spans="1:4" x14ac:dyDescent="0.3">
      <c r="A11" s="4" t="s">
        <v>9</v>
      </c>
      <c r="B11" s="13">
        <v>1.3766666666666667</v>
      </c>
      <c r="C11" s="13">
        <v>1.5042016806722689</v>
      </c>
      <c r="D11" s="13">
        <v>1.4459665144596652</v>
      </c>
    </row>
    <row r="12" spans="1:4" x14ac:dyDescent="0.3">
      <c r="A12" s="4" t="s">
        <v>6</v>
      </c>
      <c r="B12" s="13">
        <v>2.5133333333333332</v>
      </c>
      <c r="C12" s="13">
        <v>2.526610644257703</v>
      </c>
      <c r="D12" s="13">
        <v>2.5205479452054793</v>
      </c>
    </row>
    <row r="15" spans="1:4" x14ac:dyDescent="0.3">
      <c r="A15" s="3" t="s">
        <v>56</v>
      </c>
      <c r="B15" s="3" t="s">
        <v>7</v>
      </c>
    </row>
    <row r="16" spans="1:4" x14ac:dyDescent="0.3">
      <c r="A16" s="3" t="s">
        <v>5</v>
      </c>
      <c r="B16" t="s">
        <v>57</v>
      </c>
      <c r="C16" t="s">
        <v>58</v>
      </c>
      <c r="D16" t="s">
        <v>6</v>
      </c>
    </row>
    <row r="17" spans="1:16" x14ac:dyDescent="0.3">
      <c r="A17" s="4" t="s">
        <v>14</v>
      </c>
      <c r="C17">
        <v>11</v>
      </c>
      <c r="D17">
        <v>11</v>
      </c>
    </row>
    <row r="18" spans="1:16" x14ac:dyDescent="0.3">
      <c r="A18" s="4" t="s">
        <v>15</v>
      </c>
      <c r="B18">
        <v>4</v>
      </c>
      <c r="C18">
        <v>92</v>
      </c>
      <c r="D18">
        <v>96</v>
      </c>
    </row>
    <row r="19" spans="1:16" x14ac:dyDescent="0.3">
      <c r="A19" s="4" t="s">
        <v>13</v>
      </c>
      <c r="B19">
        <v>199</v>
      </c>
      <c r="C19">
        <v>400</v>
      </c>
      <c r="D19">
        <v>599</v>
      </c>
    </row>
    <row r="20" spans="1:16" x14ac:dyDescent="0.3">
      <c r="A20" s="4" t="s">
        <v>9</v>
      </c>
      <c r="B20">
        <v>274</v>
      </c>
      <c r="C20">
        <v>676</v>
      </c>
      <c r="D20">
        <v>950</v>
      </c>
    </row>
    <row r="21" spans="1:16" x14ac:dyDescent="0.3">
      <c r="A21" s="4" t="s">
        <v>6</v>
      </c>
      <c r="B21">
        <v>477</v>
      </c>
      <c r="C21">
        <v>1179</v>
      </c>
      <c r="D21">
        <v>1656</v>
      </c>
    </row>
    <row r="26" spans="1:16" x14ac:dyDescent="0.3">
      <c r="M26" s="3" t="s">
        <v>56</v>
      </c>
      <c r="N26" s="3" t="s">
        <v>7</v>
      </c>
    </row>
    <row r="27" spans="1:16" x14ac:dyDescent="0.3">
      <c r="M27" s="3" t="s">
        <v>5</v>
      </c>
      <c r="N27" t="s">
        <v>59</v>
      </c>
      <c r="O27" t="s">
        <v>60</v>
      </c>
      <c r="P27" t="s">
        <v>6</v>
      </c>
    </row>
    <row r="28" spans="1:16" x14ac:dyDescent="0.3">
      <c r="M28" s="4" t="s">
        <v>14</v>
      </c>
      <c r="N28">
        <v>11</v>
      </c>
      <c r="P28">
        <v>11</v>
      </c>
    </row>
    <row r="29" spans="1:16" x14ac:dyDescent="0.3">
      <c r="M29" s="4" t="s">
        <v>15</v>
      </c>
      <c r="N29">
        <v>73</v>
      </c>
      <c r="O29">
        <v>23</v>
      </c>
      <c r="P29">
        <v>96</v>
      </c>
    </row>
    <row r="30" spans="1:16" x14ac:dyDescent="0.3">
      <c r="M30" s="4" t="s">
        <v>13</v>
      </c>
      <c r="N30">
        <v>127</v>
      </c>
      <c r="O30">
        <v>472</v>
      </c>
      <c r="P30">
        <v>599</v>
      </c>
    </row>
    <row r="31" spans="1:16" x14ac:dyDescent="0.3">
      <c r="M31" s="4" t="s">
        <v>9</v>
      </c>
      <c r="N31">
        <v>228</v>
      </c>
      <c r="O31">
        <v>722</v>
      </c>
      <c r="P31">
        <v>950</v>
      </c>
    </row>
    <row r="32" spans="1:16" x14ac:dyDescent="0.3">
      <c r="M32" s="4" t="s">
        <v>6</v>
      </c>
      <c r="N32">
        <v>439</v>
      </c>
      <c r="O32">
        <v>1217</v>
      </c>
      <c r="P32">
        <v>1656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F861F-4225-4851-975E-50232CD38CB2}">
  <dimension ref="A1:D17"/>
  <sheetViews>
    <sheetView workbookViewId="0">
      <selection sqref="A1:D24"/>
    </sheetView>
  </sheetViews>
  <sheetFormatPr defaultRowHeight="14.4" x14ac:dyDescent="0.3"/>
  <cols>
    <col min="1" max="1" width="20.77734375" bestFit="1" customWidth="1"/>
    <col min="2" max="2" width="15.5546875" bestFit="1" customWidth="1"/>
    <col min="3" max="3" width="3.109375" bestFit="1" customWidth="1"/>
    <col min="4" max="4" width="10.77734375" bestFit="1" customWidth="1"/>
    <col min="5" max="5" width="20.77734375" bestFit="1" customWidth="1"/>
    <col min="6" max="6" width="26.33203125" bestFit="1" customWidth="1"/>
    <col min="7" max="7" width="25.6640625" bestFit="1" customWidth="1"/>
  </cols>
  <sheetData>
    <row r="1" spans="1:4" x14ac:dyDescent="0.3">
      <c r="A1" s="3" t="s">
        <v>55</v>
      </c>
      <c r="B1" s="3" t="s">
        <v>7</v>
      </c>
    </row>
    <row r="2" spans="1:4" x14ac:dyDescent="0.3">
      <c r="A2" s="3" t="s">
        <v>5</v>
      </c>
      <c r="B2" t="s">
        <v>31</v>
      </c>
      <c r="C2" t="s">
        <v>32</v>
      </c>
      <c r="D2" t="s">
        <v>6</v>
      </c>
    </row>
    <row r="3" spans="1:4" x14ac:dyDescent="0.3">
      <c r="A3" s="4" t="s">
        <v>33</v>
      </c>
    </row>
    <row r="4" spans="1:4" x14ac:dyDescent="0.3">
      <c r="A4" s="8" t="s">
        <v>1</v>
      </c>
      <c r="B4" s="9">
        <v>119.90401639344262</v>
      </c>
      <c r="C4" s="9">
        <v>22.05218836565097</v>
      </c>
      <c r="D4" s="9">
        <v>57.308901358535145</v>
      </c>
    </row>
    <row r="5" spans="1:4" x14ac:dyDescent="0.3">
      <c r="A5" s="4" t="s">
        <v>34</v>
      </c>
    </row>
    <row r="6" spans="1:4" x14ac:dyDescent="0.3">
      <c r="A6" s="8" t="s">
        <v>1</v>
      </c>
      <c r="B6" s="9">
        <v>53.592885245901641</v>
      </c>
      <c r="C6" s="9">
        <v>17.047006255585341</v>
      </c>
      <c r="D6" s="9">
        <v>29.940578368999422</v>
      </c>
    </row>
    <row r="7" spans="1:4" x14ac:dyDescent="0.3">
      <c r="A7" s="4" t="s">
        <v>35</v>
      </c>
    </row>
    <row r="8" spans="1:4" x14ac:dyDescent="0.3">
      <c r="A8" s="8" t="s">
        <v>1</v>
      </c>
      <c r="B8" s="9">
        <v>128.29971739130434</v>
      </c>
      <c r="C8" s="9">
        <v>24.399399454049135</v>
      </c>
      <c r="D8" s="9">
        <v>55.056324567030146</v>
      </c>
    </row>
    <row r="9" spans="1:4" x14ac:dyDescent="0.3">
      <c r="A9" s="4" t="s">
        <v>36</v>
      </c>
    </row>
    <row r="10" spans="1:4" x14ac:dyDescent="0.3">
      <c r="A10" s="8" t="s">
        <v>1</v>
      </c>
      <c r="B10" s="9">
        <v>80.395936920222638</v>
      </c>
      <c r="C10" s="9">
        <v>21.972669172932328</v>
      </c>
      <c r="D10" s="9">
        <v>41.617174048658768</v>
      </c>
    </row>
    <row r="11" spans="1:4" x14ac:dyDescent="0.3">
      <c r="A11" s="4" t="s">
        <v>37</v>
      </c>
    </row>
    <row r="12" spans="1:4" x14ac:dyDescent="0.3">
      <c r="A12" s="8" t="s">
        <v>1</v>
      </c>
      <c r="B12" s="9">
        <v>73.032235576923071</v>
      </c>
      <c r="C12" s="9">
        <v>33.792770979020979</v>
      </c>
      <c r="D12" s="9">
        <v>44.256628205128202</v>
      </c>
    </row>
    <row r="13" spans="1:4" x14ac:dyDescent="0.3">
      <c r="A13" s="4" t="s">
        <v>38</v>
      </c>
    </row>
    <row r="14" spans="1:4" x14ac:dyDescent="0.3">
      <c r="A14" s="8" t="s">
        <v>1</v>
      </c>
      <c r="B14" s="9">
        <v>68.739059674502712</v>
      </c>
      <c r="C14" s="9">
        <v>23.494297589359935</v>
      </c>
      <c r="D14" s="9">
        <v>37.742790432801819</v>
      </c>
    </row>
    <row r="15" spans="1:4" x14ac:dyDescent="0.3">
      <c r="A15" s="4" t="s">
        <v>39</v>
      </c>
    </row>
    <row r="16" spans="1:4" x14ac:dyDescent="0.3">
      <c r="A16" s="8" t="s">
        <v>1</v>
      </c>
      <c r="B16" s="9">
        <v>86.55105128205129</v>
      </c>
      <c r="C16" s="9">
        <v>22.846244897959185</v>
      </c>
      <c r="D16" s="9">
        <v>55.644759075907587</v>
      </c>
    </row>
    <row r="17" spans="1:4" x14ac:dyDescent="0.3">
      <c r="A17" s="4" t="s">
        <v>6</v>
      </c>
      <c r="B17" s="9">
        <v>86.715806451612906</v>
      </c>
      <c r="C17" s="9">
        <v>23.750038941855781</v>
      </c>
      <c r="D17" s="9">
        <v>45.637745072273326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 2 0 2 4 - 1 2 - 2 3 T 2 1 : 2 8 : 4 9 . 3 5 4 9 0 4 6 + 0 2 : 0 0 < / L a s t P r o c e s s e d T i m e > < / D a t a M o d e l i n g S a n d b o x . S e r i a l i z e d S a n d b o x E r r o r C a c h e > ] ] > < / C u s t o m C o n t e n t > < / G e m i n i > 
</file>

<file path=customXml/item10.xml>��< ? x m l   v e r s i o n = " 1 . 0 "   e n c o d i n g = " U T F - 1 6 " ? > < G e m i n i   x m l n s = " h t t p : / / g e m i n i / p i v o t c u s t o m i z a t i o n / d c 5 b 2 c d 2 - 7 6 5 a - 4 e 0 2 - b 7 7 a - 0 9 a e 0 8 a 9 b a 7 2 " > < C u s t o m C o n t e n t > < ! [ C D A T A [ < ? x m l   v e r s i o n = " 1 . 0 "   e n c o d i n g = " u t f - 1 6 " ? > < S e t t i n g s > < C a l c u l a t e d F i e l d s > < i t e m > < M e a s u r e N a m e > t o t a l   a c t i v e   e m p < / M e a s u r e N a m e > < D i s p l a y N a m e > t o t a l   a c t i v e   e m p < / D i s p l a y N a m e > < V i s i b l e > F a l s e < / V i s i b l e > < / i t e m > < i t e m > < M e a s u r e N a m e > n e w   h i r e s < / M e a s u r e N a m e > < D i s p l a y N a m e > n e w   h i r e s < / D i s p l a y N a m e > < V i s i b l e > F a l s e < / V i s i b l e > < / i t e m > < i t e m > < M e a s u r e N a m e > p e r c e n t a g e   o f   t o t a l   e m p l o y e e < / M e a s u r e N a m e > < D i s p l a y N a m e > p e r c e n t a g e   o f   t o t a l   e m p l o y e e < / D i s p l a y N a m e > < V i s i b l e > F a l s e < / V i s i b l e > < / i t e m > < i t e m > < M e a s u r e N a m e > c o u n t   o f   n o t   e m p l o y e s < / M e a s u r e N a m e > < D i s p l a y N a m e > c o u n t   o f   n o t   e m p l o y e s < / D i s p l a y N a m e > < V i s i b l e > F a l s e < / V i s i b l e > < / i t e m > < i t e m > < M e a s u r e N a m e > t u r n   o v e r < / M e a s u r e N a m e > < D i s p l a y N a m e > t u r n   o v e r < / D i s p l a y N a m e > < V i s i b l e > F a l s e < / V i s i b l e > < / i t e m > < i t e m > < M e a s u r e N a m e > a c t i v e   e m p l o y e e s < / M e a s u r e N a m e > < D i s p l a y N a m e > a c t i v e   e m p l o y e e s < / D i s p l a y N a m e > < V i s i b l e > F a l s e < / V i s i b l e > < / i t e m > < i t e m > < M e a s u r e N a m e > p e r c e n t a g e   o f   t u r n o v e r < / M e a s u r e N a m e > < D i s p l a y N a m e > p e r c e n t a g e   o f   t u r n o v e r < / D i s p l a y N a m e > < V i s i b l e > F a l s e < / V i s i b l e > < / i t e m > < i t e m > < M e a s u r e N a m e > a v e r a g e   t e n u r e   m o n t h s < / M e a s u r e N a m e > < D i s p l a y N a m e > a v e r a g e   t e n u r e   m o n t h s < / D i s p l a y N a m e > < V i s i b l e > F a l s e < / V i s i b l e > < / i t e m > < / C a l c u l a t e d F i e l d s > < S A H o s t H a s h > 0 < / S A H o s t H a s h > < G e m i n i F i e l d L i s t V i s i b l e > T r u e < / G e m i n i F i e l d L i s t V i s i b l e > < / S e t t i n g s > ] ] > < / C u s t o m C o n t e n t > < / G e m i n i > 
</file>

<file path=customXml/item11.xml>��< ? x m l   v e r s i o n = " 1 . 0 "   e n c o d i n g = " U T F - 1 6 " ? > < G e m i n i   x m l n s = " h t t p : / / g e m i n i / p i v o t c u s t o m i z a t i o n / 1 1 e 9 9 2 b 6 - 4 c 1 8 - 4 3 c 4 - 8 2 e c - 5 5 8 7 b b e c 0 8 5 a " > < C u s t o m C o n t e n t > < ! [ C D A T A [ < ? x m l   v e r s i o n = " 1 . 0 "   e n c o d i n g = " u t f - 1 6 " ? > < S e t t i n g s > < C a l c u l a t e d F i e l d s > < i t e m > < M e a s u r e N a m e > t o t a l   a c t i v e   e m p < / M e a s u r e N a m e > < D i s p l a y N a m e > t o t a l   a c t i v e   e m p < / D i s p l a y N a m e > < V i s i b l e > F a l s e < / V i s i b l e > < / i t e m > < i t e m > < M e a s u r e N a m e > a c t i v e   e m p l o y e e s < / M e a s u r e N a m e > < D i s p l a y N a m e > a c t i v e   e m p l o y e e s < / D i s p l a y N a m e > < V i s i b l e > F a l s e < / V i s i b l e > < / i t e m > < i t e m > < M e a s u r e N a m e > n e w   h i r e s < / M e a s u r e N a m e > < D i s p l a y N a m e > n e w   h i r e s < / D i s p l a y N a m e > < V i s i b l e > F a l s e < / V i s i b l e > < / i t e m > < i t e m > < M e a s u r e N a m e > p e r c e n t a g e   o f   t o t a l   e m p l o y e e < / M e a s u r e N a m e > < D i s p l a y N a m e > p e r c e n t a g e   o f   t o t a l   e m p l o y e e < / D i s p l a y N a m e > < V i s i b l e > F a l s e < / V i s i b l e > < / i t e m > < i t e m > < M e a s u r e N a m e > c o u n t   o f   n o t   e m p l o y e s < / M e a s u r e N a m e > < D i s p l a y N a m e > c o u n t   o f   n o t   e m p l o y e s < / D i s p l a y N a m e > < V i s i b l e > F a l s e < / V i s i b l e > < / i t e m > < i t e m > < M e a s u r e N a m e > t u r n   o v e r < / M e a s u r e N a m e > < D i s p l a y N a m e > t u r n   o v e r < / D i s p l a y N a m e > < V i s i b l e > F a l s e < / V i s i b l e > < / i t e m > < i t e m > < M e a s u r e N a m e > p e r c e n t a g e   o f   t u r n o v e r < / M e a s u r e N a m e > < D i s p l a y N a m e > p e r c e n t a g e   o f   t u r n o v e r < / D i s p l a y N a m e > < V i s i b l e > F a l s e < / V i s i b l e > < / i t e m > < i t e m > < M e a s u r e N a m e > a v e r a g e   t e n u r e   m o n t h s < / M e a s u r e N a m e > < D i s p l a y N a m e > a v e r a g e   t e n u r e   m o n t h s < / D i s p l a y N a m e > < V i s i b l e > F a l s e < / V i s i b l e > < / i t e m > < / C a l c u l a t e d F i e l d s > < S A H o s t H a s h > 0 < / S A H o s t H a s h > < G e m i n i F i e l d L i s t V i s i b l e > T r u e < / G e m i n i F i e l d L i s t V i s i b l e > < / S e t t i n g s > ] ] > < / C u s t o m C o n t e n t > < / G e m i n i > 
</file>

<file path=customXml/item12.xml>��< ? x m l   v e r s i o n = " 1 . 0 "   e n c o d i n g = " U T F - 1 6 " ? > < G e m i n i   x m l n s = " h t t p : / / g e m i n i / p i v o t c u s t o m i z a t i o n / I s S a n d b o x E m b e d d e d " > < C u s t o m C o n t e n t > < ! [ C D A T A [ y e 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1 c 0 e 7 c 2 d - b 2 b f - 4 4 a 6 - b 6 d c - b 1 1 3 3 4 d 6 a 2 d 6 " > < C u s t o m C o n t e n t > < ! [ C D A T A [ < ? x m l   v e r s i o n = " 1 . 0 "   e n c o d i n g = " u t f - 1 6 " ? > < S e t t i n g s > < C a l c u l a t e d F i e l d s > < i t e m > < M e a s u r e N a m e > t o t a l   a c t i v e   e m p < / M e a s u r e N a m e > < D i s p l a y N a m e > t o t a l   a c t i v e   e m p < / D i s p l a y N a m e > < V i s i b l e > F a l s e < / V i s i b l e > < / i t e m > < i t e m > < M e a s u r e N a m e > a c t i v e   e m p l o y e e s < / M e a s u r e N a m e > < D i s p l a y N a m e > a c t i v e   e m p l o y e e s < / D i s p l a y N a m e > < V i s i b l e > F a l s e < / V i s i b l e > < / i t e m > < i t e m > < M e a s u r e N a m e > n e w   h i r e s < / M e a s u r e N a m e > < D i s p l a y N a m e > n e w   h i r e s < / D i s p l a y N a m e > < V i s i b l e > F a l s e < / V i s i b l e > < / i t e m > < i t e m > < M e a s u r e N a m e > p e r c e n t a g e   o f   t o t a l   e m p l o y e e < / M e a s u r e N a m e > < D i s p l a y N a m e > p e r c e n t a g e   o f   t o t a l   e m p l o y e e < / D i s p l a y N a m e > < V i s i b l e > F a l s e < / V i s i b l e > < / i t e m > < i t e m > < M e a s u r e N a m e > c o u n t   o f   n o t   e m p l o y e s < / M e a s u r e N a m e > < D i s p l a y N a m e > c o u n t   o f   n o t   e m p l o y e s < / D i s p l a y N a m e > < V i s i b l e > F a l s e < / V i s i b l e > < / i t e m > < i t e m > < M e a s u r e N a m e > t u r n   o v e r < / M e a s u r e N a m e > < D i s p l a y N a m e > t u r n   o v e r < / D i s p l a y N a m e > < V i s i b l e > F a l s e < / V i s i b l e > < / i t e m > < i t e m > < M e a s u r e N a m e > p e r c e n t a g e   o f   t u r n o v e r < / M e a s u r e N a m e > < D i s p l a y N a m e > p e r c e n t a g e   o f   t u r n o v e r < / D i s p l a y N a m e > < V i s i b l e > F a l s e < / V i s i b l e > < / i t e m > < i t e m > < M e a s u r e N a m e > a v e r a g e   t e n u r e   m o n t h s < / M e a s u r e N a m e > < D i s p l a y N a m e > a v e r a g e   t e n u r e   m o n t h s < / D i s p l a y N a m e > < V i s i b l e > F a l s e < / V i s i b l e > < / i t e m > < / C a l c u l a t e d F i e l d s > < S A H o s t H a s h > 0 < / S A H o s t H a s h > < G e m i n i F i e l d L i s t V i s i b l e > T r u e < / G e m i n i F i e l d L i s t V i s i b l e > < / S e t t i n g s > ] ] > < / C u s t o m C o n t e n t > < / G e m i n i > 
</file>

<file path=customXml/item15.xml>��< ? x m l   v e r s i o n = " 1 . 0 "   e n c o d i n g = " U T F - 1 6 " ? > < G e m i n i   x m l n s = " h t t p : / / g e m i n i / p i v o t c u s t o m i z a t i o n / e 6 b 2 2 9 8 d - c f d 3 - 4 8 4 6 - 9 7 2 1 - c 5 f 3 4 0 7 6 d 5 a 9 " > < C u s t o m C o n t e n t > < ! [ C D A T A [ < ? x m l   v e r s i o n = " 1 . 0 "   e n c o d i n g = " u t f - 1 6 " ? > < S e t t i n g s > < C a l c u l a t e d F i e l d s > < i t e m > < M e a s u r e N a m e > t o t a l   a c t i v e   e m p < / M e a s u r e N a m e > < D i s p l a y N a m e > t o t a l   a c t i v e   e m p < / D i s p l a y N a m e > < V i s i b l e > F a l s e < / V i s i b l e > < / i t e m > < i t e m > < M e a s u r e N a m e > n e w   h i r e s < / M e a s u r e N a m e > < D i s p l a y N a m e > n e w   h i r e s < / D i s p l a y N a m e > < V i s i b l e > F a l s e < / V i s i b l e > < / i t e m > < i t e m > < M e a s u r e N a m e > p e r c e n t a g e   o f   t o t a l   e m p l o y e e < / M e a s u r e N a m e > < D i s p l a y N a m e > p e r c e n t a g e   o f   t o t a l   e m p l o y e e < / D i s p l a y N a m e > < V i s i b l e > F a l s e < / V i s i b l e > < / i t e m > < i t e m > < M e a s u r e N a m e > c o u n t   o f   n o t   e m p l o y e s < / M e a s u r e N a m e > < D i s p l a y N a m e > c o u n t   o f   n o t   e m p l o y e s < / D i s p l a y N a m e > < V i s i b l e > F a l s e < / V i s i b l e > < / i t e m > < i t e m > < M e a s u r e N a m e > t u r n   o v e r < / M e a s u r e N a m e > < D i s p l a y N a m e > t u r n   o v e r < / D i s p l a y N a m e > < V i s i b l e > F a l s e < / V i s i b l e > < / i t e m > < i t e m > < M e a s u r e N a m e > a c t i v e   e m p l o y e e s < / M e a s u r e N a m e > < D i s p l a y N a m e > a c t i v e   e m p l o y e e s < / D i s p l a y N a m e > < V i s i b l e > F a l s e < / V i s i b l e > < / i t e m > < i t e m > < M e a s u r e N a m e > p e r c e n t a g e   o f   t u r n o v e r < / M e a s u r e N a m e > < D i s p l a y N a m e > p e r c e n t a g e   o f   t u r n o v e r < / D i s p l a y N a m e > < V i s i b l e > F a l s e < / V i s i b l e > < / i t e m > < i t e m > < M e a s u r e N a m e > a v e r a g e   t e n u r e   m o n t h s < / M e a s u r e N a m e > < D i s p l a y N a m e > a v e r a g e   t e n u r e   m o n t h s < / D i s p l a y N a m e > < V i s i b l e > F a l s e < / V i s i b l e > < / i t e m > < / C a l c u l a t e d F i e l d s > < S A H o s t H a s h > 0 < / S A H o s t H a s h > < G e m i n i F i e l d L i s t V i s i b l e > T r u e < / G e m i n i F i e l d L i s t V i s i b l e > < / S e t t i n g s > ] ] > < / C u s t o m C o n t e n t > < / G e m i n i > 
</file>

<file path=customXml/item16.xml>��< ? x m l   v e r s i o n = " 1 . 0 "   e n c o d i n g = " U T F - 1 6 " ? > < G e m i n i   x m l n s = " h t t p : / / g e m i n i / p i v o t c u s t o m i z a t i o n / 5 d e 4 3 1 a e - d 1 c 0 - 4 5 8 1 - b f 2 5 - 7 c 0 d d a 7 4 d 0 5 4 " > < C u s t o m C o n t e n t > < ! [ C D A T A [ < ? x m l   v e r s i o n = " 1 . 0 "   e n c o d i n g = " u t f - 1 6 " ? > < S e t t i n g s > < C a l c u l a t e d F i e l d s > < i t e m > < M e a s u r e N a m e > t o t a l   a c t i v e   e m p < / M e a s u r e N a m e > < D i s p l a y N a m e > t o t a l   a c t i v e   e m p < / D i s p l a y N a m e > < V i s i b l e > F a l s e < / V i s i b l e > < / i t e m > < i t e m > < M e a s u r e N a m e > a c t i v e   e m p l o y e e s < / M e a s u r e N a m e > < D i s p l a y N a m e > a c t i v e   e m p l o y e e s < / D i s p l a y N a m e > < V i s i b l e > F a l s e < / V i s i b l e > < / i t e m > < i t e m > < M e a s u r e N a m e > n e w   h i r e s < / M e a s u r e N a m e > < D i s p l a y N a m e > n e w   h i r e s < / D i s p l a y N a m e > < V i s i b l e > F a l s e < / V i s i b l e > < / i t e m > < i t e m > < M e a s u r e N a m e > p e r c e n t a g e   o f   t o t a l   e m p l o y e e < / M e a s u r e N a m e > < D i s p l a y N a m e > p e r c e n t a g e   o f   t o t a l   e m p l o y e e < / D i s p l a y N a m e > < V i s i b l e > F a l s e < / V i s i b l e > < / i t e m > < i t e m > < M e a s u r e N a m e > c o u n t   o f   n o t   e m p l o y e s < / M e a s u r e N a m e > < D i s p l a y N a m e > c o u n t   o f   n o t   e m p l o y e s < / D i s p l a y N a m e > < V i s i b l e > F a l s e < / V i s i b l e > < / i t e m > < i t e m > < M e a s u r e N a m e > t u r n   o v e r < / M e a s u r e N a m e > < D i s p l a y N a m e > t u r n   o v e r < / D i s p l a y N a m e > < V i s i b l e > F a l s e < / V i s i b l e > < / i t e m > < i t e m > < M e a s u r e N a m e > p e r c e n t a g e   o f   t u r n o v e r < / M e a s u r e N a m e > < D i s p l a y N a m e > p e r c e n t a g e   o f   t u r n o v e r < / D i s p l a y N a m e > < V i s i b l e > F a l s e < / V i s i b l e > < / i t e m > < i t e m > < M e a s u r e N a m e > a v e r a g e   t e n u r e   m o n t h s < / M e a s u r e N a m e > < D i s p l a y N a m e > a v e r a g e   t e n u r e   m o n t h s < / D i s p l a y N a m e > < V i s i b l e > F a l s e < / V i s i b l e > < / i t e m > < / C a l c u l a t e d F i e l d s > < S A H o s t H a s h > 0 < / S A H o s t H a s h > < G e m i n i F i e l d L i s t V i s i b l e > T r u e < / G e m i n i F i e l d L i s t V i s i b l e > < / S e t t i n g s > ] ] > < / C u s t o m C o n t e n t > < / G e m i n i > 
</file>

<file path=customXml/item17.xml>��< ? x m l   v e r s i o n = " 1 . 0 "   e n c o d i n g = " U T F - 1 6 " ? > < G e m i n i   x m l n s = " h t t p : / / g e m i n i / p i v o t c u s t o m i z a t i o n / 6 7 d 1 5 8 a 5 - c c b d - 4 6 2 0 - 9 6 c 0 - 4 d b d a e a b 9 b a a " > < C u s t o m C o n t e n t > < ! [ C D A T A [ < ? x m l   v e r s i o n = " 1 . 0 "   e n c o d i n g = " u t f - 1 6 " ? > < S e t t i n g s > < C a l c u l a t e d F i e l d s > < i t e m > < M e a s u r e N a m e > c o u n t   f e m a l e < / M e a s u r e N a m e > < D i s p l a y N a m e > c o u n t   f e m a l e < / D i s p l a y N a m e > < V i s i b l e > F a l s e < / V i s i b l e > < / i t e m > < i t e m > < M e a s u r e N a m e > c o u n t   m a l e < / M e a s u r e N a m e > < D i s p l a y N a m e > c o u n t   m a l e < / D i s p l a y N a m e > < V i s i b l e > F a l s e < / V i s i b l e > < / i t e m > < i t e m > < M e a s u r e N a m e > c o u n t f e m a l e < / M e a s u r e N a m e > < D i s p l a y N a m e > c o u n t f e m a l e < / D i s p l a y N a m e > < V i s i b l e > F a l s e < / V i s i b l e > < / i t e m > < i t e m > < M e a s u r e N a m e > c o u n t m a l e < / M e a s u r e N a m e > < D i s p l a y N a m e > c o u n t m a l e < / D i s p l a y N a m e > < V i s i b l e > F a l s e < / V i s i b l e > < / i t e m > < / C a l c u l a t e d F i e l d s > < S A H o s t H a s h > 0 < / S A H o s t H a s h > < G e m i n i F i e l d L i s t V i s i b l e > T r u e < / G e m i n i F i e l d L i s t V i s i b l e > < / S e t t i n g s > ] ] > < / C u s t o m C o n t e n t > < / G e m i n i > 
</file>

<file path=customXml/item18.xml>��< ? x m l   v e r s i o n = " 1 . 0 "   e n c o d i n g = " U T F - 1 6 " ? > < G e m i n i   x m l n s = " h t t p : / / g e m i n i / p i v o t c u s t o m i z a t i o n / S h o w H i d d e n " > < C u s t o m C o n t e n t > < ! [ C D A T A [ T r u e ] ] > < / C u s t o m C o n t e n t > < / G e m i n i > 
</file>

<file path=customXml/item19.xml>��< ? x m l   v e r s i o n = " 1 . 0 "   e n c o d i n g = " U T F - 1 6 " ? > < G e m i n i   x m l n s = " h t t p : / / g e m i n i / p i v o t c u s t o m i z a t i o n / 6 7 4 6 6 b 3 0 - 6 e 7 6 - 4 4 4 4 - 8 8 5 f - 8 7 2 5 7 a c 9 9 c 0 b " > < C u s t o m C o n t e n t > < ! [ C D A T A [ < ? x m l   v e r s i o n = " 1 . 0 "   e n c o d i n g = " u t f - 1 6 " ? > < S e t t i n g s > < C a l c u l a t e d F i e l d s > < i t e m > < M e a s u r e N a m e > t o t a l   a c t i v e   e m p < / M e a s u r e N a m e > < D i s p l a y N a m e > t o t a l   a c t i v e   e m p < / D i s p l a y N a m e > < V i s i b l e > F a l s e < / V i s i b l e > < / i t e m > < i t e m > < M e a s u r e N a m e > n e w   h i r e s < / M e a s u r e N a m e > < D i s p l a y N a m e > n e w   h i r e s < / D i s p l a y N a m e > < V i s i b l e > F a l s e < / V i s i b l e > < / i t e m > < i t e m > < M e a s u r e N a m e > p e r c e n t a g e   o f   t o t a l   e m p l o y e e < / M e a s u r e N a m e > < D i s p l a y N a m e > p e r c e n t a g e   o f   t o t a l   e m p l o y e e < / D i s p l a y N a m e > < V i s i b l e > F a l s e < / V i s i b l e > < / i t e m > < i t e m > < M e a s u r e N a m e > c o u n t   o f   n o t   e m p l o y e s < / M e a s u r e N a m e > < D i s p l a y N a m e > c o u n t   o f   n o t   e m p l o y e s < / D i s p l a y N a m e > < V i s i b l e > F a l s e < / V i s i b l e > < / i t e m > < i t e m > < M e a s u r e N a m e > t u r n   o v e r < / M e a s u r e N a m e > < D i s p l a y N a m e > t u r n   o v e r < / D i s p l a y N a m e > < V i s i b l e > F a l s e < / V i s i b l e > < / i t e m > < i t e m > < M e a s u r e N a m e > a c t i v e   e m p l o y e e s < / M e a s u r e N a m e > < D i s p l a y N a m e > a c t i v e   e m p l o y e e s < / D i s p l a y N a m e > < V i s i b l e > F a l s e < / V i s i b l e > < / i t e m > < i t e m > < M e a s u r e N a m e > p e r c e n t a g e   o f   t u r n o v e r < / M e a s u r e N a m e > < D i s p l a y N a m e > p e r c e n t a g e   o f   t u r n o v e r < / D i s p l a y N a m e > < V i s i b l e > F a l s e < / V i s i b l e > < / i t e m > < i t e m > < M e a s u r e N a m e > a v e r a g e   t e n u r e   m o n t h s < / M e a s u r e N a m e > < D i s p l a y N a m e > a v e r a g e   t e n u r e   m o n t h s < / D i s p l a y N a m e > < V i s i b l e > F a l s e < / V i s i b l e > < / i t e m > < / C a l c u l a t e d F i e l d s > < S A H o s t H a s h > 0 < / S A H o s t H a s h > < G e m i n i F i e l d L i s t V i s i b l e > T r u e < / G e m i n i F i e l d L i s t V i s i b l e > < / S e t t i n g s > ] ] > < / C u s t o m C o n t e n t > < / G e m i n i > 
</file>

<file path=customXml/item2.xml>��< ? x m l   v e r s i o n = " 1 . 0 "   e n c o d i n g = " U T F - 1 6 " ? > < G e m i n i   x m l n s = " h t t p : / / g e m i n i / p i v o t c u s t o m i z a t i o n / f 5 b c 3 2 f 6 - 6 b a c - 4 9 4 2 - 9 d 3 6 - d 6 6 5 6 1 1 9 5 7 e 4 " > < C u s t o m C o n t e n t > < ! [ C D A T A [ < ? x m l   v e r s i o n = " 1 . 0 "   e n c o d i n g = " u t f - 1 6 " ? > < S e t t i n g s > < C a l c u l a t e d F i e l d s > < i t e m > < M e a s u r e N a m e > t o t a l   a c t i v e   e m p < / M e a s u r e N a m e > < D i s p l a y N a m e > t o t a l   a c t i v e   e m p < / D i s p l a y N a m e > < V i s i b l e > F a l s e < / V i s i b l e > < / i t e m > < i t e m > < M e a s u r e N a m e > n e w   h i r e s < / M e a s u r e N a m e > < D i s p l a y N a m e > n e w   h i r e s < / D i s p l a y N a m e > < V i s i b l e > F a l s e < / V i s i b l e > < / i t e m > < i t e m > < M e a s u r e N a m e > p e r c e n t a g e   o f   t o t a l   e m p l o y e e < / M e a s u r e N a m e > < D i s p l a y N a m e > p e r c e n t a g e   o f   t o t a l   e m p l o y e e < / D i s p l a y N a m e > < V i s i b l e > F a l s e < / V i s i b l e > < / i t e m > < i t e m > < M e a s u r e N a m e > c o u n t   o f   n o t   e m p l o y e s < / M e a s u r e N a m e > < D i s p l a y N a m e > c o u n t   o f   n o t   e m p l o y e s < / D i s p l a y N a m e > < V i s i b l e > F a l s e < / V i s i b l e > < / i t e m > < i t e m > < M e a s u r e N a m e > t u r n   o v e r < / M e a s u r e N a m e > < D i s p l a y N a m e > t u r n   o v e r < / D i s p l a y N a m e > < V i s i b l e > F a l s e < / V i s i b l e > < / i t e m > < i t e m > < M e a s u r e N a m e > a c t i v e   e m p l o y e e s < / M e a s u r e N a m e > < D i s p l a y N a m e > a c t i v e   e m p l o y e e s < / D i s p l a y N a m e > < V i s i b l e > F a l s e < / V i s i b l e > < / i t e m > < i t e m > < M e a s u r e N a m e > p e r c e n t a g e   o f   t u r n o v e r < / M e a s u r e N a m e > < D i s p l a y N a m e > p e r c e n t a g e   o f   t u r n o v e r < / D i s p l a y N a m e > < V i s i b l e > F a l s e < / V i s i b l e > < / i t e m > < i t e m > < M e a s u r e N a m e > a v e r a g e   t e n u r e   m o n t h s < / M e a s u r e N a m e > < D i s p l a y N a m e > a v e r a g e   t e n u r e   m o n t h s < / D i s p l a y N a m e > < V i s i b l e > T r u e < / V i s i b l e > < / i t e m > < / C a l c u l a t e d F i e l d s > < S A H o s t H a s h > 0 < / S A H o s t H a s h > < G e m i n i F i e l d L i s t V i s i b l e > T r u e < / G e m i n i F i e l d L i s t V i s i b l e > < / S e t t i n g s > ] ] > < / C u s t o m C o n t e n t > < / G e m i n i > 
</file>

<file path=customXml/item20.xml>��< ? x m l   v e r s i o n = " 1 . 0 "   e n c o d i n g = " U T F - 1 6 " ? > < G e m i n i   x m l n s = " h t t p : / / g e m i n i / p i v o t c u s t o m i z a t i o n / 0 3 6 1 0 e 0 e - 9 9 7 1 - 4 5 c f - a 5 4 7 - 4 0 7 c 4 2 3 4 4 1 4 a " > < C u s t o m C o n t e n t > < ! [ C D A T A [ < ? x m l   v e r s i o n = " 1 . 0 "   e n c o d i n g = " u t f - 1 6 " ? > < S e t t i n g s > < C a l c u l a t e d F i e l d s > < i t e m > < M e a s u r e N a m e > c o u n t   f e m a l e < / M e a s u r e N a m e > < D i s p l a y N a m e > c o u n t   f e m a l e < / D i s p l a y N a m e > < V i s i b l e > T r u e < / V i s i b l e > < / i t e m > < i t e m > < M e a s u r e N a m e > c o u n t   m a l e < / M e a s u r e N a m e > < D i s p l a y N a m e > c o u n t   m a l e < / D i s p l a y N a m e > < V i s i b l e > F a l s e < / V i s i b l e > < / i t e m > < / C a l c u l a t e d F i e l d s > < S A H o s t H a s h > 0 < / S A H o s t H a s h > < G e m i n i F i e l d L i s t V i s i b l e > T r u e < / G e m i n i F i e l d L i s t V i s i b l e > < / S e t t i n g s > ] ] > < / C u s t o m C o n t e n t > < / G e m i n i > 
</file>

<file path=customXml/item21.xml>��< ? x m l   v e r s i o n = " 1 . 0 "   e n c o d i n g = " U T F - 1 6 " ? > < G e m i n i   x m l n s = " h t t p : / / g e m i n i / p i v o t c u s t o m i z a t i o n / 2 f 9 4 5 4 e 8 - f a 8 a - 4 d 8 e - a e f 6 - 7 3 d c a b 7 d 9 e 5 1 " > < C u s t o m C o n t e n t > < ! [ C D A T A [ < ? x m l   v e r s i o n = " 1 . 0 "   e n c o d i n g = " u t f - 1 6 " ? > < S e t t i n g s > < C a l c u l a t e d F i e l d s > < i t e m > < M e a s u r e N a m e > c o u n t   f e m a l e < / M e a s u r e N a m e > < D i s p l a y N a m e > c o u n t   f e m a l e < / D i s p l a y N a m e > < V i s i b l e > F a l s e < / V i s i b l e > < / i t e m > < i t e m > < M e a s u r e N a m e > c o u n t   m a l e < / M e a s u r e N a m e > < D i s p l a y N a m e > c o u n t   m a l e < / D i s p l a y N a m e > < V i s i b l e > F a l s e < / V i s i b l e > < / i t e m > < i t e m > < M e a s u r e N a m e > c o u n t f e m a l e < / M e a s u r e N a m e > < D i s p l a y N a m e > c o u n t f e m a l e < / D i s p l a y N a m e > < V i s i b l e > F a l s e < / V i s i b l e > < / i t e m > < i t e m > < M e a s u r e N a m e > c o u n t m a l e < / M e a s u r e N a m e > < D i s p l a y N a m e > c o u n t m a l e < / D i s p l a y N a m e > < V i s i b l e > F a l s e < / V i s i b l e > < / i t e m > < / C a l c u l a t e d F i e l d s > < S A H o s t H a s h > 0 < / S A H o s t H a s h > < G e m i n i F i e l d L i s t V i s i b l e > T r u e < / G e m i n i F i e l d L i s t V i s i b l e > < / S e t t i n g s > ] ] > < / 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 2 0 1 8 0 1 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 2 0 1 8 0 1 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 C o l u m n s \ S o u r c e . N a m e 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 C o l u m n s \ H i r e D a t e   ( Y e a r ) < / K e y > < / a : K e y > < a : V a l u e   i : t y p e = " T a b l e W i d g e t B a s e V i e w S t a t e " / > < / a : K e y V a l u e O f D i a g r a m O b j e c t K e y a n y T y p e z b w N T n L X > < a : K e y V a l u e O f D i a g r a m O b j e c t K e y a n y T y p e z b w N T n L X > < a : K e y > < K e y > C o l u m n s \ H i r e D a t e   ( Q u a r t e r ) < / K e y > < / a : K e y > < a : V a l u e   i : t y p e = " T a b l e W i d g e t B a s e V i e w S t a t e " / > < / a : K e y V a l u e O f D i a g r a m O b j e c t K e y a n y T y p e z b w N T n L X > < a : K e y V a l u e O f D i a g r a m O b j e c t K e y a n y T y p e z b w N T n L X > < a : K e y > < K e y > C o l u m n s \ H i r e D a t e   ( M o n t h   I n d e x ) < / K e y > < / a : K e y > < a : V a l u e   i : t y p e = " T a b l e W i d g e t B a s e V i e w S t a t e " / > < / a : K e y V a l u e O f D i a g r a m O b j e c t K e y a n y T y p e z b w N T n L X > < a : K e y V a l u e O f D i a g r a m O b j e c t K e y a n y T y p e z b w N T n L X > < a : K e y > < K e y > C o l u m n s \ H i r e D a t e   ( M o n t h ) < / 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 C o l u m n s \ T e r m D a t e   ( Y e a r ) < / K e y > < / a : K e y > < a : V a l u e   i : t y p e = " T a b l e W i d g e t B a s e V i e w S t a t e " / > < / a : K e y V a l u e O f D i a g r a m O b j e c t K e y a n y T y p e z b w N T n L X > < a : K e y V a l u e O f D i a g r a m O b j e c t K e y a n y T y p e z b w N T n L X > < a : K e y > < K e y > C o l u m n s \ T e r m D a t e   ( Q u a r t e r ) < / K e y > < / a : K e y > < a : V a l u e   i : t y p e = " T a b l e W i d g e t B a s e V i e w S t a t e " / > < / a : K e y V a l u e O f D i a g r a m O b j e c t K e y a n y T y p e z b w N T n L X > < a : K e y V a l u e O f D i a g r a m O b j e c t K e y a n y T y p e z b w N T n L X > < a : K e y > < K e y > C o l u m n s \ T e r m D a t e   ( M o n t h   I n d e x ) < / K e y > < / a : K e y > < a : V a l u e   i : t y p e = " T a b l e W i d g e t B a s e V i e w S t a t e " / > < / a : K e y V a l u e O f D i a g r a m O b j e c t K e y a n y T y p e z b w N T n L X > < a : K e y V a l u e O f D i a g r a m O b j e c t K e y a n y T y p e z b w N T n L X > < a : K e y > < K e y > C o l u m n s \ T e r m D a t e 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M a n u a l C a l c M o d e " > < C u s t o m C o n t e n t > < ! [ C D A T A [ F a l s e ] ] > < / C u s t o m C o n t e n t > < / G e m i n i > 
</file>

<file path=customXml/item24.xml>��< ? x m l   v e r s i o n = " 1 . 0 "   e n c o d i n g = " U T F - 1 6 " ? > < G e m i n i   x m l n s = " h t t p : / / g e m i n i / p i v o t c u s t o m i z a t i o n / P o w e r P i v o t V e r s i o n " > < C u s t o m C o n t e n t > < ! [ C D A T A [ 2 0 1 5 . 1 3 0 . 1 6 0 5 . 1 5 6 7 ] ] > < / C u s t o m C o n t e n t > < / G e m i n i > 
</file>

<file path=customXml/item25.xml>��< ? x m l   v e r s i o n = " 1 . 0 "   e n c o d i n g = " U T F - 1 6 " ? > < G e m i n i   x m l n s = " h t t p : / / g e m i n i / p i v o t c u s t o m i z a t i o n / S a n d b o x N o n E m p t y " > < C u s t o m C o n t e n t > < ! [ C D A T A [ 1 ] ] > < / C u s t o m C o n t e n t > < / G e m i n i > 
</file>

<file path=customXml/item26.xml>��< ? x m l   v e r s i o n = " 1 . 0 "   e n c o d i n g = " U T F - 1 6 " ? > < G e m i n i   x m l n s = " h t t p : / / g e m i n i / p i v o t c u s t o m i z a t i o n / T a b l e X M L _ 2 0 1 8 0 1 _ 3 1 3 d a 6 6 4 - 8 e c 7 - 4 e 6 6 - 8 7 6 5 - 0 b 4 b 8 7 0 2 3 5 0 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 1 2 9 < / i n t > < / v a l u e > < / i t e m > < i t e m > < k e y > < s t r i n g > E m p I D < / s t r i n g > < / k e y > < v a l u e > < i n t > 9 8 < / i n t > < / v a l u e > < / i t e m > < i t e m > < k e y > < s t r i n g > G e n d e r < / s t r i n g > < / k e y > < v a l u e > < i n t > 1 0 5 < / i n t > < / v a l u e > < / i t e m > < i t e m > < k e y > < s t r i n g > A g e < / s t r i n g > < / k e y > < v a l u e > < i n t > 7 6 < / i n t > < / v a l u e > < / i t e m > < i t e m > < k e y > < s t r i n g > E t h n i c G r o u p < / s t r i n g > < / k e y > < v a l u e > < i n t > 1 4 7 < / i n t > < / v a l u e > < / i t e m > < i t e m > < k e y > < s t r i n g > F P < / s t r i n g > < / k e y > < v a l u e > < i n t > 6 5 < / i n t > < / v a l u e > < / i t e m > < i t e m > < k e y > < s t r i n g > T e r m D a t e < / s t r i n g > < / k e y > < v a l u e > < i n t > 1 2 4 < / i n t > < / v a l u e > < / i t e m > < i t e m > < k e y > < s t r i n g > i s N e w H i r e < / s t r i n g > < / k e y > < v a l u e > < i n t > 1 2 8 < / i n t > < / v a l u e > < / i t e m > < i t e m > < k e y > < s t r i n g > B U   R e g i o n < / s t r i n g > < / k e y > < v a l u e > < i n t > 1 3 2 < / i n t > < / v a l u e > < / i t e m > < i t e m > < k e y > < s t r i n g > H i r e D a t e < / s t r i n g > < / k e y > < v a l u e > < i n t > 1 1 4 < / i n t > < / v a l u e > < / i t e m > < i t e m > < k e y > < s t r i n g > P a y T y p e < / s t r i n g > < / k e y > < v a l u e > < i n t > 1 1 5 < / i n t > < / v a l u e > < / i t e m > < i t e m > < k e y > < s t r i n g > T e r m R e a s o n < / s t r i n g > < / k e y > < v a l u e > < i n t > 1 5 1 < / i n t > < / v a l u e > < / i t e m > < i t e m > < k e y > < s t r i n g > A g e G r o u p < / s t r i n g > < / k e y > < v a l u e > < i n t > 1 2 9 < / i n t > < / v a l u e > < / i t e m > < i t e m > < k e y > < s t r i n g > T e n u r e D a y s < / s t r i n g > < / k e y > < v a l u e > < i n t > 1 4 4 < / i n t > < / v a l u e > < / i t e m > < i t e m > < k e y > < s t r i n g > T e n u r e M o n t h s < / s t r i n g > < / k e y > < v a l u e > < i n t > 1 6 5 < / i n t > < / v a l u e > < / i t e m > < i t e m > < k e y > < s t r i n g > B a d H i r e s < / s t r i n g > < / k e y > < v a l u e > < i n t > 1 1 8 < / 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4 4 0 f b d 2 7 - 0 0 9 f - 4 3 8 d - a 6 3 d - 4 5 1 7 8 d c 8 0 b 7 a " > < C u s t o m C o n t e n t > < ! [ C D A T A [ < ? x m l   v e r s i o n = " 1 . 0 "   e n c o d i n g = " u t f - 1 6 " ? > < S e t t i n g s > < C a l c u l a t e d F i e l d s > < i t e m > < M e a s u r e N a m e > t o t a l   a c t i v e   e m p < / M e a s u r e N a m e > < D i s p l a y N a m e > t o t a l   a c t i v e   e m p < / D i s p l a y N a m e > < V i s i b l e > F a l s e < / V i s i b l e > < / i t e m > < i t e m > < M e a s u r e N a m e > n e w   h i r e s < / M e a s u r e N a m e > < D i s p l a y N a m e > n e w   h i r e s < / D i s p l a y N a m e > < V i s i b l e > F a l s e < / V i s i b l e > < / i t e m > < i t e m > < M e a s u r e N a m e > p e r c e n t a g e   o f   t o t a l   e m p l o y e e < / M e a s u r e N a m e > < D i s p l a y N a m e > p e r c e n t a g e   o f   t o t a l   e m p l o y e e < / D i s p l a y N a m e > < V i s i b l e > F a l s e < / V i s i b l e > < / i t e m > < i t e m > < M e a s u r e N a m e > c o u n t   o f   n o t   e m p l o y e s < / M e a s u r e N a m e > < D i s p l a y N a m e > c o u n t   o f   n o t   e m p l o y e s < / D i s p l a y N a m e > < V i s i b l e > F a l s e < / V i s i b l e > < / i t e m > < i t e m > < M e a s u r e N a m e > t u r n   o v e r < / M e a s u r e N a m e > < D i s p l a y N a m e > t u r n   o v e r < / D i s p l a y N a m e > < V i s i b l e > F a l s e < / V i s i b l e > < / i t e m > < i t e m > < M e a s u r e N a m e > a c t i v e   e m p l o y e e s < / M e a s u r e N a m e > < D i s p l a y N a m e > a c t i v e   e m p l o y e e s < / D i s p l a y N a m e > < V i s i b l e > F a l s e < / V i s i b l e > < / i t e m > < i t e m > < M e a s u r e N a m e > p e r c e n t a g e   o f   t u r n o v e r < / M e a s u r e N a m e > < D i s p l a y N a m e > p e r c e n t a g e   o f   t u r n o v e r < / D i s p l a y N a m e > < V i s i b l e > F a l s e < / V i s i b l e > < / i t e m > < i t e m > < M e a s u r e N a m e > a v e r a g e   t e n u r e   m o n t h s < / M e a s u r e N a m e > < D i s p l a y N a m e > a v e r a g e   t e n u r e   m o n t h s < / D i s p l a y N a m e > < V i s i b l e > F a l s e < / V i s i b l e > < / i t e m > < / C a l c u l a t e d F i e l d s > < S A H o s t H a s h > 0 < / S A H o s t H a s h > < G e m i n i F i e l d L i s t V i s i b l e > T r u e < / G e m i n i F i e l d L i s t V i s i b l e > < / S e t t i n g s > ] ] > < / C u s t o m C o n t e n t > < / G e m i n i > 
</file>

<file path=customXml/item28.xml>��< ? x m l   v e r s i o n = " 1 . 0 "   e n c o d i n g = " U T F - 1 6 " ? > < G e m i n i   x m l n s = " h t t p : / / g e m i n i / p i v o t c u s t o m i z a t i o n / d d e 7 7 b f c - 6 f e c - 4 7 4 d - b b 1 3 - c 5 1 1 9 3 8 5 e f 7 3 " > < C u s t o m C o n t e n t > < ! [ C D A T A [ < ? x m l   v e r s i o n = " 1 . 0 "   e n c o d i n g = " u t f - 1 6 " ? > < S e t t i n g s > < C a l c u l a t e d F i e l d s > < i t e m > < M e a s u r e N a m e > t o t a l   a c t i v e   e m p < / M e a s u r e N a m e > < D i s p l a y N a m e > t o t a l   a c t i v e   e m p < / D i s p l a y N a m e > < V i s i b l e > F a l s e < / V i s i b l e > < / i t e m > < i t e m > < M e a s u r e N a m e > n e w   h i r e s < / M e a s u r e N a m e > < D i s p l a y N a m e > n e w   h i r e s < / D i s p l a y N a m e > < V i s i b l e > F a l s e < / V i s i b l e > < / i t e m > < i t e m > < M e a s u r e N a m e > p e r c e n t a g e   o f   t o t a l   e m p l o y e e < / M e a s u r e N a m e > < D i s p l a y N a m e > p e r c e n t a g e   o f   t o t a l   e m p l o y e e < / D i s p l a y N a m e > < V i s i b l e > F a l s e < / V i s i b l e > < / i t e m > < i t e m > < M e a s u r e N a m e > c o u n t   o f   n o t   e m p l o y e s < / M e a s u r e N a m e > < D i s p l a y N a m e > c o u n t   o f   n o t   e m p l o y e s < / D i s p l a y N a m e > < V i s i b l e > F a l s e < / V i s i b l e > < / i t e m > < i t e m > < M e a s u r e N a m e > t u r n   o v e r < / M e a s u r e N a m e > < D i s p l a y N a m e > t u r n   o v e r < / D i s p l a y N a m e > < V i s i b l e > F a l s e < / V i s i b l e > < / i t e m > < i t e m > < M e a s u r e N a m e > a c t i v e   e m p l o y e e s < / M e a s u r e N a m e > < D i s p l a y N a m e > a c t i v e   e m p l o y e e s < / D i s p l a y N a m e > < V i s i b l e > F a l s e < / V i s i b l e > < / i t e m > < i t e m > < M e a s u r e N a m e > p e r c e n t a g e   o f   t u r n o v e r < / M e a s u r e N a m e > < D i s p l a y N a m e > p e r c e n t a g e   o f   t u r n o v e r < / D i s p l a y N a m e > < V i s i b l e > F a l s e < / V i s i b l e > < / i t e m > < i t e m > < M e a s u r e N a m e > a v e r a g e   t e n u r e   m o n t h s < / M e a s u r e N a m e > < D i s p l a y N a m e > a v e r a g e   t e n u r e   m o n t h s < / D i s p l a y N a m e > < V i s i b l e > F a l s e < / V i s i b l e > < / i t e m > < / C a l c u l a t e d F i e l d s > < S A H o s t H a s h > 0 < / S A H o s t H a s h > < G e m i n i F i e l d L i s t V i s i b l e > T r u e < / G e m i n i F i e l d L i s t V i s i b l e > < / S e t t i n g s > ] ] > < / 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6 e 2 4 e 9 a d - 0 9 f e - 4 c c 4 - a 7 d 7 - 0 b e 2 7 a b 9 f 9 9 1 " > < C u s t o m C o n t e n t > < ! [ C D A T A [ < ? x m l   v e r s i o n = " 1 . 0 "   e n c o d i n g = " u t f - 1 6 " ? > < S e t t i n g s > < C a l c u l a t e d F i e l d s > < i t e m > < M e a s u r e N a m e > t o t a l   a c t i v e   e m p < / M e a s u r e N a m e > < D i s p l a y N a m e > t o t a l   a c t i v e   e m p < / D i s p l a y N a m e > < V i s i b l e > F a l s e < / V i s i b l e > < / i t e m > < i t e m > < M e a s u r e N a m e > n e w   h i r e s < / M e a s u r e N a m e > < D i s p l a y N a m e > n e w   h i r e s < / D i s p l a y N a m e > < V i s i b l e > F a l s e < / V i s i b l e > < / i t e m > < i t e m > < M e a s u r e N a m e > p e r c e n t a g e   o f   t o t a l   e m p l o y e e < / M e a s u r e N a m e > < D i s p l a y N a m e > p e r c e n t a g e   o f   t o t a l   e m p l o y e e < / D i s p l a y N a m e > < V i s i b l e > F a l s e < / V i s i b l e > < / i t e m > < i t e m > < M e a s u r e N a m e > c o u n t   o f   n o t   e m p l o y e s < / M e a s u r e N a m e > < D i s p l a y N a m e > c o u n t   o f   n o t   e m p l o y e s < / D i s p l a y N a m e > < V i s i b l e > F a l s e < / V i s i b l e > < / i t e m > < i t e m > < M e a s u r e N a m e > t u r n   o v e r < / M e a s u r e N a m e > < D i s p l a y N a m e > t u r n   o v e r < / D i s p l a y N a m e > < V i s i b l e > F a l s e < / V i s i b l e > < / i t e m > < i t e m > < M e a s u r e N a m e > a c t i v e   e m p l o y e e s < / M e a s u r e N a m e > < D i s p l a y N a m e > a c t i v e   e m p l o y e e s < / D i s p l a y N a m e > < V i s i b l e > F a l s e < / V i s i b l e > < / i t e m > < i t e m > < M e a s u r e N a m e > p e r c e n t a g e   o f   t u r n o v e r < / M e a s u r e N a m e > < D i s p l a y N a m e > p e r c e n t a g e   o f   t u r n o v e r < / D i s p l a y N a m e > < V i s i b l e > F a l s e < / V i s i b l e > < / i t e m > < i t e m > < M e a s u r e N a m e > a v e r a g e   t e n u r e   m o n t h s < / M e a s u r e N a m e > < D i s p l a y N a m e > a v e r a g e   t e n u r e   m o n t h s < / D i s p l a y N a m e > < V i s i b l e > F a l s e < / V i s i b l e > < / i t e m > < / C a l c u l a t e d F i e l d s > < S A H o s t H a s h > 0 < / S A H o s t H a s h > < G e m i n i F i e l d L i s t V i s i b l e > T r u e < / G e m i n i F i e l d L i s t V i s i b l e > < / S e t t i n g s > ] ] > < / C u s t o m C o n t e n t > < / G e m i n i > 
</file>

<file path=customXml/item3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 2 0 1 8 0 1 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 2 0 1 8 0 1 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 f e m a l e < / K e y > < / D i a g r a m O b j e c t K e y > < D i a g r a m O b j e c t K e y > < K e y > M e a s u r e s \ c o u n t   f e m a l e \ T a g I n f o \ F o r m u l a < / K e y > < / D i a g r a m O b j e c t K e y > < D i a g r a m O b j e c t K e y > < K e y > M e a s u r e s \ c o u n t   f e m a l e \ T a g I n f o \ V a l u e < / K e y > < / D i a g r a m O b j e c t K e y > < D i a g r a m O b j e c t K e y > < K e y > M e a s u r e s \ c o u n t   m a l e < / K e y > < / D i a g r a m O b j e c t K e y > < D i a g r a m O b j e c t K e y > < K e y > M e a s u r e s \ c o u n t   m a l e \ T a g I n f o \ F o r m u l a < / K e y > < / D i a g r a m O b j e c t K e y > < D i a g r a m O b j e c t K e y > < K e y > M e a s u r e s \ c o u n t   m a l e \ T a g I n f o \ V a l u e < / K e y > < / D i a g r a m O b j e c t K e y > < D i a g r a m O b j e c t K e y > < K e y > M e a s u r e s \ c o u n t f e m a l e < / K e y > < / D i a g r a m O b j e c t K e y > < D i a g r a m O b j e c t K e y > < K e y > M e a s u r e s \ c o u n t f e m a l e \ T a g I n f o \ F o r m u l a < / K e y > < / D i a g r a m O b j e c t K e y > < D i a g r a m O b j e c t K e y > < K e y > M e a s u r e s \ c o u n t f e m a l e \ T a g I n f o \ V a l u e < / K e y > < / D i a g r a m O b j e c t K e y > < D i a g r a m O b j e c t K e y > < K e y > M e a s u r e s \ c o u n t m a l e < / K e y > < / D i a g r a m O b j e c t K e y > < D i a g r a m O b j e c t K e y > < K e y > M e a s u r e s \ c o u n t m a l e \ T a g I n f o \ F o r m u l a < / K e y > < / D i a g r a m O b j e c t K e y > < D i a g r a m O b j e c t K e y > < K e y > M e a s u r e s \ c o u n t m a l e \ T a g I n f o \ V a l u e < / K e y > < / D i a g r a m O b j e c t K e y > < D i a g r a m O b j e c t K e y > < K e y > M e a s u r e s \ S u m   o f   E m p I D   3 < / K e y > < / D i a g r a m O b j e c t K e y > < D i a g r a m O b j e c t K e y > < K e y > M e a s u r e s \ S u m   o f   E m p I D   3 \ T a g I n f o \ F o r m u l a < / K e y > < / D i a g r a m O b j e c t K e y > < D i a g r a m O b j e c t K e y > < K e y > M e a s u r e s \ S u m   o f   E m p I D   3 \ T a g I n f o \ V a l u e < / K e y > < / D i a g r a m O b j e c t K e y > < D i a g r a m O b j e c t K e y > < K e y > M e a s u r e s \ C o u n t   o f   E m p I D   3 < / K e y > < / D i a g r a m O b j e c t K e y > < D i a g r a m O b j e c t K e y > < K e y > M e a s u r e s \ C o u n t   o f   E m p I D   3 \ T a g I n f o \ F o r m u l a < / K e y > < / D i a g r a m O b j e c t K e y > < D i a g r a m O b j e c t K e y > < K e y > M e a s u r e s \ C o u n t   o f   E m p I D   3 \ T a g I n f o \ V a l u e 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 L i n k s \ & l t ; C o l u m n s \ S u m   o f   E m p I D   3 & g t ; - & l t ; M e a s u r e s \ E m p I D & g t ; < / K e y > < / D i a g r a m O b j e c t K e y > < D i a g r a m O b j e c t K e y > < K e y > L i n k s \ & l t ; C o l u m n s \ S u m   o f   E m p I D   3 & g t ; - & l t ; M e a s u r e s \ E m p I D & g t ; \ C O L U M N < / K e y > < / D i a g r a m O b j e c t K e y > < D i a g r a m O b j e c t K e y > < K e y > L i n k s \ & l t ; C o l u m n s \ S u m   o f   E m p I D   3 & g t ; - & l t ; M e a s u r e s \ E m p I D & g t ; \ M E A S U R E < / K e y > < / D i a g r a m O b j e c t K e y > < D i a g r a m O b j e c t K e y > < K e y > L i n k s \ & l t ; C o l u m n s \ C o u n t   o f   E m p I D   3 & g t ; - & l t ; M e a s u r e s \ E m p I D & g t ; < / K e y > < / D i a g r a m O b j e c t K e y > < D i a g r a m O b j e c t K e y > < K e y > L i n k s \ & l t ; C o l u m n s \ C o u n t   o f   E m p I D   3 & g t ; - & l t ; M e a s u r e s \ E m p I D & g t ; \ C O L U M N < / K e y > < / D i a g r a m O b j e c t K e y > < D i a g r a m O b j e c t K e y > < K e y > L i n k s \ & l t ; C o l u m n s \ C o u n t   o f   E m p I D   3 & g t ; - & l t ; M e a s u r e s \ E m p I D & g t ; \ M E A S U R E 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 f e m a l e < / K e y > < / a : K e y > < a : V a l u e   i : t y p e = " M e a s u r e G r i d N o d e V i e w S t a t e " > < L a y e d O u t > t r u e < / L a y e d O u t > < / a : V a l u e > < / a : K e y V a l u e O f D i a g r a m O b j e c t K e y a n y T y p e z b w N T n L X > < a : K e y V a l u e O f D i a g r a m O b j e c t K e y a n y T y p e z b w N T n L X > < a : K e y > < K e y > M e a s u r e s \ c o u n t   f e m a l e \ T a g I n f o \ F o r m u l a < / K e y > < / a : K e y > < a : V a l u e   i : t y p e = " M e a s u r e G r i d V i e w S t a t e I D i a g r a m T a g A d d i t i o n a l I n f o " / > < / a : K e y V a l u e O f D i a g r a m O b j e c t K e y a n y T y p e z b w N T n L X > < a : K e y V a l u e O f D i a g r a m O b j e c t K e y a n y T y p e z b w N T n L X > < a : K e y > < K e y > M e a s u r e s \ c o u n t   f e m a l e \ T a g I n f o \ V a l u e < / K e y > < / a : K e y > < a : V a l u e   i : t y p e = " M e a s u r e G r i d V i e w S t a t e I D i a g r a m T a g A d d i t i o n a l I n f o " / > < / a : K e y V a l u e O f D i a g r a m O b j e c t K e y a n y T y p e z b w N T n L X > < a : K e y V a l u e O f D i a g r a m O b j e c t K e y a n y T y p e z b w N T n L X > < a : K e y > < K e y > M e a s u r e s \ c o u n t   m a l e < / K e y > < / a : K e y > < a : V a l u e   i : t y p e = " M e a s u r e G r i d N o d e V i e w S t a t e " > < L a y e d O u t > t r u e < / L a y e d O u t > < R o w > 1 < / R o w > < / a : V a l u e > < / a : K e y V a l u e O f D i a g r a m O b j e c t K e y a n y T y p e z b w N T n L X > < a : K e y V a l u e O f D i a g r a m O b j e c t K e y a n y T y p e z b w N T n L X > < a : K e y > < K e y > M e a s u r e s \ c o u n t   m a l e \ T a g I n f o \ F o r m u l a < / K e y > < / a : K e y > < a : V a l u e   i : t y p e = " M e a s u r e G r i d V i e w S t a t e I D i a g r a m T a g A d d i t i o n a l I n f o " / > < / a : K e y V a l u e O f D i a g r a m O b j e c t K e y a n y T y p e z b w N T n L X > < a : K e y V a l u e O f D i a g r a m O b j e c t K e y a n y T y p e z b w N T n L X > < a : K e y > < K e y > M e a s u r e s \ c o u n t   m a l e \ T a g I n f o \ V a l u e < / K e y > < / a : K e y > < a : V a l u e   i : t y p e = " M e a s u r e G r i d V i e w S t a t e I D i a g r a m T a g A d d i t i o n a l I n f o " / > < / a : K e y V a l u e O f D i a g r a m O b j e c t K e y a n y T y p e z b w N T n L X > < a : K e y V a l u e O f D i a g r a m O b j e c t K e y a n y T y p e z b w N T n L X > < a : K e y > < K e y > M e a s u r e s \ c o u n t f e m a l e < / K e y > < / a : K e y > < a : V a l u e   i : t y p e = " M e a s u r e G r i d N o d e V i e w S t a t e " > < L a y e d O u t > t r u e < / L a y e d O u t > < R o w > 2 < / R o w > < / a : V a l u e > < / a : K e y V a l u e O f D i a g r a m O b j e c t K e y a n y T y p e z b w N T n L X > < a : K e y V a l u e O f D i a g r a m O b j e c t K e y a n y T y p e z b w N T n L X > < a : K e y > < K e y > M e a s u r e s \ c o u n t f e m a l e \ T a g I n f o \ F o r m u l a < / K e y > < / a : K e y > < a : V a l u e   i : t y p e = " M e a s u r e G r i d V i e w S t a t e I D i a g r a m T a g A d d i t i o n a l I n f o " / > < / a : K e y V a l u e O f D i a g r a m O b j e c t K e y a n y T y p e z b w N T n L X > < a : K e y V a l u e O f D i a g r a m O b j e c t K e y a n y T y p e z b w N T n L X > < a : K e y > < K e y > M e a s u r e s \ c o u n t f e m a l e \ T a g I n f o \ V a l u e < / K e y > < / a : K e y > < a : V a l u e   i : t y p e = " M e a s u r e G r i d V i e w S t a t e I D i a g r a m T a g A d d i t i o n a l I n f o " / > < / a : K e y V a l u e O f D i a g r a m O b j e c t K e y a n y T y p e z b w N T n L X > < a : K e y V a l u e O f D i a g r a m O b j e c t K e y a n y T y p e z b w N T n L X > < a : K e y > < K e y > M e a s u r e s \ c o u n t m a l e < / K e y > < / a : K e y > < a : V a l u e   i : t y p e = " M e a s u r e G r i d N o d e V i e w S t a t e " > < L a y e d O u t > t r u e < / L a y e d O u t > < R o w > 3 < / R o w > < / a : V a l u e > < / a : K e y V a l u e O f D i a g r a m O b j e c t K e y a n y T y p e z b w N T n L X > < a : K e y V a l u e O f D i a g r a m O b j e c t K e y a n y T y p e z b w N T n L X > < a : K e y > < K e y > M e a s u r e s \ c o u n t m a l e \ T a g I n f o \ F o r m u l a < / K e y > < / a : K e y > < a : V a l u e   i : t y p e = " M e a s u r e G r i d V i e w S t a t e I D i a g r a m T a g A d d i t i o n a l I n f o " / > < / a : K e y V a l u e O f D i a g r a m O b j e c t K e y a n y T y p e z b w N T n L X > < a : K e y V a l u e O f D i a g r a m O b j e c t K e y a n y T y p e z b w N T n L X > < a : K e y > < K e y > M e a s u r e s \ c o u n t m a l e \ T a g I n f o \ V a l u e < / K e y > < / a : K e y > < a : V a l u e   i : t y p e = " M e a s u r e G r i d V i e w S t a t e I D i a g r a m T a g A d d i t i o n a l I n f o " / > < / a : K e y V a l u e O f D i a g r a m O b j e c t K e y a n y T y p e z b w N T n L X > < a : K e y V a l u e O f D i a g r a m O b j e c t K e y a n y T y p e z b w N T n L X > < a : K e y > < K e y > M e a s u r e s \ S u m   o f   E m p I D   3 < / K e y > < / a : K e y > < a : V a l u e   i : t y p e = " M e a s u r e G r i d N o d e V i e w S t a t e " > < C o l u m n > 1 < / C o l u m n > < L a y e d O u t > t r u e < / L a y e d O u t > < W a s U I I n v i s i b l e > t r u e < / W a s U I I n v i s i b l e > < / a : V a l u e > < / a : K e y V a l u e O f D i a g r a m O b j e c t K e y a n y T y p e z b w N T n L X > < a : K e y V a l u e O f D i a g r a m O b j e c t K e y a n y T y p e z b w N T n L X > < a : K e y > < K e y > M e a s u r e s \ S u m   o f   E m p I D   3 \ T a g I n f o \ F o r m u l a < / K e y > < / a : K e y > < a : V a l u e   i : t y p e = " M e a s u r e G r i d V i e w S t a t e I D i a g r a m T a g A d d i t i o n a l I n f o " / > < / a : K e y V a l u e O f D i a g r a m O b j e c t K e y a n y T y p e z b w N T n L X > < a : K e y V a l u e O f D i a g r a m O b j e c t K e y a n y T y p e z b w N T n L X > < a : K e y > < K e y > M e a s u r e s \ S u m   o f   E m p I D   3 \ T a g I n f o \ V a l u e < / K e y > < / a : K e y > < a : V a l u e   i : t y p e = " M e a s u r e G r i d V i e w S t a t e I D i a g r a m T a g A d d i t i o n a l I n f o " / > < / a : K e y V a l u e O f D i a g r a m O b j e c t K e y a n y T y p e z b w N T n L X > < a : K e y V a l u e O f D i a g r a m O b j e c t K e y a n y T y p e z b w N T n L X > < a : K e y > < K e y > M e a s u r e s \ C o u n t   o f   E m p I D   3 < / K e y > < / a : K e y > < a : V a l u e   i : t y p e = " M e a s u r e G r i d N o d e V i e w S t a t e " > < C o l u m n > 1 < / C o l u m n > < L a y e d O u t > t r u e < / L a y e d O u t > < R o w > 1 < / R o w > < W a s U I I n v i s i b l e > t r u e < / W a s U I I n v i s i b l e > < / a : V a l u e > < / a : K e y V a l u e O f D i a g r a m O b j e c t K e y a n y T y p e z b w N T n L X > < a : K e y V a l u e O f D i a g r a m O b j e c t K e y a n y T y p e z b w N T n L X > < a : K e y > < K e y > M e a s u r e s \ C o u n t   o f   E m p I D   3 \ T a g I n f o \ F o r m u l a < / K e y > < / a : K e y > < a : V a l u e   i : t y p e = " M e a s u r e G r i d V i e w S t a t e I D i a g r a m T a g A d d i t i o n a l I n f o " / > < / a : K e y V a l u e O f D i a g r a m O b j e c t K e y a n y T y p e z b w N T n L X > < a : K e y V a l u e O f D i a g r a m O b j e c t K e y a n y T y p e z b w N T n L X > < a : K e y > < K e y > M e a s u r e s \ C o u n t   o f   E m p I D   3 \ T a g I n f o \ V a l u e 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 L i n k s \ & l t ; C o l u m n s \ S u m   o f   E m p I D   3 & g t ; - & l t ; M e a s u r e s \ E m p I D & g t ; < / K e y > < / a : K e y > < a : V a l u e   i : t y p e = " M e a s u r e G r i d V i e w S t a t e I D i a g r a m L i n k " / > < / a : K e y V a l u e O f D i a g r a m O b j e c t K e y a n y T y p e z b w N T n L X > < a : K e y V a l u e O f D i a g r a m O b j e c t K e y a n y T y p e z b w N T n L X > < a : K e y > < K e y > L i n k s \ & l t ; C o l u m n s \ S u m   o f   E m p I D   3 & g t ; - & l t ; M e a s u r e s \ E m p I D & g t ; \ C O L U M N < / K e y > < / a : K e y > < a : V a l u e   i : t y p e = " M e a s u r e G r i d V i e w S t a t e I D i a g r a m L i n k E n d p o i n t " / > < / a : K e y V a l u e O f D i a g r a m O b j e c t K e y a n y T y p e z b w N T n L X > < a : K e y V a l u e O f D i a g r a m O b j e c t K e y a n y T y p e z b w N T n L X > < a : K e y > < K e y > L i n k s \ & l t ; C o l u m n s \ S u m   o f   E m p I D   3 & g t ; - & l t ; M e a s u r e s \ E m p I D & g t ; \ M E A S U R E < / K e y > < / a : K e y > < a : V a l u e   i : t y p e = " M e a s u r e G r i d V i e w S t a t e I D i a g r a m L i n k E n d p o i n t " / > < / a : K e y V a l u e O f D i a g r a m O b j e c t K e y a n y T y p e z b w N T n L X > < a : K e y V a l u e O f D i a g r a m O b j e c t K e y a n y T y p e z b w N T n L X > < a : K e y > < K e y > L i n k s \ & l t ; C o l u m n s \ C o u n t   o f   E m p I D   3 & g t ; - & l t ; M e a s u r e s \ E m p I D & g t ; < / K e y > < / a : K e y > < a : V a l u e   i : t y p e = " M e a s u r e G r i d V i e w S t a t e I D i a g r a m L i n k " / > < / a : K e y V a l u e O f D i a g r a m O b j e c t K e y a n y T y p e z b w N T n L X > < a : K e y V a l u e O f D i a g r a m O b j e c t K e y a n y T y p e z b w N T n L X > < a : K e y > < K e y > L i n k s \ & l t ; C o l u m n s \ C o u n t   o f   E m p I D   3 & g t ; - & l t ; M e a s u r e s \ E m p I D & g t ; \ C O L U M N < / K e y > < / a : K e y > < a : V a l u e   i : t y p e = " M e a s u r e G r i d V i e w S t a t e I D i a g r a m L i n k E n d p o i n t " / > < / a : K e y V a l u e O f D i a g r a m O b j e c t K e y a n y T y p e z b w N T n L X > < a : K e y V a l u e O f D i a g r a m O b j e c t K e y a n y T y p e z b w N T n L X > < a : K e y > < K e y > L i n k s \ & l t ; C o l u m n s \ C o u n t   o f   E m p I D   3 & g t ; - & l t ; M e a s u r e s \ E m p I D & g t ; \ M E A S U R E < / K e y > < / a : K e y > < a : V a l u e   i : t y p e = " M e a s u r e G r i d V i e w S t a t e I D i a g r a m L i n k E n d p o i n t " / > < / a : K e y V a l u e O f D i a g r a m O b j e c t K e y a n y T y p e z b w N T n L X > < / V i e w S t a t e s > < / D i a g r a m M a n a g e r . S e r i a l i z a b l e D i a g r a m > < 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 G e n d e r < / K e y > < / D i a g r a m O b j e c t K e y > < D i a g r a m O b j e c t K e y > < K e y > M e a s u r e s \ C o u n t   o f   G e n d e r \ T a g I n f o \ F o r m u l a < / K e y > < / D i a g r a m O b j e c t K e y > < D i a g r a m O b j e c t K e y > < K e y > M e a s u r e s \ C o u n t   o f   G e n d e r \ T a g I n f o \ V a l u e < / K e y > < / D i a g r a m O b j e c t K e y > < D i a g r a m O b j e c t K e y > < K e y > M e a s u r e s \ C o u n t   o f   E m p I D   2 < / K e y > < / D i a g r a m O b j e c t K e y > < D i a g r a m O b j e c t K e y > < K e y > M e a s u r e s \ C o u n t   o f   E m p I D   2 \ T a g I n f o \ F o r m u l a < / K e y > < / D i a g r a m O b j e c t K e y > < D i a g r a m O b j e c t K e y > < K e y > M e a s u r e s \ C o u n t   o f   E m p I D   2 \ T a g I n f o \ V a l u e < / K e y > < / D i a g r a m O b j e c t K e y > < D i a g r a m O b j e c t K e y > < K e y > M e a s u r e s \ C o u n t   o f   D a t e   ( M o n t h ) < / K e y > < / D i a g r a m O b j e c t K e y > < D i a g r a m O b j e c t K e y > < K e y > M e a s u r e s \ C o u n t   o f   D a t e   ( M o n t h ) \ T a g I n f o \ F o r m u l a < / K e y > < / D i a g r a m O b j e c t K e y > < D i a g r a m O b j e c t K e y > < K e y > M e a s u r e s \ C o u n t   o f   D a t e   ( M o n t h ) \ T a g I n f o \ V a l u e < / K e y > < / D i a g r a m O b j e c t K e y > < D i a g r a m O b j e c t K e y > < K e y > M e a s u r e s \ C o u n t   o f   i s N e w H i r e < / K e y > < / D i a g r a m O b j e c t K e y > < D i a g r a m O b j e c t K e y > < K e y > M e a s u r e s \ C o u n t   o f   i s N e w H i r e \ T a g I n f o \ F o r m u l a < / K e y > < / D i a g r a m O b j e c t K e y > < D i a g r a m O b j e c t K e y > < K e y > M e a s u r e s \ C o u n t   o f   i s N e w H i r e \ T a g I n f o \ V a l u e < / K e y > < / D i a g r a m O b j e c t K e y > < D i a g r a m O b j e c t K e y > < K e y > M e a s u r e s \ C o u n t   o f   T e n u r e M o n t h s < / K e y > < / D i a g r a m O b j e c t K e y > < D i a g r a m O b j e c t K e y > < K e y > M e a s u r e s \ C o u n t   o f   T e n u r e M o n t h s \ T a g I n f o \ F o r m u l a < / K e y > < / D i a g r a m O b j e c t K e y > < D i a g r a m O b j e c t K e y > < K e y > M e a s u r e s \ C o u n t   o f   T e n u r e M o n t h s \ T a g I n f o \ V a l u e < / K e y > < / D i a g r a m O b j e c t K e y > < D i a g r a m O b j e c t K e y > < K e y > M e a s u r e s \ t o t a l   a c t i v e   e m p < / K e y > < / D i a g r a m O b j e c t K e y > < D i a g r a m O b j e c t K e y > < K e y > M e a s u r e s \ t o t a l   a c t i v e   e m p \ T a g I n f o \ F o r m u l a < / K e y > < / D i a g r a m O b j e c t K e y > < D i a g r a m O b j e c t K e y > < K e y > M e a s u r e s \ t o t a l   a c t i v e   e m p \ T a g I n f o \ V a l u e < / K e y > < / D i a g r a m O b j e c t K e y > < D i a g r a m O b j e c t K e y > < K e y > M e a s u r e s \ a c t i v e   e m p l o y e e s < / K e y > < / D i a g r a m O b j e c t K e y > < D i a g r a m O b j e c t K e y > < K e y > M e a s u r e s \ a c t i v e   e m p l o y e e s \ T a g I n f o \ F o r m u l a < / K e y > < / D i a g r a m O b j e c t K e y > < D i a g r a m O b j e c t K e y > < K e y > M e a s u r e s \ a c t i v e   e m p l o y e e s \ T a g I n f o \ V a l u e < / K e y > < / D i a g r a m O b j e c t K e y > < D i a g r a m O b j e c t K e y > < K e y > M e a s u r e s \ n e w   h i r e s < / K e y > < / D i a g r a m O b j e c t K e y > < D i a g r a m O b j e c t K e y > < K e y > M e a s u r e s \ n e w   h i r e s \ T a g I n f o \ F o r m u l a < / K e y > < / D i a g r a m O b j e c t K e y > < D i a g r a m O b j e c t K e y > < K e y > M e a s u r e s \ n e w   h i r e s \ T a g I n f o \ V a l u e < / K e y > < / D i a g r a m O b j e c t K e y > < D i a g r a m O b j e c t K e y > < K e y > M e a s u r e s \ p e r c e n t a g e   o f   t o t a l   e m p l o y e e < / K e y > < / D i a g r a m O b j e c t K e y > < D i a g r a m O b j e c t K e y > < K e y > M e a s u r e s \ p e r c e n t a g e   o f   t o t a l   e m p l o y e e \ T a g I n f o \ F o r m u l a < / K e y > < / D i a g r a m O b j e c t K e y > < D i a g r a m O b j e c t K e y > < K e y > M e a s u r e s \ p e r c e n t a g e   o f   t o t a l   e m p l o y e e \ T a g I n f o \ V a l u e < / K e y > < / D i a g r a m O b j e c t K e y > < D i a g r a m O b j e c t K e y > < K e y > M e a s u r e s \ c o u n t   o f   n o t   e m p l o y e s < / K e y > < / D i a g r a m O b j e c t K e y > < D i a g r a m O b j e c t K e y > < K e y > M e a s u r e s \ c o u n t   o f   n o t   e m p l o y e s \ T a g I n f o \ F o r m u l a < / K e y > < / D i a g r a m O b j e c t K e y > < D i a g r a m O b j e c t K e y > < K e y > M e a s u r e s \ c o u n t   o f   n o t   e m p l o y e s \ T a g I n f o \ V a l u e < / K e y > < / D i a g r a m O b j e c t K e y > < D i a g r a m O b j e c t K e y > < K e y > M e a s u r e s \ t u r n   o v e r < / K e y > < / D i a g r a m O b j e c t K e y > < D i a g r a m O b j e c t K e y > < K e y > M e a s u r e s \ t u r n   o v e r \ T a g I n f o \ F o r m u l a < / K e y > < / D i a g r a m O b j e c t K e y > < D i a g r a m O b j e c t K e y > < K e y > M e a s u r e s \ t u r n   o v e r \ T a g I n f o \ V a l u e < / K e y > < / D i a g r a m O b j e c t K e y > < D i a g r a m O b j e c t K e y > < K e y > M e a s u r e s \ p e r c e n t a g e   o f   t u r n o v e r < / K e y > < / D i a g r a m O b j e c t K e y > < D i a g r a m O b j e c t K e y > < K e y > M e a s u r e s \ p e r c e n t a g e   o f   t u r n o v e r \ T a g I n f o \ F o r m u l a < / K e y > < / D i a g r a m O b j e c t K e y > < D i a g r a m O b j e c t K e y > < K e y > M e a s u r e s \ p e r c e n t a g e   o f   t u r n o v e r \ T a g I n f o \ V a l u e < / K e y > < / D i a g r a m O b j e c t K e y > < D i a g r a m O b j e c t K e y > < K e y > M e a s u r e s \ a v e r a g e   t e n u r e   m o n t h s < / K e y > < / D i a g r a m O b j e c t K e y > < D i a g r a m O b j e c t K e y > < K e y > M e a s u r e s \ a v e r a g e   t e n u r e   m o n t h s \ T a g I n f o \ F o r m u l a < / K e y > < / D i a g r a m O b j e c t K e y > < D i a g r a m O b j e c t K e y > < K e y > M e a s u r e s \ a v e r a g e   t e n u r e   m o n t h s \ T a g I n f o \ V a l u e < / K e y > < / D i a g r a m O b j e c t K e y > < D i a g r a m O b j e c t K e y > < K e y > C o l u m n s \ S o u r c e . N a m e 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 C o l u m n s \ H i r e D a t e   ( Y e a r ) < / K e y > < / D i a g r a m O b j e c t K e y > < D i a g r a m O b j e c t K e y > < K e y > C o l u m n s \ H i r e D a t e   ( Q u a r t e r ) < / K e y > < / D i a g r a m O b j e c t K e y > < D i a g r a m O b j e c t K e y > < K e y > C o l u m n s \ H i r e D a t e   ( M o n t h   I n d e x ) < / K e y > < / D i a g r a m O b j e c t K e y > < D i a g r a m O b j e c t K e y > < K e y > C o l u m n s \ H i r e D a t e   ( M o n t h ) < / K e y > < / D i a g r a m O b j e c t K e y > < D i a g r a m O b j e c t K e y > < K e y > C o l u m n s \ D a t e   ( Y e a r ) < / K e y > < / D i a g r a m O b j e c t K e y > < D i a g r a m O b j e c t K e y > < K e y > C o l u m n s \ D a t e   ( Q u a r t e r ) < / K e y > < / D i a g r a m O b j e c t K e y > < D i a g r a m O b j e c t K e y > < K e y > C o l u m n s \ D a t e   ( M o n t h   I n d e x ) < / K e y > < / D i a g r a m O b j e c t K e y > < D i a g r a m O b j e c t K e y > < K e y > C o l u m n s \ D a t e   ( M o n t h ) < / K e y > < / D i a g r a m O b j e c t K e y > < D i a g r a m O b j e c t K e y > < K e y > C o l u m n s \ T e r m D a t e   ( Y e a r ) < / K e y > < / D i a g r a m O b j e c t K e y > < D i a g r a m O b j e c t K e y > < K e y > C o l u m n s \ T e r m D a t e   ( Q u a r t e r ) < / K e y > < / D i a g r a m O b j e c t K e y > < D i a g r a m O b j e c t K e y > < K e y > C o l u m n s \ T e r m D a t e   ( M o n t h   I n d e x ) < / K e y > < / D i a g r a m O b j e c t K e y > < D i a g r a m O b j e c t K e y > < K e y > C o l u m n s \ T e r m D a t e   ( M o n t h ) < / 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 L i n k s \ & l t ; C o l u m n s \ C o u n t   o f   E m p I D   2 & g t ; - & l t ; M e a s u r e s \ E m p I D & g t ; < / K e y > < / D i a g r a m O b j e c t K e y > < D i a g r a m O b j e c t K e y > < K e y > L i n k s \ & l t ; C o l u m n s \ C o u n t   o f   E m p I D   2 & g t ; - & l t ; M e a s u r e s \ E m p I D & g t ; \ C O L U M N < / K e y > < / D i a g r a m O b j e c t K e y > < D i a g r a m O b j e c t K e y > < K e y > L i n k s \ & l t ; C o l u m n s \ C o u n t   o f   E m p I D   2 & g t ; - & l t ; M e a s u r e s \ E m p I D & g t ; \ M E A S U R E < / K e y > < / D i a g r a m O b j e c t K e y > < D i a g r a m O b j e c t K e y > < K e y > L i n k s \ & l t ; C o l u m n s \ C o u n t   o f   D a t e   ( M o n t h ) & g t ; - & l t ; M e a s u r e s \ D a t e   ( M o n t h ) & g t ; < / K e y > < / D i a g r a m O b j e c t K e y > < D i a g r a m O b j e c t K e y > < K e y > L i n k s \ & l t ; C o l u m n s \ C o u n t   o f   D a t e   ( M o n t h ) & g t ; - & l t ; M e a s u r e s \ D a t e   ( M o n t h ) & g t ; \ C O L U M N < / K e y > < / D i a g r a m O b j e c t K e y > < D i a g r a m O b j e c t K e y > < K e y > L i n k s \ & l t ; C o l u m n s \ C o u n t   o f   D a t e   ( M o n t h ) & g t ; - & l t ; M e a s u r e s \ D a t e   ( M o n t h ) & g t ; \ M E A S U R E < / K e y > < / D i a g r a m O b j e c t K e y > < D i a g r a m O b j e c t K e y > < K e y > L i n k s \ & l t ; C o l u m n s \ C o u n t   o f   i s N e w H i r e & g t ; - & l t ; M e a s u r e s \ i s N e w H i r e & g t ; < / K e y > < / D i a g r a m O b j e c t K e y > < D i a g r a m O b j e c t K e y > < K e y > L i n k s \ & l t ; C o l u m n s \ C o u n t   o f   i s N e w H i r e & g t ; - & l t ; M e a s u r e s \ i s N e w H i r e & g t ; \ C O L U M N < / K e y > < / D i a g r a m O b j e c t K e y > < D i a g r a m O b j e c t K e y > < K e y > L i n k s \ & l t ; C o l u m n s \ C o u n t   o f   i s N e w H i r e & g t ; - & l t ; M e a s u r e s \ i s N e w H i r e & g t ; \ M E A S U R E < / K e y > < / D i a g r a m O b j e c t K e y > < D i a g r a m O b j e c t K e y > < K e y > L i n k s \ & l t ; C o l u m n s \ C o u n t   o f   T e n u r e M o n t h s & g t ; - & l t ; M e a s u r e s \ T e n u r e M o n t h s & g t ; < / K e y > < / D i a g r a m O b j e c t K e y > < D i a g r a m O b j e c t K e y > < K e y > L i n k s \ & l t ; C o l u m n s \ C o u n t   o f   T e n u r e M o n t h s & g t ; - & l t ; M e a s u r e s \ T e n u r e M o n t h s & g t ; \ C O L U M N < / K e y > < / D i a g r a m O b j e c t K e y > < D i a g r a m O b j e c t K e y > < K e y > L i n k s \ & l t ; C o l u m n s \ C o u n t   o f   T e n u r e M o n t h s & g t ; - & l t ; M e a s u r e s \ T e n u r e M o n t h s & g t ; \ M E A S U R E 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 G e n d e r < / K e y > < / a : K e y > < a : V a l u e   i : t y p e = " M e a s u r e G r i d N o d e V i e w S t a t e " > < C o l u m n > 3 < / 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 M e a s u r e s \ C o u n t   o f   E m p I D   2 < / K e y > < / a : K e y > < a : V a l u e   i : t y p e = " M e a s u r e G r i d N o d e V i e w S t a t e " > < C o l u m n > 2 < / C o l u m n > < L a y e d O u t > t r u e < / L a y e d O u t > < W a s U I I n v i s i b l e > t r u e < / W a s U I I n v i s i b l e > < / a : V a l u e > < / a : K e y V a l u e O f D i a g r a m O b j e c t K e y a n y T y p e z b w N T n L X > < a : K e y V a l u e O f D i a g r a m O b j e c t K e y a n y T y p e z b w N T n L X > < a : K e y > < K e y > M e a s u r e s \ C o u n t   o f   E m p I D   2 \ T a g I n f o \ F o r m u l a < / K e y > < / a : K e y > < a : V a l u e   i : t y p e = " M e a s u r e G r i d V i e w S t a t e I D i a g r a m T a g A d d i t i o n a l I n f o " / > < / a : K e y V a l u e O f D i a g r a m O b j e c t K e y a n y T y p e z b w N T n L X > < a : K e y V a l u e O f D i a g r a m O b j e c t K e y a n y T y p e z b w N T n L X > < a : K e y > < K e y > M e a s u r e s \ C o u n t   o f   E m p I D   2 \ T a g I n f o \ V a l u e < / K e y > < / a : K e y > < a : V a l u e   i : t y p e = " M e a s u r e G r i d V i e w S t a t e I D i a g r a m T a g A d d i t i o n a l I n f o " / > < / a : K e y V a l u e O f D i a g r a m O b j e c t K e y a n y T y p e z b w N T n L X > < a : K e y V a l u e O f D i a g r a m O b j e c t K e y a n y T y p e z b w N T n L X > < a : K e y > < K e y > M e a s u r e s \ C o u n t   o f   D a t e   ( M o n t h ) < / K e y > < / a : K e y > < a : V a l u e   i : t y p e = " M e a s u r e G r i d N o d e V i e w S t a t e " > < C o l u m n > 2 4 < / C o l u m n > < L a y e d O u t > t r u e < / L a y e d O u t > < W a s U I I n v i s i b l e > t r u e < / W a s U I I n v i s i b l e > < / a : V a l u e > < / a : K e y V a l u e O f D i a g r a m O b j e c t K e y a n y T y p e z b w N T n L X > < a : K e y V a l u e O f D i a g r a m O b j e c t K e y a n y T y p e z b w N T n L X > < a : K e y > < K e y > M e a s u r e s \ C o u n t   o f   D a t e   ( M o n t h ) \ T a g I n f o \ F o r m u l a < / K e y > < / a : K e y > < a : V a l u e   i : t y p e = " M e a s u r e G r i d V i e w S t a t e I D i a g r a m T a g A d d i t i o n a l I n f o " / > < / a : K e y V a l u e O f D i a g r a m O b j e c t K e y a n y T y p e z b w N T n L X > < a : K e y V a l u e O f D i a g r a m O b j e c t K e y a n y T y p e z b w N T n L X > < a : K e y > < K e y > M e a s u r e s \ C o u n t   o f   D a t e   ( M o n t h ) \ T a g I n f o \ V a l u e < / K e y > < / a : K e y > < a : V a l u e   i : t y p e = " M e a s u r e G r i d V i e w S t a t e I D i a g r a m T a g A d d i t i o n a l I n f o " / > < / a : K e y V a l u e O f D i a g r a m O b j e c t K e y a n y T y p e z b w N T n L X > < a : K e y V a l u e O f D i a g r a m O b j e c t K e y a n y T y p e z b w N T n L X > < a : K e y > < K e y > M e a s u r e s \ C o u n t   o f   i s N e w H i r e < / K e y > < / a : K e y > < a : V a l u e   i : t y p e = " M e a s u r e G r i d N o d e V i e w S t a t e " > < C o l u m n > 8 < / C o l u m n > < L a y e d O u t > t r u e < / L a y e d O u t > < W a s U I I n v i s i b l e > t r u e < / W a s U I I n v i s i b l e > < / a : V a l u e > < / a : K e y V a l u e O f D i a g r a m O b j e c t K e y a n y T y p e z b w N T n L X > < a : K e y V a l u e O f D i a g r a m O b j e c t K e y a n y T y p e z b w N T n L X > < a : K e y > < K e y > M e a s u r e s \ C o u n t   o f   i s N e w H i r e \ T a g I n f o \ F o r m u l a < / K e y > < / a : K e y > < a : V a l u e   i : t y p e = " M e a s u r e G r i d V i e w S t a t e I D i a g r a m T a g A d d i t i o n a l I n f o " / > < / a : K e y V a l u e O f D i a g r a m O b j e c t K e y a n y T y p e z b w N T n L X > < a : K e y V a l u e O f D i a g r a m O b j e c t K e y a n y T y p e z b w N T n L X > < a : K e y > < K e y > M e a s u r e s \ C o u n t   o f   i s N e w H i r e \ T a g I n f o \ V a l u e < / K e y > < / a : K e y > < a : V a l u e   i : t y p e = " M e a s u r e G r i d V i e w S t a t e I D i a g r a m T a g A d d i t i o n a l I n f o " / > < / a : K e y V a l u e O f D i a g r a m O b j e c t K e y a n y T y p e z b w N T n L X > < a : K e y V a l u e O f D i a g r a m O b j e c t K e y a n y T y p e z b w N T n L X > < a : K e y > < K e y > M e a s u r e s \ C o u n t   o f   T e n u r e M o n t h s < / K e y > < / a : K e y > < a : V a l u e   i : t y p e = " M e a s u r e G r i d N o d e V i e w S t a t e " > < C o l u m n > 1 5 < / C o l u m n > < L a y e d O u t > t r u e < / L a y e d O u t > < W a s U I I n v i s i b l e > t r u e < / W a s U I I n v i s i b l e > < / a : V a l u e > < / a : K e y V a l u e O f D i a g r a m O b j e c t K e y a n y T y p e z b w N T n L X > < a : K e y V a l u e O f D i a g r a m O b j e c t K e y a n y T y p e z b w N T n L X > < a : K e y > < K e y > M e a s u r e s \ C o u n t   o f   T e n u r e M o n t h s \ T a g I n f o \ F o r m u l a < / K e y > < / a : K e y > < a : V a l u e   i : t y p e = " M e a s u r e G r i d V i e w S t a t e I D i a g r a m T a g A d d i t i o n a l I n f o " / > < / a : K e y V a l u e O f D i a g r a m O b j e c t K e y a n y T y p e z b w N T n L X > < a : K e y V a l u e O f D i a g r a m O b j e c t K e y a n y T y p e z b w N T n L X > < a : K e y > < K e y > M e a s u r e s \ C o u n t   o f   T e n u r e M o n t h s \ T a g I n f o \ V a l u e < / K e y > < / a : K e y > < a : V a l u e   i : t y p e = " M e a s u r e G r i d V i e w S t a t e I D i a g r a m T a g A d d i t i o n a l I n f o " / > < / a : K e y V a l u e O f D i a g r a m O b j e c t K e y a n y T y p e z b w N T n L X > < a : K e y V a l u e O f D i a g r a m O b j e c t K e y a n y T y p e z b w N T n L X > < a : K e y > < K e y > M e a s u r e s \ t o t a l   a c t i v e   e m p < / K e y > < / a : K e y > < a : V a l u e   i : t y p e = " M e a s u r e G r i d N o d e V i e w S t a t e " > < L a y e d O u t > t r u e < / L a y e d O u t > < / a : V a l u e > < / a : K e y V a l u e O f D i a g r a m O b j e c t K e y a n y T y p e z b w N T n L X > < a : K e y V a l u e O f D i a g r a m O b j e c t K e y a n y T y p e z b w N T n L X > < a : K e y > < K e y > M e a s u r e s \ t o t a l   a c t i v e   e m p \ T a g I n f o \ F o r m u l a < / K e y > < / a : K e y > < a : V a l u e   i : t y p e = " M e a s u r e G r i d V i e w S t a t e I D i a g r a m T a g A d d i t i o n a l I n f o " / > < / a : K e y V a l u e O f D i a g r a m O b j e c t K e y a n y T y p e z b w N T n L X > < a : K e y V a l u e O f D i a g r a m O b j e c t K e y a n y T y p e z b w N T n L X > < a : K e y > < K e y > M e a s u r e s \ t o t a l   a c t i v e   e m p \ T a g I n f o \ V a l u e 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 M e a s u r e s \ p e r c e n t a g e   o f   t o t a l   e m p l o y e e < / K e y > < / a : K e y > < a : V a l u e   i : t y p e = " M e a s u r e G r i d N o d e V i e w S t a t e " > < L a y e d O u t > t r u e < / L a y e d O u t > < R o w > 3 < / R o w > < / a : V a l u e > < / a : K e y V a l u e O f D i a g r a m O b j e c t K e y a n y T y p e z b w N T n L X > < a : K e y V a l u e O f D i a g r a m O b j e c t K e y a n y T y p e z b w N T n L X > < a : K e y > < K e y > M e a s u r e s \ p e r c e n t a g e   o f   t o t a l   e m p l o y e e \ T a g I n f o \ F o r m u l a < / K e y > < / a : K e y > < a : V a l u e   i : t y p e = " M e a s u r e G r i d V i e w S t a t e I D i a g r a m T a g A d d i t i o n a l I n f o " / > < / a : K e y V a l u e O f D i a g r a m O b j e c t K e y a n y T y p e z b w N T n L X > < a : K e y V a l u e O f D i a g r a m O b j e c t K e y a n y T y p e z b w N T n L X > < a : K e y > < K e y > M e a s u r e s \ p e r c e n t a g e   o f   t o t a l   e m p l o y e e \ T a g I n f o \ V a l u e < / K e y > < / a : K e y > < a : V a l u e   i : t y p e = " M e a s u r e G r i d V i e w S t a t e I D i a g r a m T a g A d d i t i o n a l I n f o " / > < / a : K e y V a l u e O f D i a g r a m O b j e c t K e y a n y T y p e z b w N T n L X > < a : K e y V a l u e O f D i a g r a m O b j e c t K e y a n y T y p e z b w N T n L X > < a : K e y > < K e y > M e a s u r e s \ c o u n t   o f   n o t   e m p l o y e s < / K e y > < / a : K e y > < a : V a l u e   i : t y p e = " M e a s u r e G r i d N o d e V i e w S t a t e " > < L a y e d O u t > t r u e < / L a y e d O u t > < R o w > 5 < / R o w > < / a : V a l u e > < / a : K e y V a l u e O f D i a g r a m O b j e c t K e y a n y T y p e z b w N T n L X > < a : K e y V a l u e O f D i a g r a m O b j e c t K e y a n y T y p e z b w N T n L X > < a : K e y > < K e y > M e a s u r e s \ c o u n t   o f   n o t   e m p l o y e s \ T a g I n f o \ F o r m u l a < / K e y > < / a : K e y > < a : V a l u e   i : t y p e = " M e a s u r e G r i d V i e w S t a t e I D i a g r a m T a g A d d i t i o n a l I n f o " / > < / a : K e y V a l u e O f D i a g r a m O b j e c t K e y a n y T y p e z b w N T n L X > < a : K e y V a l u e O f D i a g r a m O b j e c t K e y a n y T y p e z b w N T n L X > < a : K e y > < K e y > M e a s u r e s \ c o u n t   o f   n o t   e m p l o y e s \ T a g I n f o \ V a l u e < / K e y > < / a : K e y > < a : V a l u e   i : t y p e = " M e a s u r e G r i d V i e w S t a t e I D i a g r a m T a g A d d i t i o n a l I n f o " / > < / a : K e y V a l u e O f D i a g r a m O b j e c t K e y a n y T y p e z b w N T n L X > < a : K e y V a l u e O f D i a g r a m O b j e c t K e y a n y T y p e z b w N T n L X > < a : K e y > < K e y > M e a s u r e s \ t u r n   o v e r < / K e y > < / a : K e y > < a : V a l u e   i : t y p e = " M e a s u r e G r i d N o d e V i e w S t a t e " > < L a y e d O u t > t r u e < / L a y e d O u t > < R o w > 6 < / R o w > < / a : V a l u e > < / a : K e y V a l u e O f D i a g r a m O b j e c t K e y a n y T y p e z b w N T n L X > < a : K e y V a l u e O f D i a g r a m O b j e c t K e y a n y T y p e z b w N T n L X > < a : K e y > < K e y > M e a s u r e s \ t u r n   o v e r \ T a g I n f o \ F o r m u l a < / K e y > < / a : K e y > < a : V a l u e   i : t y p e = " M e a s u r e G r i d V i e w S t a t e I D i a g r a m T a g A d d i t i o n a l I n f o " / > < / a : K e y V a l u e O f D i a g r a m O b j e c t K e y a n y T y p e z b w N T n L X > < a : K e y V a l u e O f D i a g r a m O b j e c t K e y a n y T y p e z b w N T n L X > < a : K e y > < K e y > M e a s u r e s \ t u r n   o v e r \ T a g I n f o \ V a l u e < / K e y > < / a : K e y > < a : V a l u e   i : t y p e = " M e a s u r e G r i d V i e w S t a t e I D i a g r a m T a g A d d i t i o n a l I n f o " / > < / a : K e y V a l u e O f D i a g r a m O b j e c t K e y a n y T y p e z b w N T n L X > < a : K e y V a l u e O f D i a g r a m O b j e c t K e y a n y T y p e z b w N T n L X > < a : K e y > < K e y > M e a s u r e s \ p e r c e n t a g e   o f   t u r n o v e r < / K e y > < / a : K e y > < a : V a l u e   i : t y p e = " M e a s u r e G r i d N o d e V i e w S t a t e " > < L a y e d O u t > t r u e < / L a y e d O u t > < R o w > 4 < / R o w > < / a : V a l u e > < / a : K e y V a l u e O f D i a g r a m O b j e c t K e y a n y T y p e z b w N T n L X > < a : K e y V a l u e O f D i a g r a m O b j e c t K e y a n y T y p e z b w N T n L X > < a : K e y > < K e y > M e a s u r e s \ p e r c e n t a g e   o f   t u r n o v e r \ T a g I n f o \ F o r m u l a < / K e y > < / a : K e y > < a : V a l u e   i : t y p e = " M e a s u r e G r i d V i e w S t a t e I D i a g r a m T a g A d d i t i o n a l I n f o " / > < / a : K e y V a l u e O f D i a g r a m O b j e c t K e y a n y T y p e z b w N T n L X > < a : K e y V a l u e O f D i a g r a m O b j e c t K e y a n y T y p e z b w N T n L X > < a : K e y > < K e y > M e a s u r e s \ p e r c e n t a g e   o f   t u r n o v e r \ T a g I n f o \ V a l u e < / K e y > < / a : K e y > < a : V a l u e   i : t y p e = " M e a s u r e G r i d V i e w S t a t e I D i a g r a m T a g A d d i t i o n a l I n f o " / > < / a : K e y V a l u e O f D i a g r a m O b j e c t K e y a n y T y p e z b w N T n L X > < a : K e y V a l u e O f D i a g r a m O b j e c t K e y a n y T y p e z b w N T n L X > < a : K e y > < K e y > M e a s u r e s \ a v e r a g e   t e n u r e   m o n t h s < / K e y > < / a : K e y > < a : V a l u e   i : t y p e = " M e a s u r e G r i d N o d e V i e w S t a t e " > < L a y e d O u t > t r u e < / L a y e d O u t > < R o w > 7 < / R o w > < / a : V a l u e > < / a : K e y V a l u e O f D i a g r a m O b j e c t K e y a n y T y p e z b w N T n L X > < a : K e y V a l u e O f D i a g r a m O b j e c t K e y a n y T y p e z b w N T n L X > < a : K e y > < K e y > M e a s u r e s \ a v e r a g e   t e n u r e   m o n t h s \ T a g I n f o \ F o r m u l a < / K e y > < / a : K e y > < a : V a l u e   i : t y p e = " M e a s u r e G r i d V i e w S t a t e I D i a g r a m T a g A d d i t i o n a l I n f o " / > < / a : K e y V a l u e O f D i a g r a m O b j e c t K e y a n y T y p e z b w N T n L X > < a : K e y V a l u e O f D i a g r a m O b j e c t K e y a n y T y p e z b w N T n L X > < a : K e y > < K e y > M e a s u r e s \ a v e r a g e   t e n u r e   m o n t h s \ T a g I n f o \ V a l u e < / K e y > < / a : K e y > < a : V a l u e   i : t y p e = " M e a s u r e G r i d V i e w S t a t e I D i a g r a m T a g A d d i t i o n a l I n f o " / > < / a : K e y V a l u e O f D i a g r a m O b j e c t K e y a n y T y p e z b w N T n L X > < a : K e y V a l u e O f D i a g r a m O b j e c t K e y a n y T y p e z b w N T n L X > < a : K e y > < K e y > C o l u m n s \ S o u r c e . N a m e < / 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 C o l u m n s \ E m p I D < / 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 C o l u m n s \ A g e < / K e y > < / a : K e y > < a : V a l u e   i : t y p e = " M e a s u r e G r i d N o d e V i e w S t a t e " > < C o l u m n > 4 < / C o l u m n > < L a y e d O u t > t r u e < / L a y e d O u t > < / a : V a l u e > < / a : K e y V a l u e O f D i a g r a m O b j e c t K e y a n y T y p e z b w N T n L X > < a : K e y V a l u e O f D i a g r a m O b j e c t K e y a n y T y p e z b w N T n L X > < a : K e y > < K e y > C o l u m n s \ E t h n i c G r o u p < / K e y > < / a : K e y > < a : V a l u e   i : t y p e = " M e a s u r e G r i d N o d e V i e w S t a t e " > < C o l u m n > 5 < / C o l u m n > < L a y e d O u t > t r u e < / L a y e d O u t > < / a : V a l u e > < / a : K e y V a l u e O f D i a g r a m O b j e c t K e y a n y T y p e z b w N T n L X > < a : K e y V a l u e O f D i a g r a m O b j e c t K e y a n y T y p e z b w N T n L X > < a : K e y > < K e y > C o l u m n s \ F P < / K e y > < / a : K e y > < a : V a l u e   i : t y p e = " M e a s u r e G r i d N o d e V i e w S t a t e " > < C o l u m n > 6 < / C o l u m n > < L a y e d O u t > t r u e < / L a y e d O u t > < / a : V a l u e > < / a : K e y V a l u e O f D i a g r a m O b j e c t K e y a n y T y p e z b w N T n L X > < a : K e y V a l u e O f D i a g r a m O b j e c t K e y a n y T y p e z b w N T n L X > < a : K e y > < K e y > C o l u m n s \ T e r m D a t e < / K e y > < / a : K e y > < a : V a l u e   i : t y p e = " M e a s u r e G r i d N o d e V i e w S t a t e " > < C o l u m n > 7 < / C o l u m n > < L a y e d O u t > t r u e < / L a y e d O u t > < / a : V a l u e > < / a : K e y V a l u e O f D i a g r a m O b j e c t K e y a n y T y p e z b w N T n L X > < a : K e y V a l u e O f D i a g r a m O b j e c t K e y a n y T y p e z b w N T n L X > < a : K e y > < K e y > C o l u m n s \ i s N e w H i r e < / K e y > < / a : K e y > < a : V a l u e   i : t y p e = " M e a s u r e G r i d N o d e V i e w S t a t e " > < C o l u m n > 8 < / C o l u m n > < L a y e d O u t > t r u e < / L a y e d O u t > < / a : V a l u e > < / a : K e y V a l u e O f D i a g r a m O b j e c t K e y a n y T y p e z b w N T n L X > < a : K e y V a l u e O f D i a g r a m O b j e c t K e y a n y T y p e z b w N T n L X > < a : K e y > < K e y > C o l u m n s \ B U   R e g i o n < / K e y > < / a : K e y > < a : V a l u e   i : t y p e = " M e a s u r e G r i d N o d e V i e w S t a t e " > < C o l u m n > 9 < / C o l u m n > < L a y e d O u t > t r u e < / L a y e d O u t > < / a : V a l u e > < / a : K e y V a l u e O f D i a g r a m O b j e c t K e y a n y T y p e z b w N T n L X > < a : K e y V a l u e O f D i a g r a m O b j e c t K e y a n y T y p e z b w N T n L X > < a : K e y > < K e y > C o l u m n s \ H i r e D a t e < / K e y > < / a : K e y > < a : V a l u e   i : t y p e = " M e a s u r e G r i d N o d e V i e w S t a t e " > < C o l u m n > 1 0 < / C o l u m n > < L a y e d O u t > t r u e < / L a y e d O u t > < / a : V a l u e > < / a : K e y V a l u e O f D i a g r a m O b j e c t K e y a n y T y p e z b w N T n L X > < a : K e y V a l u e O f D i a g r a m O b j e c t K e y a n y T y p e z b w N T n L X > < a : K e y > < K e y > C o l u m n s \ P a y T y p e < / K e y > < / a : K e y > < a : V a l u e   i : t y p e = " M e a s u r e G r i d N o d e V i e w S t a t e " > < C o l u m n > 1 1 < / C o l u m n > < L a y e d O u t > t r u e < / L a y e d O u t > < / a : V a l u e > < / a : K e y V a l u e O f D i a g r a m O b j e c t K e y a n y T y p e z b w N T n L X > < a : K e y V a l u e O f D i a g r a m O b j e c t K e y a n y T y p e z b w N T n L X > < a : K e y > < K e y > C o l u m n s \ T e r m R e a s o n < / K e y > < / a : K e y > < a : V a l u e   i : t y p e = " M e a s u r e G r i d N o d e V i e w S t a t e " > < C o l u m n > 1 2 < / C o l u m n > < L a y e d O u t > t r u e < / L a y e d O u t > < / a : V a l u e > < / a : K e y V a l u e O f D i a g r a m O b j e c t K e y a n y T y p e z b w N T n L X > < a : K e y V a l u e O f D i a g r a m O b j e c t K e y a n y T y p e z b w N T n L X > < a : K e y > < K e y > C o l u m n s \ A g e G r o u p < / K e y > < / a : K e y > < a : V a l u e   i : t y p e = " M e a s u r e G r i d N o d e V i e w S t a t e " > < C o l u m n > 1 3 < / C o l u m n > < L a y e d O u t > t r u e < / L a y e d O u t > < / a : V a l u e > < / a : K e y V a l u e O f D i a g r a m O b j e c t K e y a n y T y p e z b w N T n L X > < a : K e y V a l u e O f D i a g r a m O b j e c t K e y a n y T y p e z b w N T n L X > < a : K e y > < K e y > C o l u m n s \ T e n u r e D a y s < / K e y > < / a : K e y > < a : V a l u e   i : t y p e = " M e a s u r e G r i d N o d e V i e w S t a t e " > < C o l u m n > 1 4 < / C o l u m n > < L a y e d O u t > t r u e < / L a y e d O u t > < / a : V a l u e > < / a : K e y V a l u e O f D i a g r a m O b j e c t K e y a n y T y p e z b w N T n L X > < a : K e y V a l u e O f D i a g r a m O b j e c t K e y a n y T y p e z b w N T n L X > < a : K e y > < K e y > C o l u m n s \ T e n u r e M o n t h s < / K e y > < / a : K e y > < a : V a l u e   i : t y p e = " M e a s u r e G r i d N o d e V i e w S t a t e " > < C o l u m n > 1 5 < / C o l u m n > < L a y e d O u t > t r u e < / L a y e d O u t > < / a : V a l u e > < / a : K e y V a l u e O f D i a g r a m O b j e c t K e y a n y T y p e z b w N T n L X > < a : K e y V a l u e O f D i a g r a m O b j e c t K e y a n y T y p e z b w N T n L X > < a : K e y > < K e y > C o l u m n s \ B a d H i r e s < / K e y > < / a : K e y > < a : V a l u e   i : t y p e = " M e a s u r e G r i d N o d e V i e w S t a t e " > < C o l u m n > 1 6 < / C o l u m n > < L a y e d O u t > t r u e < / L a y e d O u t > < / a : V a l u e > < / a : K e y V a l u e O f D i a g r a m O b j e c t K e y a n y T y p e z b w N T n L X > < a : K e y V a l u e O f D i a g r a m O b j e c t K e y a n y T y p e z b w N T n L X > < a : K e y > < K e y > C o l u m n s \ H i r e D a t e   ( Y e a r ) < / K e y > < / a : K e y > < a : V a l u e   i : t y p e = " M e a s u r e G r i d N o d e V i e w S t a t e " > < C o l u m n > 1 7 < / C o l u m n > < L a y e d O u t > t r u e < / L a y e d O u t > < / a : V a l u e > < / a : K e y V a l u e O f D i a g r a m O b j e c t K e y a n y T y p e z b w N T n L X > < a : K e y V a l u e O f D i a g r a m O b j e c t K e y a n y T y p e z b w N T n L X > < a : K e y > < K e y > C o l u m n s \ H i r e D a t e   ( Q u a r t e r ) < / K e y > < / a : K e y > < a : V a l u e   i : t y p e = " M e a s u r e G r i d N o d e V i e w S t a t e " > < C o l u m n > 1 8 < / C o l u m n > < L a y e d O u t > t r u e < / L a y e d O u t > < / a : V a l u e > < / a : K e y V a l u e O f D i a g r a m O b j e c t K e y a n y T y p e z b w N T n L X > < a : K e y V a l u e O f D i a g r a m O b j e c t K e y a n y T y p e z b w N T n L X > < a : K e y > < K e y > C o l u m n s \ H i r e D a t e   ( M o n t h   I n d e x ) < / K e y > < / a : K e y > < a : V a l u e   i : t y p e = " M e a s u r e G r i d N o d e V i e w S t a t e " > < C o l u m n > 1 9 < / C o l u m n > < L a y e d O u t > t r u e < / L a y e d O u t > < / a : V a l u e > < / a : K e y V a l u e O f D i a g r a m O b j e c t K e y a n y T y p e z b w N T n L X > < a : K e y V a l u e O f D i a g r a m O b j e c t K e y a n y T y p e z b w N T n L X > < a : K e y > < K e y > C o l u m n s \ H i r e D a t e   ( M o n t h ) < / K e y > < / a : K e y > < a : V a l u e   i : t y p e = " M e a s u r e G r i d N o d e V i e w S t a t e " > < C o l u m n > 2 0 < / C o l u m n > < L a y e d O u t > t r u e < / L a y e d O u t > < / a : V a l u e > < / a : K e y V a l u e O f D i a g r a m O b j e c t K e y a n y T y p e z b w N T n L X > < a : K e y V a l u e O f D i a g r a m O b j e c t K e y a n y T y p e z b w N T n L X > < a : K e y > < K e y > C o l u m n s \ D a t e   ( Y e a r ) < / K e y > < / a : K e y > < a : V a l u e   i : t y p e = " M e a s u r e G r i d N o d e V i e w S t a t e " > < C o l u m n > 2 1 < / C o l u m n > < L a y e d O u t > t r u e < / L a y e d O u t > < / a : V a l u e > < / a : K e y V a l u e O f D i a g r a m O b j e c t K e y a n y T y p e z b w N T n L X > < a : K e y V a l u e O f D i a g r a m O b j e c t K e y a n y T y p e z b w N T n L X > < a : K e y > < K e y > C o l u m n s \ D a t e   ( Q u a r t e r ) < / K e y > < / a : K e y > < a : V a l u e   i : t y p e = " M e a s u r e G r i d N o d e V i e w S t a t e " > < C o l u m n > 2 2 < / C o l u m n > < L a y e d O u t > t r u e < / L a y e d O u t > < / a : V a l u e > < / a : K e y V a l u e O f D i a g r a m O b j e c t K e y a n y T y p e z b w N T n L X > < a : K e y V a l u e O f D i a g r a m O b j e c t K e y a n y T y p e z b w N T n L X > < a : K e y > < K e y > C o l u m n s \ D a t e   ( M o n t h   I n d e x ) < / K e y > < / a : K e y > < a : V a l u e   i : t y p e = " M e a s u r e G r i d N o d e V i e w S t a t e " > < C o l u m n > 2 3 < / C o l u m n > < L a y e d O u t > t r u e < / L a y e d O u t > < / a : V a l u e > < / a : K e y V a l u e O f D i a g r a m O b j e c t K e y a n y T y p e z b w N T n L X > < a : K e y V a l u e O f D i a g r a m O b j e c t K e y a n y T y p e z b w N T n L X > < a : K e y > < K e y > C o l u m n s \ D a t e   ( M o n t h ) < / K e y > < / a : K e y > < a : V a l u e   i : t y p e = " M e a s u r e G r i d N o d e V i e w S t a t e " > < C o l u m n > 2 4 < / C o l u m n > < L a y e d O u t > t r u e < / L a y e d O u t > < / a : V a l u e > < / a : K e y V a l u e O f D i a g r a m O b j e c t K e y a n y T y p e z b w N T n L X > < a : K e y V a l u e O f D i a g r a m O b j e c t K e y a n y T y p e z b w N T n L X > < a : K e y > < K e y > C o l u m n s \ T e r m D a t e   ( Y e a r ) < / K e y > < / a : K e y > < a : V a l u e   i : t y p e = " M e a s u r e G r i d N o d e V i e w S t a t e " > < C o l u m n > 2 5 < / C o l u m n > < L a y e d O u t > t r u e < / L a y e d O u t > < / a : V a l u e > < / a : K e y V a l u e O f D i a g r a m O b j e c t K e y a n y T y p e z b w N T n L X > < a : K e y V a l u e O f D i a g r a m O b j e c t K e y a n y T y p e z b w N T n L X > < a : K e y > < K e y > C o l u m n s \ T e r m D a t e   ( Q u a r t e r ) < / K e y > < / a : K e y > < a : V a l u e   i : t y p e = " M e a s u r e G r i d N o d e V i e w S t a t e " > < C o l u m n > 2 6 < / C o l u m n > < L a y e d O u t > t r u e < / L a y e d O u t > < / a : V a l u e > < / a : K e y V a l u e O f D i a g r a m O b j e c t K e y a n y T y p e z b w N T n L X > < a : K e y V a l u e O f D i a g r a m O b j e c t K e y a n y T y p e z b w N T n L X > < a : K e y > < K e y > C o l u m n s \ T e r m D a t e   ( M o n t h   I n d e x ) < / K e y > < / a : K e y > < a : V a l u e   i : t y p e = " M e a s u r e G r i d N o d e V i e w S t a t e " > < C o l u m n > 2 7 < / C o l u m n > < L a y e d O u t > t r u e < / L a y e d O u t > < / a : V a l u e > < / a : K e y V a l u e O f D i a g r a m O b j e c t K e y a n y T y p e z b w N T n L X > < a : K e y V a l u e O f D i a g r a m O b j e c t K e y a n y T y p e z b w N T n L X > < a : K e y > < K e y > C o l u m n s \ T e r m D a t e   ( M o n t h ) < / K e y > < / a : K e y > < a : V a l u e   i : t y p e = " M e a s u r e G r i d N o d e V i e w S t a t e " > < C o l u m n > 2 8 < / C o l u m n > < L a y e d O u t > t r u e < / L a y e d O u t > < / a : V a l u e > < / 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 L i n k s \ & l t ; C o l u m n s \ C o u n t   o f   E m p I D   2 & g t ; - & l t ; M e a s u r e s \ E m p I D & g t ; < / K e y > < / a : K e y > < a : V a l u e   i : t y p e = " M e a s u r e G r i d V i e w S t a t e I D i a g r a m L i n k " / > < / a : K e y V a l u e O f D i a g r a m O b j e c t K e y a n y T y p e z b w N T n L X > < a : K e y V a l u e O f D i a g r a m O b j e c t K e y a n y T y p e z b w N T n L X > < a : K e y > < K e y > L i n k s \ & l t ; C o l u m n s \ C o u n t   o f   E m p I D   2 & g t ; - & l t ; M e a s u r e s \ E m p I D & g t ; \ C O L U M N < / K e y > < / a : K e y > < a : V a l u e   i : t y p e = " M e a s u r e G r i d V i e w S t a t e I D i a g r a m L i n k E n d p o i n t " / > < / a : K e y V a l u e O f D i a g r a m O b j e c t K e y a n y T y p e z b w N T n L X > < a : K e y V a l u e O f D i a g r a m O b j e c t K e y a n y T y p e z b w N T n L X > < a : K e y > < K e y > L i n k s \ & l t ; C o l u m n s \ C o u n t   o f   E m p I D   2 & g t ; - & l t ; M e a s u r e s \ E m p I D & g t ; \ M E A S U R E < / K e y > < / a : K e y > < a : V a l u e   i : t y p e = " M e a s u r e G r i d V i e w S t a t e I D i a g r a m L i n k E n d p o i n t " / > < / a : K e y V a l u e O f D i a g r a m O b j e c t K e y a n y T y p e z b w N T n L X > < a : K e y V a l u e O f D i a g r a m O b j e c t K e y a n y T y p e z b w N T n L X > < a : K e y > < K e y > L i n k s \ & l t ; C o l u m n s \ C o u n t   o f   D a t e   ( M o n t h ) & g t ; - & l t ; M e a s u r e s \ D a t e   ( M o n t h ) & g t ; < / K e y > < / a : K e y > < a : V a l u e   i : t y p e = " M e a s u r e G r i d V i e w S t a t e I D i a g r a m L i n k " / > < / a : K e y V a l u e O f D i a g r a m O b j e c t K e y a n y T y p e z b w N T n L X > < a : K e y V a l u e O f D i a g r a m O b j e c t K e y a n y T y p e z b w N T n L X > < a : K e y > < K e y > L i n k s \ & l t ; C o l u m n s \ C o u n t   o f   D a t e   ( M o n t h ) & g t ; - & l t ; M e a s u r e s \ D a t e   ( M o n t h ) & g t ; \ C O L U M N < / K e y > < / a : K e y > < a : V a l u e   i : t y p e = " M e a s u r e G r i d V i e w S t a t e I D i a g r a m L i n k E n d p o i n t " / > < / a : K e y V a l u e O f D i a g r a m O b j e c t K e y a n y T y p e z b w N T n L X > < a : K e y V a l u e O f D i a g r a m O b j e c t K e y a n y T y p e z b w N T n L X > < a : K e y > < K e y > L i n k s \ & l t ; C o l u m n s \ C o u n t   o f   D a t e   ( M o n t h ) & g t ; - & l t ; M e a s u r e s \ D a t e   ( M o n t h ) & g t ; \ M E A S U R E < / K e y > < / a : K e y > < a : V a l u e   i : t y p e = " M e a s u r e G r i d V i e w S t a t e I D i a g r a m L i n k E n d p o i n t " / > < / a : K e y V a l u e O f D i a g r a m O b j e c t K e y a n y T y p e z b w N T n L X > < a : K e y V a l u e O f D i a g r a m O b j e c t K e y a n y T y p e z b w N T n L X > < a : K e y > < K e y > L i n k s \ & l t ; C o l u m n s \ C o u n t   o f   i s N e w H i r e & g t ; - & l t ; M e a s u r e s \ i s N e w H i r e & g t ; < / K e y > < / a : K e y > < a : V a l u e   i : t y p e = " M e a s u r e G r i d V i e w S t a t e I D i a g r a m L i n k " / > < / a : K e y V a l u e O f D i a g r a m O b j e c t K e y a n y T y p e z b w N T n L X > < a : K e y V a l u e O f D i a g r a m O b j e c t K e y a n y T y p e z b w N T n L X > < a : K e y > < K e y > L i n k s \ & l t ; C o l u m n s \ C o u n t   o f   i s N e w H i r e & g t ; - & l t ; M e a s u r e s \ i s N e w H i r e & g t ; \ C O L U M N < / K e y > < / a : K e y > < a : V a l u e   i : t y p e = " M e a s u r e G r i d V i e w S t a t e I D i a g r a m L i n k E n d p o i n t " / > < / a : K e y V a l u e O f D i a g r a m O b j e c t K e y a n y T y p e z b w N T n L X > < a : K e y V a l u e O f D i a g r a m O b j e c t K e y a n y T y p e z b w N T n L X > < a : K e y > < K e y > L i n k s \ & l t ; C o l u m n s \ C o u n t   o f   i s N e w H i r e & g t ; - & l t ; M e a s u r e s \ i s N e w H i r e & g t ; \ M E A S U R E < / K e y > < / a : K e y > < a : V a l u e   i : t y p e = " M e a s u r e G r i d V i e w S t a t e I D i a g r a m L i n k E n d p o i n t " / > < / a : K e y V a l u e O f D i a g r a m O b j e c t K e y a n y T y p e z b w N T n L X > < a : K e y V a l u e O f D i a g r a m O b j e c t K e y a n y T y p e z b w N T n L X > < a : K e y > < K e y > L i n k s \ & l t ; C o l u m n s \ C o u n t   o f   T e n u r e M o n t h s & g t ; - & l t ; M e a s u r e s \ T e n u r e M o n t h s & g t ; < / K e y > < / a : K e y > < a : V a l u e   i : t y p e = " M e a s u r e G r i d V i e w S t a t e I D i a g r a m L i n k " / > < / a : K e y V a l u e O f D i a g r a m O b j e c t K e y a n y T y p e z b w N T n L X > < a : K e y V a l u e O f D i a g r a m O b j e c t K e y a n y T y p e z b w N T n L X > < a : K e y > < K e y > L i n k s \ & l t ; C o l u m n s \ C o u n t   o f   T e n u r e M o n t h s & g t ; - & l t ; M e a s u r e s \ T e n u r e M o n t h s & g t ; \ C O L U M N < / K e y > < / a : K e y > < a : V a l u e   i : t y p e = " M e a s u r e G r i d V i e w S t a t e I D i a g r a m L i n k E n d p o i n t " / > < / a : K e y V a l u e O f D i a g r a m O b j e c t K e y a n y T y p e z b w N T n L X > < a : K e y V a l u e O f D i a g r a m O b j e c t K e y a n y T y p e z b w N T n L X > < a : K e y > < K e y > L i n k s \ & l t ; C o l u m n s \ C o u n t   o f   T e n u r e M o n t h s & g t ; - & l t ; M e a s u r e s \ T e n u r e M o n t h s & g t ; \ M E A S U R E < / K e y > < / a : K e y > < a : V a l u e   i : t y p e = " M e a s u r e G r i d V i e w S t a t e I D i a g r a m L i n k E n d p o i n t " / > < / a : K e y V a l u e O f D i a g r a m O b j e c t K e y a n y T y p e z b w N T n L X > < / V i e w S t a t e s > < / D i a g r a m M a n a g e r . S e r i a l i z a b l e D i a g r a m > < / A r r a y O f D i a g r a m M a n a g e r . S e r i a l i z a b l e D i a g r a m > ] ] > < / C u s t o m C o n t e n t > < / G e m i n i > 
</file>

<file path=customXml/item31.xml>��< ? x m l   v e r s i o n = " 1 . 0 "   e n c o d i n g = " U T F - 1 6 " ? > < G e m i n i   x m l n s = " h t t p : / / g e m i n i / p i v o t c u s t o m i z a t i o n / d f 7 d 1 5 5 3 - b a 0 0 - 4 4 9 d - a 4 e a - 8 8 e b c e d d d e c 4 " > < C u s t o m C o n t e n t > < ! [ C D A T A [ < ? x m l   v e r s i o n = " 1 . 0 "   e n c o d i n g = " u t f - 1 6 " ? > < S e t t i n g s > < C a l c u l a t e d F i e l d s > < i t e m > < M e a s u r e N a m e > t o t a l   a c t i v e   e m p < / M e a s u r e N a m e > < D i s p l a y N a m e > t o t a l   a c t i v e   e m p < / D i s p l a y N a m e > < V i s i b l e > F a l s e < / V i s i b l e > < / i t e m > < i t e m > < M e a s u r e N a m e > n e w   h i r e s < / M e a s u r e N a m e > < D i s p l a y N a m e > n e w   h i r e s < / D i s p l a y N a m e > < V i s i b l e > F a l s e < / V i s i b l e > < / i t e m > < i t e m > < M e a s u r e N a m e > p e r c e n t a g e   o f   t o t a l   e m p l o y e e < / M e a s u r e N a m e > < D i s p l a y N a m e > p e r c e n t a g e   o f   t o t a l   e m p l o y e e < / D i s p l a y N a m e > < V i s i b l e > F a l s e < / V i s i b l e > < / i t e m > < i t e m > < M e a s u r e N a m e > c o u n t   o f   n o t   e m p l o y e s < / M e a s u r e N a m e > < D i s p l a y N a m e > c o u n t   o f   n o t   e m p l o y e s < / D i s p l a y N a m e > < V i s i b l e > F a l s e < / V i s i b l e > < / i t e m > < i t e m > < M e a s u r e N a m e > t u r n   o v e r < / M e a s u r e N a m e > < D i s p l a y N a m e > t u r n   o v e r < / D i s p l a y N a m e > < V i s i b l e > F a l s e < / V i s i b l e > < / i t e m > < i t e m > < M e a s u r e N a m e > a c t i v e   e m p l o y e e s < / M e a s u r e N a m e > < D i s p l a y N a m e > a c t i v e   e m p l o y e e s < / D i s p l a y N a m e > < V i s i b l e > F a l s e < / V i s i b l e > < / i t e m > < i t e m > < M e a s u r e N a m e > p e r c e n t a g e   o f   t u r n o v e r < / M e a s u r e N a m e > < D i s p l a y N a m e > p e r c e n t a g e   o f   t u r n o v e r < / D i s p l a y N a m e > < V i s i b l e > F a l s e < / V i s i b l e > < / i t e m > < i t e m > < M e a s u r e N a m e > a v e r a g e   t e n u r e   m o n t h s < / M e a s u r e N a m e > < D i s p l a y N a m e > a v e r a g e   t e n u r e   m o n t h s < / D i s p l a y N a m e > < V i s i b l e > F a l s e < / V i s i b l e > < / i t e m > < / C a l c u l a t e d F i e l d s > < S A H o s t H a s h > 0 < / S A H o s t H a s h > < G e m i n i F i e l d L i s t V i s i b l e > T r u e < / G e m i n i F i e l d L i s t V i s i b l e > < / S e t t i n g s > ] ] > < / C u s t o m C o n t e n t > < / G e m i n i > 
</file>

<file path=customXml/item32.xml>��< ? x m l   v e r s i o n = " 1 . 0 "   e n c o d i n g = " U T F - 1 6 " ? > < G e m i n i   x m l n s = " h t t p : / / g e m i n i / p i v o t c u s t o m i z a t i o n / 1 a 3 1 a b 1 d - 9 b 4 0 - 4 2 1 f - 8 f 4 f - 1 6 0 8 a a 1 a c e 6 4 " > < C u s t o m C o n t e n t > < ! [ C D A T A [ < ? x m l   v e r s i o n = " 1 . 0 "   e n c o d i n g = " u t f - 1 6 " ? > < S e t t i n g s > < C a l c u l a t e d F i e l d s > < i t e m > < M e a s u r e N a m e > t o t a l   a c t i v e   e m p < / M e a s u r e N a m e > < D i s p l a y N a m e > t o t a l   a c t i v e   e m p < / D i s p l a y N a m e > < V i s i b l e > F a l s e < / V i s i b l e > < / i t e m > < i t e m > < M e a s u r e N a m e > a c t i v e   h i r e s < / M e a s u r e N a m e > < D i s p l a y N a m e > a c t i v e   h i r e s < / D i s p l a y N a m e > < V i s i b l e > F a l s e < / V i s i b l e > < / i t e m > < / C a l c u l a t e d F i e l d s > < S A H o s t H a s h > 0 < / S A H o s t H a s h > < G e m i n i F i e l d L i s t V i s i b l e > T r u e < / G e m i n i F i e l d L i s t V i s i b l e > < / S e t t i n g s > ] ] > < / C u s t o m C o n t e n t > < / G e m i n i > 
</file>

<file path=customXml/item33.xml>��< ? x m l   v e r s i o n = " 1 . 0 "   e n c o d i n g = " U T F - 1 6 " ? > < G e m i n i   x m l n s = " h t t p : / / g e m i n i / p i v o t c u s t o m i z a t i o n / 2 d 5 3 e 5 f e - 0 f 7 a - 4 7 c 7 - b b 4 9 - 8 e 8 6 c 6 1 5 2 4 b 2 " > < C u s t o m C o n t e n t > < ! [ C D A T A [ < ? x m l   v e r s i o n = " 1 . 0 "   e n c o d i n g = " u t f - 1 6 " ? > < S e t t i n g s > < C a l c u l a t e d F i e l d s > < i t e m > < M e a s u r e N a m e > c o u n t   f e m a l e < / M e a s u r e N a m e > < D i s p l a y N a m e > c o u n t   f e m a l e < / D i s p l a y N a m e > < V i s i b l e > F a l s e < / V i s i b l e > < / i t e m > < i t e m > < M e a s u r e N a m e > c o u n t   m a l e < / M e a s u r e N a m e > < D i s p l a y N a m e > c o u n t   m a l e < / D i s p l a y N a m e > < V i s i b l e > F a l s e < / V i s i b l e > < / i t e m > < / C a l c u l a t e d F i e l d s > < S A H o s t H a s h > 0 < / S A H o s t H a s h > < G e m i n i F i e l d L i s t V i s i b l e > T r u e < / G e m i n i F i e l d L i s t V i s i b l e > < / S e t t i n g s > ] ] > < / C u s t o m C o n t e n t > < / G e m i n i > 
</file>

<file path=customXml/item3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35.xml>��< ? x m l   v e r s i o n = " 1 . 0 "   e n c o d i n g = " U T F - 1 6 " ? > < G e m i n i   x m l n s = " h t t p : / / g e m i n i / p i v o t c u s t o m i z a t i o n / C l i e n t W i n d o w X M L " > < C u s t o m C o n t e n t > < ! [ C D A T A [ H R   D a t a _ c b 6 b 4 6 b 7 - 2 0 d 3 - 4 0 4 9 - b 4 3 6 - 8 b 5 9 d 6 e 0 7 4 7 5 ] ] > < / C u s t o m C o n t e n t > < / G e m i n i > 
</file>

<file path=customXml/item36.xml>��< ? x m l   v e r s i o n = " 1 . 0 "   e n c o d i n g = " U T F - 1 6 " ? > < G e m i n i   x m l n s = " h t t p : / / g e m i n i / p i v o t c u s t o m i z a t i o n / 2 9 5 7 f 7 2 c - 9 6 c a - 4 2 b 8 - 8 a b 4 - 1 e 3 2 6 5 b 0 0 a 8 2 " > < C u s t o m C o n t e n t > < ! [ C D A T A [ < ? x m l   v e r s i o n = " 1 . 0 "   e n c o d i n g = " u t f - 1 6 " ? > < S e t t i n g s > < C a l c u l a t e d F i e l d s > < i t e m > < M e a s u r e N a m e > c o u n t   f e m a l e < / M e a s u r e N a m e > < D i s p l a y N a m e > c o u n t   f e m a l e < / D i s p l a y N a m e > < V i s i b l e > F a l s e < / V i s i b l e > < / i t e m > < i t e m > < M e a s u r e N a m e > c o u n t   m a l e < / M e a s u r e N a m e > < D i s p l a y N a m e > c o u n t   m a l e < / D i s p l a y N a m e > < V i s i b l e > F a l s e < / V i s i b l e > < / i t e m > < i t e m > < M e a s u r e N a m e > c o u n t f e m a l e < / M e a s u r e N a m e > < D i s p l a y N a m e > c o u n t f e m a l e < / D i s p l a y N a m e > < V i s i b l e > T r u e < / V i s i b l e > < / i t e m > < i t e m > < M e a s u r e N a m e > c o u n t m a l e < / M e a s u r e N a m e > < D i s p l a y N a m e > c o u n t m a l e < / D i s p l a y N a m e > < V i s i b l e > F a l s e < / V i s i b l e > < / i t e m > < / C a l c u l a t e d F i e l d s > < S A H o s t H a s h > 0 < / S A H o s t H a s h > < G e m i n i F i e l d L i s t V i s i b l e > T r u e < / G e m i n i F i e l d L i s t V i s i b l e > < / S e t t i n g s > ] ] > < / C u s t o m C o n t e n t > < / G e m i n i > 
</file>

<file path=customXml/item3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 D a t a _ c b 6 b 4 6 b 7 - 2 0 d 3 - 4 0 4 9 - b 4 3 6 - 8 b 5 9 d 6 e 0 7 4 7 5 < / 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38.xml>��< ? x m l   v e r s i o n = " 1 . 0 "   e n c o d i n g = " U T F - 1 6 " ? > < G e m i n i   x m l n s = " h t t p : / / g e m i n i / p i v o t c u s t o m i z a t i o n / 7 3 f 8 5 0 c a - 7 8 2 3 - 4 8 8 5 - b 5 8 e - 0 3 0 b b e b 0 a 5 4 e " > < C u s t o m C o n t e n t > < ! [ C D A T A [ < ? x m l   v e r s i o n = " 1 . 0 "   e n c o d i n g = " u t f - 1 6 " ? > < S e t t i n g s > < C a l c u l a t e d F i e l d s > < i t e m > < M e a s u r e N a m e > t o t a l   a c t i v e   e m p < / M e a s u r e N a m e > < D i s p l a y N a m e > t o t a l   a c t i v e   e m p < / D i s p l a y N a m e > < V i s i b l e > F a l s e < / V i s i b l e > < / i t e m > < i t e m > < M e a s u r e N a m e > a c t i v e   e m p l o y e e s < / M e a s u r e N a m e > < D i s p l a y N a m e > a c t i v e   e m p l o y e e s < / D i s p l a y N a m e > < V i s i b l e > F a l s e < / V i s i b l e > < / i t e m > < i t e m > < M e a s u r e N a m e > n e w   h i r e s < / M e a s u r e N a m e > < D i s p l a y N a m e > n e w   h i r e s < / D i s p l a y N a m e > < V i s i b l e > F a l s e < / V i s i b l e > < / i t e m > < i t e m > < M e a s u r e N a m e > p e r c e n t a g e   o f   t o t a l   e m p l o y e e < / M e a s u r e N a m e > < D i s p l a y N a m e > p e r c e n t a g e   o f   t o t a l   e m p l o y e e < / D i s p l a y N a m e > < V i s i b l e > F a l s e < / V i s i b l e > < / i t e m > < i t e m > < M e a s u r e N a m e > c o u n t   o f   n o t   e m p l o y e s < / M e a s u r e N a m e > < D i s p l a y N a m e > c o u n t   o f   n o t   e m p l o y e s < / D i s p l a y N a m e > < V i s i b l e > F a l s e < / V i s i b l e > < / i t e m > < i t e m > < M e a s u r e N a m e > t u r n   o v e r < / M e a s u r e N a m e > < D i s p l a y N a m e > t u r n   o v e r < / D i s p l a y N a m e > < V i s i b l e > F a l s e < / V i s i b l e > < / i t e m > < i t e m > < M e a s u r e N a m e > p e r c e n t a g e   o f   t u r n o v e r < / M e a s u r e N a m e > < D i s p l a y N a m e > p e r c e n t a g e   o f   t u r n o v e r < / D i s p l a y N a m e > < V i s i b l e > F a l s e < / V i s i b l e > < / i t e m > < i t e m > < M e a s u r e N a m e > a v e r a g e   t e n u r e   m o n t h s < / M e a s u r e N a m e > < D i s p l a y N a m e > a v e r a g e   t e n u r e   m o n t h s < / D i s p l a y N a m e > < V i s i b l e > F a l s e < / V i s i b l e > < / i t e m > < / C a l c u l a t e d F i e l d s > < S A H o s t H a s h > 0 < / S A H o s t H a s h > < G e m i n i F i e l d L i s t V i s i b l e > T r u e < / G e m i n i F i e l d L i s t V i s i b l e > < / S e t t i n g s > ] ] > < / C u s t o m C o n t e n t > < / G e m i n i > 
</file>

<file path=customXml/item39.xml>��< ? x m l   v e r s i o n = " 1 . 0 "   e n c o d i n g = " u t f - 1 6 " ? > < D a t a M a s h u p   s q m i d = " d a 6 5 8 e e 6 - 3 3 b 1 - 4 1 d a - a a 2 7 - f 0 6 9 0 c 8 f 4 8 4 7 "   x m l n s = " h t t p : / / s c h e m a s . m i c r o s o f t . c o m / D a t a M a s h u p " > A A A A A M M F A A B Q S w M E F A A C A A g A u 5 6 X W V 4 4 T K m n A A A A 9 w A A A B I A H A B D b 2 5 m a W c v U G F j a 2 F n Z S 5 4 b W w g o h g A K K A U A A A A A A A A A A A A A A A A A A A A A A A A A A A A e 7 9 7 v 4 1 9 R W 6 O Q l l q U X F m f p 6 t k q G e g Z J C c U l i X k p i T n 5 e q q 1 S X r 6 S v R 0 v l 0 1 A Y n J 2 Y n q q A l B 1 X r F V R X G K r V J G S U m B l b 5 + e X m 5 X r m x X n 5 R u r 6 R g Y G h f o S v T 3 B y R m p u o h J c c S Z h x b q Z e S B r k 1 O V 7 G z C I K 6 x M 9 I z N D b R M z S 3 1 D O w 0 Y c J 2 v h m 5 i E U G A E d D J J F E r R x L s 0 p K S 1 K t U v N 0 w 0 N t t G H c W 3 0 o X 6 w A w B Q S w M E F A A C A A g A u 5 6 X W V 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L u e l 1 k t b p P l w w I A A N A I A A A T A B w A R m 9 y b X V s Y X M v U 2 V j d G l v b j E u b S C i G A A o o B Q A A A A A A A A A A A A A A A A A A A A A A A A A A A D F V V F v 2 j A Q f k f q f 7 D M C 0 g Z G k j b Q 7 u 0 a q G M S l v X Q v c U E D L k 2 k R L 7 M 5 2 o A j l v + 8 c h y S l R N W 6 a e M F + 3 z + v u + + X C 4 K l j o U n E z s f / e k 0 V A B k + C T J h 2 N y Y B p R o l L I t B H D Y K / i U j k E j A y F J E P s j M M I 1 A t 2 j + e f l c g 1 Z R F j M 2 n A 7 H m k W C + m o 7 G 8 w F T w U I w 6 U 8 D O f d 3 m / k a F i F n G I m m O 6 K 2 Y 0 m a F G E 1 G B W j 0 P e B k 4 y m a 5 T c s U U E n Q l E K H g s 1 q p l F T k E 2 D I g 3 r n W M l w k G t T s z L O X Z 2 f k 0 y n R M o E S / 4 q v x A 8 g / U R p E Z N h w m 3 1 J c G 5 7 / d F l M S 8 V S v G I f R O M q 7 u h Y y z G M 1 F N P f j L a 8 v u A a u Z + 1 S w h g 4 i x H U 0 l S L s y d 5 v F U v 1 i F b e o 2 Z R o l 1 o Z N t 0 y p J L F Z I 8 k 0 H I A 9 Q W R 9 L q h e i D E c V + 2 X R F b b L p 0 f G f b y e g e c g F T Z 7 n q 0 L c 2 s U H j L X g t g U I 8 Y I 3 n e 6 S S c s f k T y b N u u + N 0 P G H 8 w 2 j a P Q N a h D s g X s W S Y V M g r s C y F S T Q U N V W h M 1 t 6 B z L G 1 j X q t M H 1 c Z 2 m K B 7 4 u 8 8 X 9 H X 2 7 q v 0 t b o z A a N Q w h 8 J 6 L 1 Z Q G 7 B b 7 O / m b B H n c x y n k j 4 i i 9 U o H a 8 P I k X I N O 0 f d Q I + U H O 6 l y r d s g / n 2 3 X b B U + s O w F R i Z L u X 2 f F h O i r K C S W a q / Y R I 7 H 8 e R u b 1 X C s Y Z 8 a 5 U k X O b g N y 4 Z v I 5 5 M I I 2 l z h / N L h f Q j S f X 7 Z y W x y q U 3 D 7 T 7 M G H 4 m 2 G t + B j e r 2 l m + g q 8 a 2 1 e r z k A s k x h V t M p S H G 8 A U R i H u H a p g + T 5 G H C 7 H x 1 y y Z f C D / m D 2 + 1 9 6 D n k N h E a J n o T g V s u O 9 e C w 6 x s t x s p Y j z D i Q 0 M n 6 Q q W y 4 / y e P F x 8 P L 4 + d R N M F W Y 1 L Z O p 8 1 1 A t U d M E r 5 n H m E t p n t C I d 3 V I K T 4 C G M D l E c 5 K I Z Q O U H t M a x 2 h K y e y Q r f V + V j x s E / e 0 z P g P r v 9 9 5 w 3 i z v 0 a 9 P L x W L y T X 1 B L A Q I t A B Q A A g A I A L u e l 1 l e O E y p p w A A A P c A A A A S A A A A A A A A A A A A A A A A A A A A A A B D b 2 5 m a W c v U G F j a 2 F n Z S 5 4 b W x Q S w E C L Q A U A A I A C A C 7 n p d Z U 3 I 4 L J s A A A D h A A A A E w A A A A A A A A A A A A A A A A D z A A A A W 0 N v b n R l b n R f V H l w Z X N d L n h t b F B L A Q I t A B Q A A g A I A L u e l 1 k t b p P l w w I A A N A I A A A T A A A A A A A A A A A A A A A A A N s B A A B G b 3 J t d W x h c y 9 T Z W N 0 a W 9 u M S 5 t U E s F B g A A A A A D A A M A w g A A A O s 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c p A A A A A A A A B S k 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h S J T I w R G F 0 Y T w v S X R l b V B h d G g + P C 9 J d G V t T G 9 j Y X R p b 2 4 + P F N 0 Y W J s Z U V u d H J p Z X M + P E V u d H J 5 I F R 5 c G U 9 I k Z p b G x F c n J v c k N v Z G U i I F Z h b H V l P S J z V W 5 r b m 9 3 b i I g L z 4 8 R W 5 0 c n k g V H l w Z T 0 i Q n V m Z m V y T m V 4 d F J l Z n J l c 2 g i I F Z h b H V l P S J s M S I g L z 4 8 R W 5 0 c n k g V H l w Z T 0 i R m l s b E V u Y W J s Z W Q i I F Z h b H V l P S J s M C I g L z 4 8 R W 5 0 c n k g V H l w Z T 0 i R m l s b E V y c m 9 y Q 2 9 1 b n Q i I F Z h b H V l P S J s M C I g L z 4 8 R W 5 0 c n k g V H l w Z T 0 i R m l s b E x h c 3 R V c G R h d G V k I i B W Y W x 1 Z T 0 i Z D I w M j Q t M T I t M j N U M T c 6 N T M 6 N T E u M j k 1 M T M 0 N 1 o i I C 8 + P E V u d H J 5 I F R 5 c G U 9 I k Z p b G x D b 2 x 1 b W 5 U e X B l c y I g V m F s d W U 9 I n N C Z 2 t B Q U F B Q U F B a 0 F B Q W t B Q U F B Q U J R Q T 0 i I C 8 + P E V u d H J 5 I F R 5 c G U 9 I k Z p b G x l Z E N v b X B s Z X R l U m V z d W x 0 V G 9 X b 3 J r c 2 h l Z X Q i I F Z h b H V l P S J s M C I g L z 4 8 R W 5 0 c n k g V H l w Z T 0 i R m l s b E N v b H V t b k 5 h b W V z I i B W Y W x 1 Z T 0 i c 1 s m c X V v d D t T b 3 V y Y 2 U u T m F t Z S Z x d W 9 0 O y w m c X V v d D t E Y X R l J n F 1 b 3 Q 7 L C Z x d W 9 0 O 0 V t c E l E J n F 1 b 3 Q 7 L C Z x d W 9 0 O 0 d l b m R l c i Z x d W 9 0 O y w m c X V v d D t B Z 2 U m c X V v d D s s J n F 1 b 3 Q 7 R X R o b m l j R 3 J v d X A m c X V v d D s s J n F 1 b 3 Q 7 R l A m c X V v d D s s J n F 1 b 3 Q 7 V G V y b U R h d G U m c X V v d D s s J n F 1 b 3 Q 7 a X N O Z X d I a X J l J n F 1 b 3 Q 7 L C Z x d W 9 0 O 0 J V I F J l Z 2 l v b i Z x d W 9 0 O y w m c X V v d D t I a X J l R G F 0 Z S Z x d W 9 0 O y w m c X V v d D t Q Y X l U e X B l J n F 1 b 3 Q 7 L C Z x d W 9 0 O 1 R l c m 1 S Z W F z b 2 4 m c X V v d D s s J n F 1 b 3 Q 7 Q W d l R 3 J v d X A m c X V v d D s s J n F 1 b 3 Q 7 V G V u d X J l R G F 5 c y Z x d W 9 0 O y w m c X V v d D t U Z W 5 1 c m V N b 2 5 0 a H M m c X V v d D s s J n F 1 b 3 Q 7 Q m F k S G l y Z X M m c X V v d D t d I i A v P j x F b n R y e S B U e X B l P S J G a W x s V G 9 E Y X R h T W 9 k Z W x F b m F i b G V k I i B W Y W x 1 Z T 0 i b D E i I C 8 + P E V u d H J 5 I F R 5 c G U 9 I k l z U H J p d m F 0 Z S I g V m F s d W U 9 I m w w I i A v P j x F b n R y e S B U e X B l P S J R d W V y e U l E I i B W Y W x 1 Z T 0 i c 2 Q y N 2 E z N D M 0 L T F l Z T I t N D h j Z S 1 h M G U 0 L T E y N T V i M D c 4 Z T Z m Y S I g L z 4 8 R W 5 0 c n k g V H l w Z T 0 i U m V j b 3 Z l c n l U Y X J n Z X R D b 2 x 1 b W 4 i I F Z h b H V l P S J s M S I g L z 4 8 R W 5 0 c n k g V H l w Z T 0 i U m V j b 3 Z l c n l U Y X J n Z X R S b 3 c i I F Z h b H V l P S J s M S I g L z 4 8 R W 5 0 c n k g V H l w Z T 0 i U m V j b 3 Z l c n l U Y X J n Z X R T a G V l d C I g V m F s d W U 9 I n N I U i B E Y X R h I i A v P j x F b n R y e S B U e X B l P S J G a W x s U 3 R h d H V z I i B W Y W x 1 Z T 0 i c 0 N v b X B s Z X R l 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2 F j d G l 2 d n Z l c y A h U G l 2 b 3 R U Y W J s Z T M i I C 8 + P E V u d H J 5 I F R 5 c G U 9 I k Z p b G x D b 3 V u d C I g V m F s d W U 9 I m w y M j E y O S I g L z 4 8 R W 5 0 c n k g V H l w Z T 0 i Q W R k Z W R U b 0 R h d G F N b 2 R l b C I g V m F s d W U 9 I m w x I i A v P j x F b n R y e S B U e X B l P S J S Z W x h d G l v b n N o a X B J b m Z v Q 2 9 u d G F p b m V y I i B W Y W x 1 Z T 0 i c 3 s m c X V v d D t j b 2 x 1 b W 5 D b 3 V u d C Z x d W 9 0 O z o x N y w m c X V v d D t r Z X l D b 2 x 1 b W 5 O Y W 1 l c y Z x d W 9 0 O z p b X S w m c X V v d D t x d W V y e V J l b G F 0 a W 9 u c 2 h p c H M m c X V v d D s 6 W 1 0 s J n F 1 b 3 Q 7 Y 2 9 s d W 1 u S W R l b n R p d G l l c y Z x d W 9 0 O z p b J n F 1 b 3 Q 7 U 2 V j d G l v b j E v S F I g R G F 0 Y S 9 T b 3 V y Y 2 U u e 0 5 h b W U s M X 0 m c X V v d D s s J n F 1 b 3 Q 7 U 2 V j d G l v b j E v S F I g R G F 0 Y S 9 D a G F u Z 2 V k I F R 5 c G U g d 2 l 0 a C B M b 2 N h b G U y L n t E Y X R l L D F 9 J n F 1 b 3 Q 7 L C Z x d W 9 0 O 1 N l Y 3 R p b 2 4 x L 0 h S I E R h d G E v R X h w Y W 5 k Z W Q g V G F i b G U g Q 2 9 s d W 1 u M S 5 7 R W 1 w S U Q s M n 0 m c X V v d D s s J n F 1 b 3 Q 7 U 2 V j d G l v b j E v S F I g R G F 0 Y S 9 F e H B h b m R l Z C B U Y W J s Z S B D b 2 x 1 b W 4 x L n t H Z W 5 k Z X I s M 3 0 m c X V v d D s s J n F 1 b 3 Q 7 U 2 V j d G l v b j E v S F I g R G F 0 Y S 9 F e H B h b m R l Z C B U Y W J s Z S B D b 2 x 1 b W 4 x L n t B Z 2 U s N H 0 m c X V v d D s s J n F 1 b 3 Q 7 U 2 V j d G l v b j E v S F I g R G F 0 Y S 9 F e H B h b m R l Z C B U Y W J s Z S B D b 2 x 1 b W 4 x L n t F d G h u a W N H c m 9 1 c C w 1 f S Z x d W 9 0 O y w m c X V v d D t T Z W N 0 a W 9 u M S 9 I U i B E Y X R h L 0 V 4 c G F u Z G V k I F R h Y m x l I E N v b H V t b j E u e 0 Z Q L D Z 9 J n F 1 b 3 Q 7 L C Z x d W 9 0 O 1 N l Y 3 R p b 2 4 x L 0 h S I E R h d G E v Q 2 h h b m d l Z C B U e X B l I H d p d G g g T G 9 j Y W x l L n t U Z X J t R G F 0 Z S w 3 f S Z x d W 9 0 O y w m c X V v d D t T Z W N 0 a W 9 u M S 9 I U i B E Y X R h L 0 V 4 c G F u Z G V k I F R h Y m x l I E N v b H V t b j E u e 2 l z T m V 3 S G l y Z S w 4 f S Z x d W 9 0 O y w m c X V v d D t T Z W N 0 a W 9 u M S 9 I U i B E Y X R h L 0 V 4 c G F u Z G V k I F R h Y m x l I E N v b H V t b j E u e 0 J V I F J l Z 2 l v b i w 5 f S Z x d W 9 0 O y w m c X V v d D t T Z W N 0 a W 9 u M S 9 I U i B E Y X R h L 0 N o Y W 5 n Z W Q g V H l w Z S B 3 a X R o I E x v Y 2 F s Z T E u e 0 h p c m V E Y X R l L D E w f S Z x d W 9 0 O y w m c X V v d D t T Z W N 0 a W 9 u M S 9 I U i B E Y X R h L 0 V 4 c G F u Z G V k I F R h Y m x l I E N v b H V t b j E u e 1 B h e V R 5 c G U s M T F 9 J n F 1 b 3 Q 7 L C Z x d W 9 0 O 1 N l Y 3 R p b 2 4 x L 0 h S I E R h d G E v R X h w Y W 5 k Z W Q g V G F i b G U g Q 2 9 s d W 1 u M S 5 7 V G V y b V J l Y X N v b i w x M n 0 m c X V v d D s s J n F 1 b 3 Q 7 U 2 V j d G l v b j E v S F I g R G F 0 Y S 9 F e H B h b m R l Z C B U Y W J s Z S B D b 2 x 1 b W 4 x L n t B Z 2 V H c m 9 1 c C w x M 3 0 m c X V v d D s s J n F 1 b 3 Q 7 U 2 V j d G l v b j E v S F I g R G F 0 Y S 9 F e H B h b m R l Z C B U Y W J s Z S B D b 2 x 1 b W 4 x L n t U Z W 5 1 c m V E Y X l z L D E 0 f S Z x d W 9 0 O y w m c X V v d D t T Z W N 0 a W 9 u M S 9 I U i B E Y X R h L 0 N o Y W 5 n Z W Q g V H l w Z S 5 7 V G V u d X J l T W 9 u d G h z L D E 1 f S Z x d W 9 0 O y w m c X V v d D t T Z W N 0 a W 9 u M S 9 I U i B E Y X R h L 0 V 4 c G F u Z G V k I F R h Y m x l I E N v b H V t b j E u e 0 J h Z E h p c m V z L D E 2 f S Z x d W 9 0 O 1 0 s J n F 1 b 3 Q 7 Q 2 9 s d W 1 u Q 2 9 1 b n Q m c X V v d D s 6 M T c s J n F 1 b 3 Q 7 S 2 V 5 Q 2 9 s d W 1 u T m F t Z X M m c X V v d D s 6 W 1 0 s J n F 1 b 3 Q 7 Q 2 9 s d W 1 u S W R l b n R p d G l l c y Z x d W 9 0 O z p b J n F 1 b 3 Q 7 U 2 V j d G l v b j E v S F I g R G F 0 Y S 9 T b 3 V y Y 2 U u e 0 5 h b W U s M X 0 m c X V v d D s s J n F 1 b 3 Q 7 U 2 V j d G l v b j E v S F I g R G F 0 Y S 9 D a G F u Z 2 V k I F R 5 c G U g d 2 l 0 a C B M b 2 N h b G U y L n t E Y X R l L D F 9 J n F 1 b 3 Q 7 L C Z x d W 9 0 O 1 N l Y 3 R p b 2 4 x L 0 h S I E R h d G E v R X h w Y W 5 k Z W Q g V G F i b G U g Q 2 9 s d W 1 u M S 5 7 R W 1 w S U Q s M n 0 m c X V v d D s s J n F 1 b 3 Q 7 U 2 V j d G l v b j E v S F I g R G F 0 Y S 9 F e H B h b m R l Z C B U Y W J s Z S B D b 2 x 1 b W 4 x L n t H Z W 5 k Z X I s M 3 0 m c X V v d D s s J n F 1 b 3 Q 7 U 2 V j d G l v b j E v S F I g R G F 0 Y S 9 F e H B h b m R l Z C B U Y W J s Z S B D b 2 x 1 b W 4 x L n t B Z 2 U s N H 0 m c X V v d D s s J n F 1 b 3 Q 7 U 2 V j d G l v b j E v S F I g R G F 0 Y S 9 F e H B h b m R l Z C B U Y W J s Z S B D b 2 x 1 b W 4 x L n t F d G h u a W N H c m 9 1 c C w 1 f S Z x d W 9 0 O y w m c X V v d D t T Z W N 0 a W 9 u M S 9 I U i B E Y X R h L 0 V 4 c G F u Z G V k I F R h Y m x l I E N v b H V t b j E u e 0 Z Q L D Z 9 J n F 1 b 3 Q 7 L C Z x d W 9 0 O 1 N l Y 3 R p b 2 4 x L 0 h S I E R h d G E v Q 2 h h b m d l Z C B U e X B l I H d p d G g g T G 9 j Y W x l L n t U Z X J t R G F 0 Z S w 3 f S Z x d W 9 0 O y w m c X V v d D t T Z W N 0 a W 9 u M S 9 I U i B E Y X R h L 0 V 4 c G F u Z G V k I F R h Y m x l I E N v b H V t b j E u e 2 l z T m V 3 S G l y Z S w 4 f S Z x d W 9 0 O y w m c X V v d D t T Z W N 0 a W 9 u M S 9 I U i B E Y X R h L 0 V 4 c G F u Z G V k I F R h Y m x l I E N v b H V t b j E u e 0 J V I F J l Z 2 l v b i w 5 f S Z x d W 9 0 O y w m c X V v d D t T Z W N 0 a W 9 u M S 9 I U i B E Y X R h L 0 N o Y W 5 n Z W Q g V H l w Z S B 3 a X R o I E x v Y 2 F s Z T E u e 0 h p c m V E Y X R l L D E w f S Z x d W 9 0 O y w m c X V v d D t T Z W N 0 a W 9 u M S 9 I U i B E Y X R h L 0 V 4 c G F u Z G V k I F R h Y m x l I E N v b H V t b j E u e 1 B h e V R 5 c G U s M T F 9 J n F 1 b 3 Q 7 L C Z x d W 9 0 O 1 N l Y 3 R p b 2 4 x L 0 h S I E R h d G E v R X h w Y W 5 k Z W Q g V G F i b G U g Q 2 9 s d W 1 u M S 5 7 V G V y b V J l Y X N v b i w x M n 0 m c X V v d D s s J n F 1 b 3 Q 7 U 2 V j d G l v b j E v S F I g R G F 0 Y S 9 F e H B h b m R l Z C B U Y W J s Z S B D b 2 x 1 b W 4 x L n t B Z 2 V H c m 9 1 c C w x M 3 0 m c X V v d D s s J n F 1 b 3 Q 7 U 2 V j d G l v b j E v S F I g R G F 0 Y S 9 F e H B h b m R l Z C B U Y W J s Z S B D b 2 x 1 b W 4 x L n t U Z W 5 1 c m V E Y X l z L D E 0 f S Z x d W 9 0 O y w m c X V v d D t T Z W N 0 a W 9 u M S 9 I U i B E Y X R h L 0 N o Y W 5 n Z W Q g V H l w Z S 5 7 V G V u d X J l T W 9 u d G h z L D E 1 f S Z x d W 9 0 O y w m c X V v d D t T Z W N 0 a W 9 u M S 9 I U i B E Y X R h L 0 V 4 c G F u Z G V k I F R h Y m x l I E N v b H V t b j E u e 0 J h Z E h p c m V z L D E 2 f S Z x d W 9 0 O 1 0 s J n F 1 b 3 Q 7 U m V s Y X R p b 2 5 z a G l w S W 5 m b y Z x d W 9 0 O z p b X X 0 i I C 8 + P C 9 T d G F i b G V F b n R y a W V z P j w v S X R l b T 4 8 S X R l b T 4 8 S X R l b U x v Y 2 F 0 a W 9 u P j x J d G V t V H l w Z T 5 G b 3 J t d W x h P C 9 J d G V t V H l w Z T 4 8 S X R l b V B h d G g + U 2 V j d G l v b j E v U 2 F t c G x l J T I w R m l s Z 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x M i 0 y M V Q x M j o 1 M j o w N y 4 x M D M z N z c 3 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Z T J m N G J k M T U t Z j N j N y 0 0 Z j Y 4 L W J i Y W M t O D E 1 N 2 U z M 2 Z m N 2 M z I i A v P j x F b n R y e S B U e X B l P S J R d W V y e U l E I i B W Y W x 1 Z T 0 i c z I 4 Y T Z k N m Q w L T A z Y W Q t N D Z l Y S 1 h Y m Q 3 L T V k Z W R j M T Q 3 N z k 2 M y I g L z 4 8 R W 5 0 c n k g V H l w Z T 0 i U m V z d W x 0 V H l w Z S I g V m F s d W U 9 I n N C a W 5 h c n k i I C 8 + P E V u d H J 5 I F R 5 c G U 9 I k Z p b G x P Y m p l Y 3 R U e X B l I i B W Y W x 1 Z T 0 i c 0 N v b m 5 l Y 3 R p b 2 5 P b m x 5 I i A v P j x F b n R y e S B U e X B l P S J O Y W 1 l V X B k Y X R l Z E F m d G V y R m l s b C I g V m F s d W U 9 I m w x I i A v P j x F b n R y e S B U e X B l P S J M b 2 F k Z W R U b 0 F u Y W x 5 c 2 l z U 2 V y d m l j Z X M i I F Z h b H V l P S J s M C I g L z 4 8 R W 5 0 c n k g V H l w Z T 0 i T G 9 h Z F R v U m V w b 3 J 0 R G l z Y W J s Z W Q i I F Z h b H V l P S J s M S I g L z 4 8 L 1 N 0 Y W J s Z U V u d H J p Z X M + P C 9 J d G V t P j x J d G V t P j x J d G V t T G 9 j Y X R p b 2 4 + P E l 0 Z W 1 U e X B l P k Z v c m 1 1 b G E 8 L 0 l 0 Z W 1 U e X B l P j x J d G V t U G F 0 a D 5 T Z W N 0 a W 9 u M S 9 Q Y X J h b W V 0 Z X I x 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0 L T E y L T I x V D E y O j U y O j A 3 L j E z N z M 1 M T N 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N l M m Y 0 Y m Q x N S 1 m M 2 M 3 L T R m N j g t Y m J h Y y 0 4 M T U 3 Z T M z Z m Y 3 Y z M i I C 8 + P E V u d H J 5 I F R 5 c G U 9 I l F 1 Z X J 5 S U Q i I F Z h b H V l P S J z M D V i Z G V k N T g t M 2 Y 5 Z C 0 0 N 2 I 2 L T l l Z T A t O T Q 5 N m E z N G M y Z T V k I i A v P j x F b n R y e S B U e X B l P S J S Z X N 1 b H R U e X B l I i B W Y W x 1 Z T 0 i c 0 J p b m F y e S I g L z 4 8 R W 5 0 c n k g V H l w Z T 0 i R m l s b E 9 i a m V j d F R 5 c G U i I F Z h b H V l P S J z Q 2 9 u b m V j d G l v b k 9 u b H k i I C 8 + P E V u d H J 5 I F R 5 c G U 9 I k x v Y W R U b 1 J l c G 9 y d E R p c 2 F i b G V k I i B W Y W x 1 Z T 0 i b D E i I C 8 + P C 9 T d G F i b G V F b n R y a W V z P j w v S X R l b T 4 8 S X R l b T 4 8 S X R l b U x v Y 2 F 0 a W 9 u P j x J d G V t V H l w Z T 5 G b 3 J t d W x h P C 9 J d G V t V H l w Z T 4 8 S X R l b V B h d G g + U 2 V j d G l v b j E v V H J h b n N m b 3 J t J T I w U 2 F t c G x l J T I w R m l s Z 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x M i 0 y M V Q x M j o 1 M j o w N y 4 x N T I 5 O T k 5 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N D M 2 M z N m Y 2 Q t Y 2 N k O C 0 0 Z D g z L W I w N W I t Y j c w N j Y y N j Z k N T h j I i A v P j x F b n R y e S B U e X B l P S J R d W V y e U l E I i B W Y W x 1 Z T 0 i c z R h M D U 4 O T h k L T U 4 M 2 Q t N D B m N S 1 i Z T F m L W M y Y z k 3 O T U y Z W Y 5 M i I g L z 4 8 R W 5 0 c n k g V H l w Z T 0 i U m V z d W x 0 V H l w Z S I g V m F s d W U 9 I n N U Y W J s Z S I g L z 4 8 R W 5 0 c n k g V H l w Z T 0 i R m l s b E 9 i a m V j d F R 5 c G U i I F Z h b H V l P S J z Q 2 9 u b m V j d G l v b k 9 u b H k i I C 8 + P E V u d H J 5 I F R 5 c G U 9 I k 5 h b W V V c G R h d G V k Q W Z 0 Z X J G a W x s I i B W Y W x 1 Z T 0 i b D E i I C 8 + P E V u d H J 5 I F R 5 c G U 9 I k x v Y W R U b 1 J l c G 9 y d E R p c 2 F i b G V k I i B W Y W x 1 Z T 0 i b D E i I C 8 + P C 9 T d G F i b G V F b n R y a W V z P j w v S X R l b T 4 8 S X R l b T 4 8 S X R l b U x v Y 2 F 0 a W 9 u P j x J d G V t V H l w Z T 5 G b 3 J t d W x h P C 9 J d G V t V H l w Z T 4 8 S X R l b V B h d G g + U 2 V j d G l v b j E v V H J h b n N m b 3 J t J T I w R m l s Z 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x M i 0 y M V Q x M j o 1 M j o w N y 4 x N j g 3 O D Q z 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Z T J m N G J k M T U t Z j N j N y 0 0 Z j Y 4 L W J i Y W M t O D E 1 N 2 U z M 2 Z m N 2 M z I i A v P j x F b n R y e S B U e X B l P S J R d W V y e U l E I i B W Y W x 1 Z T 0 i c 2 E w N j A z M D l k L W V j Y j I t N G R l Z S 0 5 M T E 0 L T A 3 O G I 1 N z g z M G N m Y S I g L z 4 8 R W 5 0 c n k g V H l w Z T 0 i U m V z d W x 0 V H l w Z S I g V m F s d W U 9 I n N G d W 5 j d G l v b i I g L z 4 8 R W 5 0 c n k g V H l w Z T 0 i R m l s b E 9 i a m V j d F R 5 c G U i I F Z h b H V l P S J z Q 2 9 u b m V j d G l v b k 9 u b H k i I C 8 + P E V u d H J 5 I F R 5 c G U 9 I k x v Y W R U b 1 J l c G 9 y d E R p c 2 F i b G V k I i B W Y W x 1 Z T 0 i b D E i I C 8 + P C 9 T d G F i b G V F b n R y a W V z P j w v S X R l b T 4 8 S X R l b T 4 8 S X R l b U x v Y 2 F 0 a W 9 u P j x J d G V t V H l w Z T 5 G b 3 J t d W x h P C 9 J d G V t V H l w Z T 4 8 S X R l b V B h d G g + U 2 V j d G l v b j E v S F I l M j B E Y X R h L 1 N v d X J j Z T w v S X R l b V B h d G g + P C 9 J d G V t T G 9 j Y X R p b 2 4 + P F N 0 Y W J s Z U V u d H J p Z X M g L 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L 1 N v d X J j Z T w v S X R l b V B h d G g + P C 9 J d G V t T G 9 j Y X R p b 2 4 + P F N 0 Y W J s Z U V u d H J p Z X M g L z 4 8 L 0 l 0 Z W 0 + P E l 0 Z W 0 + P E l 0 Z W 1 M b 2 N h d G l v b j 4 8 S X R l b V R 5 c G U + R m 9 y b X V s Y T w v S X R l b V R 5 c G U + P E l 0 Z W 1 Q Y X R o P l N l Y 3 R p b 2 4 x L 0 h S J T I w R G F 0 Y S 9 G a W x 0 Z X J l Z C U y M E h p Z G R l b i U y M E Z p b G V z M T w v S X R l b V B h d G g + P C 9 J d G V t T G 9 j Y X R p b 2 4 + P F N 0 Y W J s Z U V u d H J p Z X M g L z 4 8 L 0 l 0 Z W 0 + P E l 0 Z W 0 + P E l 0 Z W 1 M b 2 N h d G l v b j 4 8 S X R l b V R 5 c G U + R m 9 y b X V s Y T w v S X R l b V R 5 c G U + P E l 0 Z W 1 Q Y X R o P l N l Y 3 R p b 2 4 x L 0 h S J T I w R G F 0 Y S 9 J b n Z v a 2 U l M j B D d X N 0 b 2 0 l M j B G d W 5 j d G l v b j E 8 L 0 l 0 Z W 1 Q Y X R o P j w v S X R l b U x v Y 2 F 0 a W 9 u P j x T d G F i b G V F b n R y a W V z I C 8 + P C 9 J d G V t P j x J d G V t P j x J d G V t T G 9 j Y X R p b 2 4 + P E l 0 Z W 1 U e X B l P k Z v c m 1 1 b G E 8 L 0 l 0 Z W 1 U e X B l P j x J d G V t U G F 0 a D 5 T Z W N 0 a W 9 u M S 9 I U i U y M E R h d G E v U m V u Y W 1 l Z C U y M E N v b H V t b n M x P C 9 J d G V t U G F 0 a D 4 8 L 0 l 0 Z W 1 M b 2 N h d G l v b j 4 8 U 3 R h Y m x l R W 5 0 c m l l c y A v P j w v S X R l b T 4 8 S X R l b T 4 8 S X R l b U x v Y 2 F 0 a W 9 u P j x J d G V t V H l w Z T 5 G b 3 J t d W x h P C 9 J d G V t V H l w Z T 4 8 S X R l b V B h d G g + U 2 V j d G l v b j E v S F I l M j B E Y X R h L 1 J l b W 9 2 Z W Q l M j B P d G h l c i U y M E N v b H V t b n M x P C 9 J d G V t U G F 0 a D 4 8 L 0 l 0 Z W 1 M b 2 N h d G l v b j 4 8 U 3 R h Y m x l R W 5 0 c m l l c y A v P j w v S X R l b T 4 8 S X R l b T 4 8 S X R l b U x v Y 2 F 0 a W 9 u P j x J d G V t V H l w Z T 5 G b 3 J t d W x h P C 9 J d G V t V H l w Z T 4 8 S X R l b V B h d G g + U 2 V j d G l v b j E v S F I l M j B E Y X R h L 0 V 4 c G F u Z G V k J T I w V G F i b G U l M j B D b 2 x 1 b W 4 x P C 9 J d G V t U G F 0 a D 4 8 L 0 l 0 Z W 1 M b 2 N h d G l v b j 4 8 U 3 R h Y m x l R W 5 0 c m l l c y A v P j w v S X R l b T 4 8 S X R l b T 4 8 S X R l b U x v Y 2 F 0 a W 9 u P j x J d G V t V H l w Z T 5 G b 3 J t d W x h P C 9 J d G V t V H l w Z T 4 8 S X R l b V B h d G g + U 2 V j d G l v b j E v S F I l M j B E Y X R h L 0 N o Y W 5 n Z W Q l M j B U e X B l J T I w d 2 l 0 a C U y M E x v Y 2 F s Z T w v S X R l b V B h d G g + P C 9 J d G V t T G 9 j Y X R p b 2 4 + P F N 0 Y W J s Z U V u d H J p Z X M g L z 4 8 L 0 l 0 Z W 0 + P E l 0 Z W 0 + P E l 0 Z W 1 M b 2 N h d G l v b j 4 8 S X R l b V R 5 c G U + R m 9 y b X V s Y T w v S X R l b V R 5 c G U + P E l 0 Z W 1 Q Y X R o P l N l Y 3 R p b 2 4 x L 0 h S J T I w R G F 0 Y S 9 D a G F u Z 2 V k J T I w V H l w Z S U y M H d p d G g l M j B M b 2 N h b G U x P C 9 J d G V t U G F 0 a D 4 8 L 0 l 0 Z W 1 M b 2 N h d G l v b j 4 8 U 3 R h Y m x l R W 5 0 c m l l c y A v P j w v S X R l b T 4 8 S X R l b T 4 8 S X R l b U x v Y 2 F 0 a W 9 u P j x J d G V t V H l w Z T 5 G b 3 J t d W x h P C 9 J d G V t V H l w Z T 4 8 S X R l b V B h d G g + U 2 V j d G l v b j E v S F I l M j B E Y X R h L 0 N o Y W 5 n Z W Q l M j B U e X B l J T I w d 2 l 0 a C U y M E x v Y 2 F s Z T I 8 L 0 l 0 Z W 1 Q Y X R o P j w v S X R l b U x v Y 2 F 0 a W 9 u P j x T d G F i b G V F b n R y a W V z I C 8 + P C 9 J d G V t P j x J d G V t P j x J d G V t T G 9 j Y X R p b 2 4 + P E l 0 Z W 1 U e X B l P k F s b E Z v c m 1 1 b G F z P C 9 J d G V t V H l w Z T 4 8 S X R l b V B h d G g g L z 4 8 L 0 l 0 Z W 1 M b 2 N h d G l v b j 4 8 U 3 R h Y m x l R W 5 0 c m l l c z 4 8 R W 5 0 c n k g V H l w Z T 0 i U X V l c n l H c m 9 1 c H M i I F Z h b H V l P S J z Q W d B Q U F B Q U F B Q U R O U D J O R D J N e U R U Y k J i d H d a a V p 0 V 0 1 H M V J 5 W V c 1 e l p t O X l i U 0 J H Y V d 4 b E l H W n l i M j B n U 0 Z J Z 1 J H R j B Z U U F B Q U F B Q U F B Q U F B Q U F W d m Z U a X g v T m 9 U N 3 V z Z 1 Z m a l A v Z k R E a 2 h s Y k h C b G N p Q l J k V 1 Z 5 Y V d W e k F B S E 5 Q M k 5 E M k 1 5 R F R i Q m J 0 d 1 p p W n R X T U F B Q U F B Q T 0 9 I i A v P j x F b n R y e S B U e X B l P S J S Z W x h d G l v b n N o a X B z I i B W Y W x 1 Z T 0 i c 0 F B Q U F B Q T 0 9 I i A v P j w v U 3 R h Y m x l R W 5 0 c m l l c z 4 8 L 0 l 0 Z W 0 + P E l 0 Z W 0 + P E l 0 Z W 1 M b 2 N h d G l v b j 4 8 S X R l b V R 5 c G U + R m 9 y b X V s Y T w v S X R l b V R 5 c G U + P E l 0 Z W 1 Q Y X R o P l N l Y 3 R p b 2 4 x L 0 h S J T I w R G F 0 Y S 9 D a G F u Z 2 V k J T I w V H l w Z T w v S X R l b V B h d G g + P C 9 J d G V t T G 9 j Y X R p b 2 4 + P F N 0 Y W J s Z U V u d H J p Z X M g L z 4 8 L 0 l 0 Z W 0 + P C 9 J d G V t c z 4 8 L 0 x v Y 2 F s U G F j a 2 F n Z U 1 l d G F k Y X R h R m l s Z T 4 W A A A A U E s F B g A A A A A A A A A A A A A A A A A A A A A A A C Y B A A A B A A A A 0 I y d 3 w E V 0 R G M e g D A T 8 K X 6 w E A A A B / s s q z 1 e R s Q I 4 8 v Y g u J 4 5 s A A A A A A I A A A A A A B B m A A A A A Q A A I A A A A G a G Q Q K o 6 / N 8 w 3 f l r e C I + 8 G i k u F k L 5 6 I e U d K v 8 Z x e V b W A A A A A A 6 A A A A A A g A A I A A A A M K T J 9 f E t W j R X E T s u l N l n O S Z 4 I / Y V b a o o 9 X 4 M f 4 j n y C o U A A A A J H A c F 3 p v 3 3 m c s C N O c o u i U 6 O 7 + S r I + q 9 T o o x q j 9 C 4 s R V K 1 M r N y C g l e 8 i W V w F 7 g t v l O P R 7 / D i R S L 7 3 y s D p v f S q 4 U f N f F S j D 4 7 Q G R X T P M q o T A / Q A A A A A b m 0 y M y c v + D 9 Q M Y O D D w F D 5 E o U W V m F D p N S D V A p S T L d U L a m a W O 9 O k C 2 C 1 Y 4 1 S r b e N s Y 9 A M z E G b a 9 e n R 8 5 l M O x e A 4 = < / D a t a M a s h u p > 
</file>

<file path=customXml/item4.xml>��< ? x m l   v e r s i o n = " 1 . 0 "   e n c o d i n g = " U T F - 1 6 " ? > < G e m i n i   x m l n s = " h t t p : / / g e m i n i / p i v o t c u s t o m i z a t i o n / T a b l e X M L _ H R   D a t a _ c b 6 b 4 6 b 7 - 2 0 d 3 - 4 0 4 9 - b 4 3 6 - 8 b 5 9 d 6 e 0 7 4 7 5 " > < C u s t o m C o n t e n t > < ! [ C D A T A [ < T a b l e W i d g e t G r i d S e r i a l i z a t i o n   x m l n s : x s d = " h t t p : / / w w w . w 3 . o r g / 2 0 0 1 / X M L S c h e m a "   x m l n s : x s i = " h t t p : / / w w w . w 3 . o r g / 2 0 0 1 / X M L S c h e m a - i n s t a n c e " > < C o l u m n S u g g e s t e d T y p e   / > < C o l u m n F o r m a t   / > < C o l u m n A c c u r a c y   / > < C o l u m n C u r r e n c y S y m b o l   / > < C o l u m n P o s i t i v e P a t t e r n   / > < C o l u m n N e g a t i v e P a t t e r n   / > < C o l u m n W i d t h s > < i t e m > < k e y > < s t r i n g > S o u r c e . N a m e < / s t r i n g > < / k e y > < v a l u e > < i n t > 1 5 8 < / i n t > < / v a l u e > < / i t e m > < i t e m > < k e y > < s t r i n g > D a t e < / s t r i n g > < / k e y > < v a l u e > < i n t > 7 9 < / i n t > < / v a l u e > < / i t e m > < i t e m > < k e y > < s t r i n g > E m p I D < / s t r i n g > < / k e y > < v a l u e > < i n t > 9 8 < / i n t > < / v a l u e > < / i t e m > < i t e m > < k e y > < s t r i n g > G e n d e r < / s t r i n g > < / k e y > < v a l u e > < i n t > 1 0 5 < / i n t > < / v a l u e > < / i t e m > < i t e m > < k e y > < s t r i n g > A g e < / s t r i n g > < / k e y > < v a l u e > < i n t > 7 6 < / i n t > < / v a l u e > < / i t e m > < i t e m > < k e y > < s t r i n g > E t h n i c G r o u p < / s t r i n g > < / k e y > < v a l u e > < i n t > 1 4 7 < / i n t > < / v a l u e > < / i t e m > < i t e m > < k e y > < s t r i n g > F P < / s t r i n g > < / k e y > < v a l u e > < i n t > 6 5 < / i n t > < / v a l u e > < / i t e m > < i t e m > < k e y > < s t r i n g > T e r m D a t e < / s t r i n g > < / k e y > < v a l u e > < i n t > 1 2 4 < / i n t > < / v a l u e > < / i t e m > < i t e m > < k e y > < s t r i n g > i s N e w H i r e < / s t r i n g > < / k e y > < v a l u e > < i n t > 1 2 8 < / i n t > < / v a l u e > < / i t e m > < i t e m > < k e y > < s t r i n g > B U   R e g i o n < / s t r i n g > < / k e y > < v a l u e > < i n t > 1 3 2 < / i n t > < / v a l u e > < / i t e m > < i t e m > < k e y > < s t r i n g > H i r e D a t e < / s t r i n g > < / k e y > < v a l u e > < i n t > 1 1 4 < / i n t > < / v a l u e > < / i t e m > < i t e m > < k e y > < s t r i n g > P a y T y p e < / s t r i n g > < / k e y > < v a l u e > < i n t > 1 1 5 < / i n t > < / v a l u e > < / i t e m > < i t e m > < k e y > < s t r i n g > T e r m R e a s o n < / s t r i n g > < / k e y > < v a l u e > < i n t > 1 5 1 < / i n t > < / v a l u e > < / i t e m > < i t e m > < k e y > < s t r i n g > A g e G r o u p < / s t r i n g > < / k e y > < v a l u e > < i n t > 1 2 9 < / i n t > < / v a l u e > < / i t e m > < i t e m > < k e y > < s t r i n g > T e n u r e D a y s < / s t r i n g > < / k e y > < v a l u e > < i n t > 1 4 4 < / i n t > < / v a l u e > < / i t e m > < i t e m > < k e y > < s t r i n g > T e n u r e M o n t h s < / s t r i n g > < / k e y > < v a l u e > < i n t > 1 6 5 < / i n t > < / v a l u e > < / i t e m > < i t e m > < k e y > < s t r i n g > B a d H i r e s < / s t r i n g > < / k e y > < v a l u e > < i n t > 1 1 8 < / i n t > < / v a l u e > < / i t e m > < i t e m > < k e y > < s t r i n g > H i r e D a t e   ( Y e a r ) < / s t r i n g > < / k e y > < v a l u e > < i n t > 1 7 0 < / i n t > < / v a l u e > < / i t e m > < i t e m > < k e y > < s t r i n g > H i r e D a t e   ( Q u a r t e r ) < / s t r i n g > < / k e y > < v a l u e > < i n t > 1 9 4 < / i n t > < / v a l u e > < / i t e m > < i t e m > < k e y > < s t r i n g > H i r e D a t e   ( M o n t h   I n d e x ) < / s t r i n g > < / k e y > < v a l u e > < i n t > 2 3 6 < / i n t > < / v a l u e > < / i t e m > < i t e m > < k e y > < s t r i n g > H i r e D a t e   ( M o n t h ) < / s t r i n g > < / k e y > < v a l u e > < i n t > 1 8 4 < / i n t > < / v a l u e > < / i t e m > < i t e m > < k e y > < s t r i n g > D a t e   ( Y e a r ) < / s t r i n g > < / k e y > < v a l u e > < i n t > 1 3 5 < / i n t > < / v a l u e > < / i t e m > < i t e m > < k e y > < s t r i n g > D a t e   ( Q u a r t e r ) < / s t r i n g > < / k e y > < v a l u e > < i n t > 1 5 9 < / i n t > < / v a l u e > < / i t e m > < i t e m > < k e y > < s t r i n g > D a t e   ( M o n t h   I n d e x ) < / s t r i n g > < / k e y > < v a l u e > < i n t > 2 0 1 < / i n t > < / v a l u e > < / i t e m > < i t e m > < k e y > < s t r i n g > D a t e   ( M o n t h ) < / s t r i n g > < / k e y > < v a l u e > < i n t > 1 4 9 < / i n t > < / v a l u e > < / i t e m > < i t e m > < k e y > < s t r i n g > T e r m D a t e   ( Y e a r ) < / s t r i n g > < / k e y > < v a l u e > < i n t > 1 8 0 < / i n t > < / v a l u e > < / i t e m > < i t e m > < k e y > < s t r i n g > T e r m D a t e   ( Q u a r t e r ) < / s t r i n g > < / k e y > < v a l u e > < i n t > 2 0 4 < / i n t > < / v a l u e > < / i t e m > < i t e m > < k e y > < s t r i n g > T e r m D a t e   ( M o n t h   I n d e x ) < / s t r i n g > < / k e y > < v a l u e > < i n t > 2 4 6 < / i n t > < / v a l u e > < / i t e m > < i t e m > < k e y > < s t r i n g > T e r m D a t e   ( M o n t h ) < / s t r i n g > < / k e y > < v a l u e > < i n t > 1 9 4 < / i n t > < / v a l u e > < / i t e m > < / C o l u m n W i d t h s > < C o l u m n D i s p l a y I n d e x > < i t e m > < k e y > < s t r i n g > S o u r c e . N a m e < / s t r i n g > < / k e y > < v a l u e > < i n t > 0 < / i n t > < / v a l u e > < / i t e m > < i t e m > < k e y > < s t r i n g > D a t e < / s t r i n g > < / k e y > < v a l u e > < i n t > 1 < / i n t > < / v a l u e > < / i t e m > < i t e m > < k e y > < s t r i n g > E m p I D < / s t r i n g > < / k e y > < v a l u e > < i n t > 2 < / i n t > < / v a l u e > < / i t e m > < i t e m > < k e y > < s t r i n g > G e n d e r < / s t r i n g > < / k e y > < v a l u e > < i n t > 3 < / i n t > < / v a l u e > < / i t e m > < i t e m > < k e y > < s t r i n g > A g e < / s t r i n g > < / k e y > < v a l u e > < i n t > 4 < / i n t > < / v a l u e > < / i t e m > < i t e m > < k e y > < s t r i n g > E t h n i c G r o u p < / s t r i n g > < / k e y > < v a l u e > < i n t > 5 < / i n t > < / v a l u e > < / i t e m > < i t e m > < k e y > < s t r i n g > F P < / s t r i n g > < / k e y > < v a l u e > < i n t > 6 < / i n t > < / v a l u e > < / i t e m > < i t e m > < k e y > < s t r i n g > T e r m D a t e < / s t r i n g > < / k e y > < v a l u e > < i n t > 7 < / i n t > < / v a l u e > < / i t e m > < i t e m > < k e y > < s t r i n g > i s N e w H i r e < / s t r i n g > < / k e y > < v a l u e > < i n t > 8 < / i n t > < / v a l u e > < / i t e m > < i t e m > < k e y > < s t r i n g > B U   R e g i o n < / s t r i n g > < / k e y > < v a l u e > < i n t > 9 < / i n t > < / v a l u e > < / i t e m > < i t e m > < k e y > < s t r i n g > H i r e D a t e < / s t r i n g > < / k e y > < v a l u e > < i n t > 1 0 < / i n t > < / v a l u e > < / i t e m > < i t e m > < k e y > < s t r i n g > P a y T y p e < / s t r i n g > < / k e y > < v a l u e > < i n t > 1 1 < / i n t > < / v a l u e > < / i t e m > < i t e m > < k e y > < s t r i n g > T e r m R e a s o n < / s t r i n g > < / k e y > < v a l u e > < i n t > 1 2 < / i n t > < / v a l u e > < / i t e m > < i t e m > < k e y > < s t r i n g > A g e G r o u p < / s t r i n g > < / k e y > < v a l u e > < i n t > 1 3 < / i n t > < / v a l u e > < / i t e m > < i t e m > < k e y > < s t r i n g > T e n u r e D a y s < / s t r i n g > < / k e y > < v a l u e > < i n t > 1 4 < / i n t > < / v a l u e > < / i t e m > < i t e m > < k e y > < s t r i n g > T e n u r e M o n t h s < / s t r i n g > < / k e y > < v a l u e > < i n t > 1 5 < / i n t > < / v a l u e > < / i t e m > < i t e m > < k e y > < s t r i n g > B a d H i r e s < / s t r i n g > < / k e y > < v a l u e > < i n t > 1 6 < / i n t > < / v a l u e > < / i t e m > < i t e m > < k e y > < s t r i n g > H i r e D a t e   ( Y e a r ) < / s t r i n g > < / k e y > < v a l u e > < i n t > 1 7 < / i n t > < / v a l u e > < / i t e m > < i t e m > < k e y > < s t r i n g > H i r e D a t e   ( Q u a r t e r ) < / s t r i n g > < / k e y > < v a l u e > < i n t > 1 8 < / i n t > < / v a l u e > < / i t e m > < i t e m > < k e y > < s t r i n g > H i r e D a t e   ( M o n t h   I n d e x ) < / s t r i n g > < / k e y > < v a l u e > < i n t > 1 9 < / i n t > < / v a l u e > < / i t e m > < i t e m > < k e y > < s t r i n g > H i r e D a t e   ( M o n t h ) < / s t r i n g > < / k e y > < v a l u e > < i n t > 2 0 < / i n t > < / v a l u e > < / i t e m > < i t e m > < k e y > < s t r i n g > D a t e   ( Y e a r ) < / s t r i n g > < / k e y > < v a l u e > < i n t > 2 1 < / i n t > < / v a l u e > < / i t e m > < i t e m > < k e y > < s t r i n g > D a t e   ( Q u a r t e r ) < / s t r i n g > < / k e y > < v a l u e > < i n t > 2 2 < / i n t > < / v a l u e > < / i t e m > < i t e m > < k e y > < s t r i n g > D a t e   ( M o n t h   I n d e x ) < / s t r i n g > < / k e y > < v a l u e > < i n t > 2 3 < / i n t > < / v a l u e > < / i t e m > < i t e m > < k e y > < s t r i n g > D a t e   ( M o n t h ) < / s t r i n g > < / k e y > < v a l u e > < i n t > 2 4 < / i n t > < / v a l u e > < / i t e m > < i t e m > < k e y > < s t r i n g > T e r m D a t e   ( Y e a r ) < / s t r i n g > < / k e y > < v a l u e > < i n t > 2 5 < / i n t > < / v a l u e > < / i t e m > < i t e m > < k e y > < s t r i n g > T e r m D a t e   ( Q u a r t e r ) < / s t r i n g > < / k e y > < v a l u e > < i n t > 2 6 < / i n t > < / v a l u e > < / i t e m > < i t e m > < k e y > < s t r i n g > T e r m D a t e   ( M o n t h   I n d e x ) < / s t r i n g > < / k e y > < v a l u e > < i n t > 2 7 < / i n t > < / v a l u e > < / i t e m > < i t e m > < k e y > < s t r i n g > T e r m D a t e   ( M o n t h ) < / s t r i n g > < / k e y > < v a l u e > < i n t > 2 8 < / 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T a b l e O r d e r " > < C u s t o m C o n t e n t > < ! [ C D A T A [ H R   D a t a _ c b 6 b 4 6 b 7 - 2 0 d 3 - 4 0 4 9 - b 4 3 6 - 8 b 5 9 d 6 e 0 7 4 7 5 ] ] > < / C u s t o m C o n t e n t > < / G e m i n i > 
</file>

<file path=customXml/item5.xml>��< ? x m l   v e r s i o n = " 1 . 0 "   e n c o d i n g = " U T F - 1 6 " ? > < G e m i n i   x m l n s = " h t t p : / / g e m i n i / p i v o t c u s t o m i z a t i o n / 9 9 1 3 2 5 7 f - 1 0 4 a - 4 8 a 0 - 9 4 2 1 - c 2 9 2 d 4 0 0 c 9 b d " > < C u s t o m C o n t e n t > < ! [ C D A T A [ < ? x m l   v e r s i o n = " 1 . 0 "   e n c o d i n g = " u t f - 1 6 " ? > < S e t t i n g s > < C a l c u l a t e d F i e l d s > < i t e m > < M e a s u r e N a m e > c o u n t   f e m a l e < / M e a s u r e N a m e > < D i s p l a y N a m e > c o u n t   f e m a l e < / D i s p l a y N a m e > < V i s i b l e > F a l s e < / V i s i b l e > < / i t e m > < / C a l c u l a t e d F i e l d s > < S A H o s t H a s h > 0 < / S A H o s t H a s h > < G e m i n i F i e l d L i s t V i s i b l e > T r u e < / G e m i n i F i e l d L i s t V i s i b l e > < / S e t t i n g s > ] ] > < / C u s t o m C o n t e n t > < / G e m i n i > 
</file>

<file path=customXml/item6.xml>��< ? x m l   v e r s i o n = " 1 . 0 "   e n c o d i n g = " U T F - 1 6 " ? > < G e m i n i   x m l n s = " h t t p : / / g e m i n i / p i v o t c u s t o m i z a t i o n / c c c b e b 0 5 - b 0 f b - 4 1 3 4 - 8 5 1 a - 9 5 3 4 2 8 3 e e 5 6 1 " > < C u s t o m C o n t e n t > < ! [ C D A T A [ < ? x m l   v e r s i o n = " 1 . 0 "   e n c o d i n g = " u t f - 1 6 " ? > < S e t t i n g s > < C a l c u l a t e d F i e l d s > < i t e m > < M e a s u r e N a m e > t o t a l   a c t i v e   e m p < / M e a s u r e N a m e > < D i s p l a y N a m e > t o t a l   a c t i v e   e m p < / D i s p l a y N a m e > < V i s i b l e > F a l s e < / V i s i b l e > < / i t e m > < i t e m > < M e a s u r e N a m e > a c t i v e   e m p l o y e e s < / M e a s u r e N a m e > < D i s p l a y N a m e > a c t i v e   e m p l o y e e s < / D i s p l a y N a m e > < V i s i b l e > F a l s e < / V i s i b l e > < / i t e m > < i t e m > < M e a s u r e N a m e > n e w   h i r e s < / M e a s u r e N a m e > < D i s p l a y N a m e > n e w   h i r e s < / D i s p l a y N a m e > < V i s i b l e > F a l s e < / V i s i b l e > < / i t e m > < i t e m > < M e a s u r e N a m e > p e r c e n t a g e   o f   t o t a l   e m p l o y e e < / M e a s u r e N a m e > < D i s p l a y N a m e > p e r c e n t a g e   o f   t o t a l   e m p l o y e e < / D i s p l a y N a m e > < V i s i b l e > F a l s e < / V i s i b l e > < / i t e m > < i t e m > < M e a s u r e N a m e > c o u n t   o f   n o t   e m p l o y e s < / M e a s u r e N a m e > < D i s p l a y N a m e > c o u n t   o f   n o t   e m p l o y e s < / D i s p l a y N a m e > < V i s i b l e > F a l s e < / V i s i b l e > < / i t e m > < i t e m > < M e a s u r e N a m e > t u r n   o v e r < / M e a s u r e N a m e > < D i s p l a y N a m e > t u r n   o v e r < / D i s p l a y N a m e > < V i s i b l e > F a l s e < / V i s i b l e > < / i t e m > < i t e m > < M e a s u r e N a m e > p e r c e n t a g e   o f   t u r n o v e r < / M e a s u r e N a m e > < D i s p l a y N a m e > p e r c e n t a g e   o f   t u r n o v e r < / D i s p l a y N a m e > < V i s i b l e > F a l s e < / V i s i b l e > < / i t e m > < / C a l c u l a t e d F i e l d s > < S A H o s t H a s h > 0 < / S A H o s t H a s h > < G e m i n i F i e l d L i s t V i s i b l e > T r u e < / G e m i n i F i e l d L i s t V i s i b l e > < / S e t t i n g s > ] ] > < / C u s t o m C o n t e n t > < / G e m i n i > 
</file>

<file path=customXml/item7.xml>��< ? x m l   v e r s i o n = " 1 . 0 "   e n c o d i n g = " U T F - 1 6 " ? > < G e m i n i   x m l n s = " h t t p : / / g e m i n i / p i v o t c u s t o m i z a t i o n / S h o w I m p l i c i t M e a s u r e s " > < C u s t o m C o n t e n t > < ! [ C D A T A [ F a l s e ] ] > < / C u s t o m C o n t e n t > < / G e m i n i > 
</file>

<file path=customXml/item8.xml>��< ? x m l   v e r s i o n = " 1 . 0 "   e n c o d i n g = " U T F - 1 6 " ? > < G e m i n i   x m l n s = " h t t p : / / g e m i n i / p i v o t c u s t o m i z a t i o n / 6 9 b f 6 4 5 5 - 0 7 6 0 - 4 2 1 b - 8 c 1 5 - 7 2 8 5 6 e b 8 f 4 a 2 " > < C u s t o m C o n t e n t > < ! [ C D A T A [ < ? x m l   v e r s i o n = " 1 . 0 "   e n c o d i n g = " u t f - 1 6 " ? > < S e t t i n g s > < C a l c u l a t e d F i e l d s > < i t e m > < M e a s u r e N a m e > t o t a l   a c t i v e   e m p < / M e a s u r e N a m e > < D i s p l a y N a m e > t o t a l   a c t i v e   e m p < / D i s p l a y N a m e > < V i s i b l e > F a l s e < / V i s i b l e > < / i t e m > < i t e m > < M e a s u r e N a m e > n e w   h i r e s < / M e a s u r e N a m e > < D i s p l a y N a m e > n e w   h i r e s < / D i s p l a y N a m e > < V i s i b l e > F a l s e < / V i s i b l e > < / i t e m > < i t e m > < M e a s u r e N a m e > p e r c e n t a g e   o f   t o t a l   e m p l o y e e < / M e a s u r e N a m e > < D i s p l a y N a m e > p e r c e n t a g e   o f   t o t a l   e m p l o y e e < / D i s p l a y N a m e > < V i s i b l e > F a l s e < / V i s i b l e > < / i t e m > < i t e m > < M e a s u r e N a m e > c o u n t   o f   n o t   e m p l o y e s < / M e a s u r e N a m e > < D i s p l a y N a m e > c o u n t   o f   n o t   e m p l o y e s < / D i s p l a y N a m e > < V i s i b l e > F a l s e < / V i s i b l e > < / i t e m > < i t e m > < M e a s u r e N a m e > t u r n   o v e r < / M e a s u r e N a m e > < D i s p l a y N a m e > t u r n   o v e r < / D i s p l a y N a m e > < V i s i b l e > F a l s e < / V i s i b l e > < / i t e m > < i t e m > < M e a s u r e N a m e > a c t i v e   e m p l o y e e s < / M e a s u r e N a m e > < D i s p l a y N a m e > a c t i v e   e m p l o y e e s < / D i s p l a y N a m e > < V i s i b l e > F a l s e < / V i s i b l e > < / i t e m > < i t e m > < M e a s u r e N a m e > p e r c e n t a g e   o f   t u r n o v e r < / M e a s u r e N a m e > < D i s p l a y N a m e > p e r c e n t a g e   o f   t u r n o v e r < / D i s p l a y N a m e > < V i s i b l e > F a l s e < / V i s i b l e > < / i t e m > < / C a l c u l a t e d F i e l d s > < S A H o s t H a s h > 0 < / S A H o s t H a s h > < G e m i n i F i e l d L i s t V i s i b l e > T r u e < / G e m i n i F i e l d L i s t V i s i b l e > < / S e t t i n g s > ] ] > < / C u s t o m C o n t e n t > < / G e m i n i > 
</file>

<file path=customXml/item9.xml>��< ? x m l   v e r s i o n = " 1 . 0 "   e n c o d i n g = " U T F - 1 6 " ? > < G e m i n i   x m l n s = " h t t p : / / g e m i n i / p i v o t c u s t o m i z a t i o n / 3 c b 8 e f 8 5 - b b 4 b - 4 e a b - a 6 6 b - f 1 7 d 9 5 f 5 f b c f " > < C u s t o m C o n t e n t > < ! [ C D A T A [ < ? x m l   v e r s i o n = " 1 . 0 "   e n c o d i n g = " u t f - 1 6 " ? > < S e t t i n g s > < C a l c u l a t e d F i e l d s > < i t e m > < M e a s u r e N a m e > c o u n t   f e m a l e < / M e a s u r e N a m e > < D i s p l a y N a m e > c o u n t   f e m a l e < / D i s p l a y N a m e > < V i s i b l e > T r u e < / V i s i b l e > < / i t e m > < / C a l c u l a t e d F i e l d s > < S A H o s t H a s h > 0 < / S A H o s t H a s h > < G e m i n i F i e l d L i s t V i s i b l e > T r u e < / G e m i n i F i e l d L i s t V i s i b l e > < / S e t t i n g s > ] ] > < / C u s t o m C o n t e n t > < / G e m i n i > 
</file>

<file path=customXml/itemProps1.xml><?xml version="1.0" encoding="utf-8"?>
<ds:datastoreItem xmlns:ds="http://schemas.openxmlformats.org/officeDocument/2006/customXml" ds:itemID="{F5AD003B-243C-4AF7-B64D-5A7659417EB1}">
  <ds:schemaRefs/>
</ds:datastoreItem>
</file>

<file path=customXml/itemProps10.xml><?xml version="1.0" encoding="utf-8"?>
<ds:datastoreItem xmlns:ds="http://schemas.openxmlformats.org/officeDocument/2006/customXml" ds:itemID="{175C83CC-81E9-490C-9FAB-67207AA40863}">
  <ds:schemaRefs/>
</ds:datastoreItem>
</file>

<file path=customXml/itemProps11.xml><?xml version="1.0" encoding="utf-8"?>
<ds:datastoreItem xmlns:ds="http://schemas.openxmlformats.org/officeDocument/2006/customXml" ds:itemID="{8B493C15-8E8C-45C7-9AA4-125CD0ED8916}">
  <ds:schemaRefs/>
</ds:datastoreItem>
</file>

<file path=customXml/itemProps12.xml><?xml version="1.0" encoding="utf-8"?>
<ds:datastoreItem xmlns:ds="http://schemas.openxmlformats.org/officeDocument/2006/customXml" ds:itemID="{09D2DC28-D4D5-42F1-8C9B-9900F44159CF}">
  <ds:schemaRefs/>
</ds:datastoreItem>
</file>

<file path=customXml/itemProps13.xml><?xml version="1.0" encoding="utf-8"?>
<ds:datastoreItem xmlns:ds="http://schemas.openxmlformats.org/officeDocument/2006/customXml" ds:itemID="{2CE88012-CD6E-4C97-9897-7004F339FFF4}">
  <ds:schemaRefs/>
</ds:datastoreItem>
</file>

<file path=customXml/itemProps14.xml><?xml version="1.0" encoding="utf-8"?>
<ds:datastoreItem xmlns:ds="http://schemas.openxmlformats.org/officeDocument/2006/customXml" ds:itemID="{8F3B7447-2870-4627-8145-50F9CFEA71BE}">
  <ds:schemaRefs/>
</ds:datastoreItem>
</file>

<file path=customXml/itemProps15.xml><?xml version="1.0" encoding="utf-8"?>
<ds:datastoreItem xmlns:ds="http://schemas.openxmlformats.org/officeDocument/2006/customXml" ds:itemID="{604B8D33-3464-4EE6-AC84-2D541AC088A2}">
  <ds:schemaRefs/>
</ds:datastoreItem>
</file>

<file path=customXml/itemProps16.xml><?xml version="1.0" encoding="utf-8"?>
<ds:datastoreItem xmlns:ds="http://schemas.openxmlformats.org/officeDocument/2006/customXml" ds:itemID="{B7E2FFC0-E7E7-429F-8221-F9EF79453530}">
  <ds:schemaRefs/>
</ds:datastoreItem>
</file>

<file path=customXml/itemProps17.xml><?xml version="1.0" encoding="utf-8"?>
<ds:datastoreItem xmlns:ds="http://schemas.openxmlformats.org/officeDocument/2006/customXml" ds:itemID="{3D45A61F-2C8C-4529-8FC3-57DEC0C3C9FF}">
  <ds:schemaRefs/>
</ds:datastoreItem>
</file>

<file path=customXml/itemProps18.xml><?xml version="1.0" encoding="utf-8"?>
<ds:datastoreItem xmlns:ds="http://schemas.openxmlformats.org/officeDocument/2006/customXml" ds:itemID="{752C89CC-CB93-4A6F-A45F-E25020923C50}">
  <ds:schemaRefs/>
</ds:datastoreItem>
</file>

<file path=customXml/itemProps19.xml><?xml version="1.0" encoding="utf-8"?>
<ds:datastoreItem xmlns:ds="http://schemas.openxmlformats.org/officeDocument/2006/customXml" ds:itemID="{346F4CDA-BAC3-4BDF-B730-9825462FF55D}">
  <ds:schemaRefs/>
</ds:datastoreItem>
</file>

<file path=customXml/itemProps2.xml><?xml version="1.0" encoding="utf-8"?>
<ds:datastoreItem xmlns:ds="http://schemas.openxmlformats.org/officeDocument/2006/customXml" ds:itemID="{2FB4FDA2-D460-4225-AA5C-9C9EDBE556D4}">
  <ds:schemaRefs/>
</ds:datastoreItem>
</file>

<file path=customXml/itemProps20.xml><?xml version="1.0" encoding="utf-8"?>
<ds:datastoreItem xmlns:ds="http://schemas.openxmlformats.org/officeDocument/2006/customXml" ds:itemID="{08A6FD91-F4E0-4992-9681-486D74ABEA8F}">
  <ds:schemaRefs/>
</ds:datastoreItem>
</file>

<file path=customXml/itemProps21.xml><?xml version="1.0" encoding="utf-8"?>
<ds:datastoreItem xmlns:ds="http://schemas.openxmlformats.org/officeDocument/2006/customXml" ds:itemID="{8D5F8E14-CA54-47FA-AB11-B5F57C528611}">
  <ds:schemaRefs/>
</ds:datastoreItem>
</file>

<file path=customXml/itemProps22.xml><?xml version="1.0" encoding="utf-8"?>
<ds:datastoreItem xmlns:ds="http://schemas.openxmlformats.org/officeDocument/2006/customXml" ds:itemID="{C20D2D8B-2D36-45B6-829A-D7EAE0E52648}">
  <ds:schemaRefs/>
</ds:datastoreItem>
</file>

<file path=customXml/itemProps23.xml><?xml version="1.0" encoding="utf-8"?>
<ds:datastoreItem xmlns:ds="http://schemas.openxmlformats.org/officeDocument/2006/customXml" ds:itemID="{4B38F420-E859-42FD-BD73-72277C54C720}">
  <ds:schemaRefs/>
</ds:datastoreItem>
</file>

<file path=customXml/itemProps24.xml><?xml version="1.0" encoding="utf-8"?>
<ds:datastoreItem xmlns:ds="http://schemas.openxmlformats.org/officeDocument/2006/customXml" ds:itemID="{A7BD7765-186C-477F-A044-E2ED34B0B884}">
  <ds:schemaRefs/>
</ds:datastoreItem>
</file>

<file path=customXml/itemProps25.xml><?xml version="1.0" encoding="utf-8"?>
<ds:datastoreItem xmlns:ds="http://schemas.openxmlformats.org/officeDocument/2006/customXml" ds:itemID="{D98E7062-394F-42FB-B26A-DB4171E81964}">
  <ds:schemaRefs/>
</ds:datastoreItem>
</file>

<file path=customXml/itemProps26.xml><?xml version="1.0" encoding="utf-8"?>
<ds:datastoreItem xmlns:ds="http://schemas.openxmlformats.org/officeDocument/2006/customXml" ds:itemID="{4BD18A02-0C6F-45B0-817D-AD3A405380AE}">
  <ds:schemaRefs/>
</ds:datastoreItem>
</file>

<file path=customXml/itemProps27.xml><?xml version="1.0" encoding="utf-8"?>
<ds:datastoreItem xmlns:ds="http://schemas.openxmlformats.org/officeDocument/2006/customXml" ds:itemID="{0FC7FAC6-69DA-428A-B628-B23285EB644C}">
  <ds:schemaRefs/>
</ds:datastoreItem>
</file>

<file path=customXml/itemProps28.xml><?xml version="1.0" encoding="utf-8"?>
<ds:datastoreItem xmlns:ds="http://schemas.openxmlformats.org/officeDocument/2006/customXml" ds:itemID="{BE8644DE-BB4F-41F9-8E5D-EDCA824E8E8B}">
  <ds:schemaRefs/>
</ds:datastoreItem>
</file>

<file path=customXml/itemProps29.xml><?xml version="1.0" encoding="utf-8"?>
<ds:datastoreItem xmlns:ds="http://schemas.openxmlformats.org/officeDocument/2006/customXml" ds:itemID="{69FC4E1D-84F5-40EB-8706-060D6E6ED56D}">
  <ds:schemaRefs/>
</ds:datastoreItem>
</file>

<file path=customXml/itemProps3.xml><?xml version="1.0" encoding="utf-8"?>
<ds:datastoreItem xmlns:ds="http://schemas.openxmlformats.org/officeDocument/2006/customXml" ds:itemID="{F3E38B76-2395-45BA-9B7A-ADC15821880D}">
  <ds:schemaRefs/>
</ds:datastoreItem>
</file>

<file path=customXml/itemProps30.xml><?xml version="1.0" encoding="utf-8"?>
<ds:datastoreItem xmlns:ds="http://schemas.openxmlformats.org/officeDocument/2006/customXml" ds:itemID="{19235501-3987-476D-A2A8-6235DAE15E2C}">
  <ds:schemaRefs/>
</ds:datastoreItem>
</file>

<file path=customXml/itemProps31.xml><?xml version="1.0" encoding="utf-8"?>
<ds:datastoreItem xmlns:ds="http://schemas.openxmlformats.org/officeDocument/2006/customXml" ds:itemID="{60E94C68-DD75-4465-9110-2FF5AF6EDEA8}">
  <ds:schemaRefs/>
</ds:datastoreItem>
</file>

<file path=customXml/itemProps32.xml><?xml version="1.0" encoding="utf-8"?>
<ds:datastoreItem xmlns:ds="http://schemas.openxmlformats.org/officeDocument/2006/customXml" ds:itemID="{12A257AB-77C3-4D13-B3CD-8B8C3260C7D8}">
  <ds:schemaRefs/>
</ds:datastoreItem>
</file>

<file path=customXml/itemProps33.xml><?xml version="1.0" encoding="utf-8"?>
<ds:datastoreItem xmlns:ds="http://schemas.openxmlformats.org/officeDocument/2006/customXml" ds:itemID="{B128EE4E-2CB8-4485-ACD9-BA65CD26F3FB}">
  <ds:schemaRefs/>
</ds:datastoreItem>
</file>

<file path=customXml/itemProps34.xml><?xml version="1.0" encoding="utf-8"?>
<ds:datastoreItem xmlns:ds="http://schemas.openxmlformats.org/officeDocument/2006/customXml" ds:itemID="{BF768F5C-DBAD-4B13-BC4B-B20A3F846151}">
  <ds:schemaRefs/>
</ds:datastoreItem>
</file>

<file path=customXml/itemProps35.xml><?xml version="1.0" encoding="utf-8"?>
<ds:datastoreItem xmlns:ds="http://schemas.openxmlformats.org/officeDocument/2006/customXml" ds:itemID="{D7C91731-011D-4772-9A1C-4257AA95D089}">
  <ds:schemaRefs/>
</ds:datastoreItem>
</file>

<file path=customXml/itemProps36.xml><?xml version="1.0" encoding="utf-8"?>
<ds:datastoreItem xmlns:ds="http://schemas.openxmlformats.org/officeDocument/2006/customXml" ds:itemID="{E6E4B05C-6B76-4585-AA92-8FF0CF63DE39}">
  <ds:schemaRefs/>
</ds:datastoreItem>
</file>

<file path=customXml/itemProps37.xml><?xml version="1.0" encoding="utf-8"?>
<ds:datastoreItem xmlns:ds="http://schemas.openxmlformats.org/officeDocument/2006/customXml" ds:itemID="{E226CB2D-973E-4746-80D0-32331373B253}">
  <ds:schemaRefs/>
</ds:datastoreItem>
</file>

<file path=customXml/itemProps38.xml><?xml version="1.0" encoding="utf-8"?>
<ds:datastoreItem xmlns:ds="http://schemas.openxmlformats.org/officeDocument/2006/customXml" ds:itemID="{4CA08230-2101-47FD-8C0D-C4DEC6E5AD46}">
  <ds:schemaRefs/>
</ds:datastoreItem>
</file>

<file path=customXml/itemProps39.xml><?xml version="1.0" encoding="utf-8"?>
<ds:datastoreItem xmlns:ds="http://schemas.openxmlformats.org/officeDocument/2006/customXml" ds:itemID="{B4100B1E-5C6B-47BE-9B90-3AB35BCAC448}">
  <ds:schemaRefs>
    <ds:schemaRef ds:uri="http://schemas.microsoft.com/DataMashup"/>
  </ds:schemaRefs>
</ds:datastoreItem>
</file>

<file path=customXml/itemProps4.xml><?xml version="1.0" encoding="utf-8"?>
<ds:datastoreItem xmlns:ds="http://schemas.openxmlformats.org/officeDocument/2006/customXml" ds:itemID="{48347F65-93F1-4400-B967-4A44A2488B0C}">
  <ds:schemaRefs/>
</ds:datastoreItem>
</file>

<file path=customXml/itemProps40.xml><?xml version="1.0" encoding="utf-8"?>
<ds:datastoreItem xmlns:ds="http://schemas.openxmlformats.org/officeDocument/2006/customXml" ds:itemID="{7886D189-414D-4188-A693-E893121C14E5}">
  <ds:schemaRefs/>
</ds:datastoreItem>
</file>

<file path=customXml/itemProps5.xml><?xml version="1.0" encoding="utf-8"?>
<ds:datastoreItem xmlns:ds="http://schemas.openxmlformats.org/officeDocument/2006/customXml" ds:itemID="{F2E50C8F-E84B-4728-AB3A-8CFC6B93441F}">
  <ds:schemaRefs/>
</ds:datastoreItem>
</file>

<file path=customXml/itemProps6.xml><?xml version="1.0" encoding="utf-8"?>
<ds:datastoreItem xmlns:ds="http://schemas.openxmlformats.org/officeDocument/2006/customXml" ds:itemID="{094FEF23-3D8D-4172-837D-BC21770B4D6B}">
  <ds:schemaRefs/>
</ds:datastoreItem>
</file>

<file path=customXml/itemProps7.xml><?xml version="1.0" encoding="utf-8"?>
<ds:datastoreItem xmlns:ds="http://schemas.openxmlformats.org/officeDocument/2006/customXml" ds:itemID="{6D57DB1D-354F-4280-96A4-B2107A7BB522}">
  <ds:schemaRefs/>
</ds:datastoreItem>
</file>

<file path=customXml/itemProps8.xml><?xml version="1.0" encoding="utf-8"?>
<ds:datastoreItem xmlns:ds="http://schemas.openxmlformats.org/officeDocument/2006/customXml" ds:itemID="{8E124244-760F-4E83-B367-6DDEE064176F}">
  <ds:schemaRefs/>
</ds:datastoreItem>
</file>

<file path=customXml/itemProps9.xml><?xml version="1.0" encoding="utf-8"?>
<ds:datastoreItem xmlns:ds="http://schemas.openxmlformats.org/officeDocument/2006/customXml" ds:itemID="{137A8474-9FC8-4B3E-BE0A-5D1EF39034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activvves </vt:lpstr>
      <vt:lpstr>regions</vt:lpstr>
      <vt:lpstr>turnovers</vt:lpstr>
      <vt:lpstr>tenure months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alaa alzakla</dc:creator>
  <cp:lastModifiedBy>alaa alzakla</cp:lastModifiedBy>
  <cp:lastPrinted>2025-01-03T12:23:21Z</cp:lastPrinted>
  <dcterms:created xsi:type="dcterms:W3CDTF">2015-06-05T18:17:20Z</dcterms:created>
  <dcterms:modified xsi:type="dcterms:W3CDTF">2025-01-04T13:59:17Z</dcterms:modified>
</cp:coreProperties>
</file>