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0" windowHeight="8192" windowWidth="16384" xWindow="0" yWindow="0"/>
  </bookViews>
  <sheets>
    <sheet name="Rates" sheetId="1" state="visible" r:id="rId2"/>
    <sheet name="Chip coun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<sst xmlns="http://schemas.openxmlformats.org/spreadsheetml/2006/main" count="45" uniqueCount="40">
  <si>
    <t>Safety Factor</t>
  </si>
  <si>
    <t>Radius (cm)</t>
  </si>
  <si>
    <t>Hit Rate (per cm^2) @ 10^34</t>
  </si>
  <si>
    <t>Hit Rate (per cm^2) @ 5x10^34</t>
  </si>
  <si>
    <t>Hit rate per cm^2 vs Radius</t>
  </si>
  <si>
    <t>Multiplier</t>
  </si>
  <si>
    <t>Power</t>
  </si>
  <si>
    <t>Neighbors</t>
  </si>
  <si>
    <t>Drift length (cm)</t>
  </si>
  <si>
    <t>Length from IR (cm)</t>
  </si>
  <si>
    <t>L-1 trigger rate (MHz)</t>
  </si>
  <si>
    <t>Bunch crossing clock (MHz)</t>
  </si>
  <si>
    <t>Data per trigger</t>
  </si>
  <si>
    <t>Data per hit strip</t>
  </si>
  <si>
    <t>bits</t>
  </si>
  <si>
    <t>Delta (cm)</t>
  </si>
  <si>
    <t>Length factor</t>
  </si>
  <si>
    <t>strip pitch</t>
  </si>
  <si>
    <t>Occupancy</t>
  </si>
  <si>
    <t>Trigger data load</t>
  </si>
  <si>
    <t>Data load per chip</t>
  </si>
  <si>
    <t>Trigger data load (cum)</t>
  </si>
  <si>
    <t>Data load per chip (cum)</t>
  </si>
  <si>
    <t>Chip no</t>
  </si>
  <si>
    <t>Rate (Hz/cm^2)</t>
  </si>
  <si>
    <t>Strip length (cm)</t>
  </si>
  <si>
    <t>Strip area (cm^2)</t>
  </si>
  <si>
    <t>Chip active area (cm^2)</t>
  </si>
  <si>
    <t>Hit rate (MHz/chip)</t>
  </si>
  <si>
    <t>Average number of hit strips</t>
  </si>
  <si>
    <t>%</t>
  </si>
  <si>
    <t>Mbps</t>
  </si>
  <si>
    <t>Strips per sector layer</t>
  </si>
  <si>
    <t>Chips per sector layer</t>
  </si>
  <si>
    <t>Layers per sector</t>
  </si>
  <si>
    <t>Chips per sector</t>
  </si>
  <si>
    <t>Number of sectors per end</t>
  </si>
  <si>
    <t>Chips per end</t>
  </si>
  <si>
    <t>Number of ends</t>
  </si>
  <si>
    <t>Total chip count</t>
  </si>
</sst>
</file>

<file path=xl/styles.xml><?xml version="1.0" encoding="utf-8"?>
<styleSheet xmlns="http://schemas.openxmlformats.org/spreadsheetml/2006/main">
  <numFmts count="7">
    <numFmt formatCode="GENERAL" numFmtId="164"/>
    <numFmt formatCode="0.00" numFmtId="165"/>
    <numFmt formatCode="#,##0" numFmtId="166"/>
    <numFmt formatCode="0.00E+00" numFmtId="167"/>
    <numFmt formatCode="0.0" numFmtId="168"/>
    <numFmt formatCode="0.00%" numFmtId="169"/>
    <numFmt formatCode="0.00%" numFmtId="170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000000"/>
      <sz val="11"/>
      <u val="single"/>
    </font>
    <font>
      <name val="Calibri"/>
      <family val="2"/>
      <b val="true"/>
      <color rgb="FF000000"/>
      <sz val="18"/>
    </font>
    <font>
      <name val="Calibri"/>
      <family val="2"/>
      <color rgb="FF000000"/>
      <sz val="10"/>
    </font>
    <font>
      <name val="Calibri"/>
      <family val="2"/>
      <b val="true"/>
      <color rgb="FF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8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7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8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9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8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name val="Calibri"/>
        <charset val="1"/>
        <family val="2"/>
        <color rgb="FF9C0006"/>
        <sz val="11"/>
      </font>
      <numFmt formatCode="GENERAL" numFmtId="164"/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Hit rate per cm^2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Rates!$A$5:$A$13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</c:numCache>
            </c:numRef>
          </c:xVal>
          <c:yVal>
            <c:numRef>
              <c:f>Rates!$D$5:$D$13</c:f>
              <c:numCache>
                <c:formatCode>General</c:formatCode>
                <c:ptCount val="9"/>
                <c:pt idx="0">
                  <c:v>13300</c:v>
                </c:pt>
                <c:pt idx="1">
                  <c:v>6300</c:v>
                </c:pt>
                <c:pt idx="2">
                  <c:v>3500</c:v>
                </c:pt>
                <c:pt idx="3">
                  <c:v>2100</c:v>
                </c:pt>
                <c:pt idx="4">
                  <c:v>1400</c:v>
                </c:pt>
                <c:pt idx="5">
                  <c:v>980</c:v>
                </c:pt>
                <c:pt idx="6">
                  <c:v>700</c:v>
                </c:pt>
                <c:pt idx="7">
                  <c:v>560</c:v>
                </c:pt>
                <c:pt idx="8">
                  <c:v>490</c:v>
                </c:pt>
              </c:numCache>
            </c:numRef>
          </c:y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Rates!$C$44:$C$171</c:f>
              <c:numCache>
                <c:formatCode>General</c:formatCode>
                <c:ptCount val="128"/>
                <c:pt idx="0">
                  <c:v>14058.5331297587</c:v>
                </c:pt>
                <c:pt idx="1">
                  <c:v>13148.3317060902</c:v>
                </c:pt>
                <c:pt idx="2">
                  <c:v>12322.2225782821</c:v>
                </c:pt>
                <c:pt idx="3">
                  <c:v>11570.2456892067</c:v>
                </c:pt>
                <c:pt idx="4">
                  <c:v>10883.8656423386</c:v>
                </c:pt>
                <c:pt idx="5">
                  <c:v>10255.7347890642</c:v>
                </c:pt>
                <c:pt idx="6">
                  <c:v>9679.50093108191</c:v>
                </c:pt>
                <c:pt idx="7">
                  <c:v>9149.65030412015</c:v>
                </c:pt>
                <c:pt idx="8">
                  <c:v>8661.37864704272</c:v>
                </c:pt>
                <c:pt idx="9">
                  <c:v>8210.4847682668</c:v>
                </c:pt>
                <c:pt idx="10">
                  <c:v>7793.28224019342</c:v>
                </c:pt>
                <c:pt idx="11">
                  <c:v>7406.52578307554</c:v>
                </c:pt>
                <c:pt idx="12">
                  <c:v>7047.34961551768</c:v>
                </c:pt>
                <c:pt idx="13">
                  <c:v>6713.21560294368</c:v>
                </c:pt>
                <c:pt idx="14">
                  <c:v>6401.86946710855</c:v>
                </c:pt>
                <c:pt idx="15">
                  <c:v>6111.30365814067</c:v>
                </c:pt>
                <c:pt idx="16">
                  <c:v>5839.72575738332</c:v>
                </c:pt>
                <c:pt idx="17">
                  <c:v>5585.53149077713</c:v>
                </c:pt>
                <c:pt idx="18">
                  <c:v>5347.28160103307</c:v>
                </c:pt>
                <c:pt idx="19">
                  <c:v>5123.6819617919</c:v>
                </c:pt>
                <c:pt idx="20">
                  <c:v>4913.56642555245</c:v>
                </c:pt>
                <c:pt idx="21">
                  <c:v>4715.88198492888</c:v>
                </c:pt>
                <c:pt idx="22">
                  <c:v>4529.67589806563</c:v>
                </c:pt>
                <c:pt idx="23">
                  <c:v>4354.08448714734</c:v>
                </c:pt>
                <c:pt idx="24">
                  <c:v>4188.32336651248</c:v>
                </c:pt>
                <c:pt idx="25">
                  <c:v>4031.67889597522</c:v>
                </c:pt>
                <c:pt idx="26">
                  <c:v>3883.50068721163</c:v>
                </c:pt>
                <c:pt idx="27">
                  <c:v>3743.19501776705</c:v>
                </c:pt>
                <c:pt idx="28">
                  <c:v>3610.21902942411</c:v>
                </c:pt>
                <c:pt idx="29">
                  <c:v>3484.07560616083</c:v>
                </c:pt>
                <c:pt idx="30">
                  <c:v>3364.30884239101</c:v>
                </c:pt>
                <c:pt idx="31">
                  <c:v>3250.50002514974</c:v>
                </c:pt>
                <c:pt idx="32">
                  <c:v>3142.26406479995</c:v>
                </c:pt>
                <c:pt idx="33">
                  <c:v>3039.24631804499</c:v>
                </c:pt>
                <c:pt idx="34">
                  <c:v>2941.11975482457</c:v>
                </c:pt>
                <c:pt idx="35">
                  <c:v>2847.58242728334</c:v>
                </c:pt>
                <c:pt idx="36">
                  <c:v>2758.35520462613</c:v>
                </c:pt>
                <c:pt idx="37">
                  <c:v>2673.17974247163</c:v>
                </c:pt>
                <c:pt idx="38">
                  <c:v>2591.81665941775</c:v>
                </c:pt>
                <c:pt idx="39">
                  <c:v>2514.04389704767</c:v>
                </c:pt>
                <c:pt idx="40">
                  <c:v>2439.65524262543</c:v>
                </c:pt>
                <c:pt idx="41">
                  <c:v>2368.45899632988</c:v>
                </c:pt>
                <c:pt idx="42">
                  <c:v>2300.27676711948</c:v>
                </c:pt>
                <c:pt idx="43">
                  <c:v>2234.94238326027</c:v>
                </c:pt>
                <c:pt idx="44">
                  <c:v>2172.30090523013</c:v>
                </c:pt>
                <c:pt idx="45">
                  <c:v>2112.20773017209</c:v>
                </c:pt>
                <c:pt idx="46">
                  <c:v>2054.52777833866</c:v>
                </c:pt>
                <c:pt idx="47">
                  <c:v>1999.13475307568</c:v>
                </c:pt>
                <c:pt idx="48">
                  <c:v>1945.91046686058</c:v>
                </c:pt>
                <c:pt idx="49">
                  <c:v>1894.74422675443</c:v>
                </c:pt>
                <c:pt idx="50">
                  <c:v>1845.53227336835</c:v>
                </c:pt>
                <c:pt idx="51">
                  <c:v>1798.17726809433</c:v>
                </c:pt>
                <c:pt idx="52">
                  <c:v>1752.58782392219</c:v>
                </c:pt>
                <c:pt idx="53">
                  <c:v>1708.67807566781</c:v>
                </c:pt>
                <c:pt idx="54">
                  <c:v>1666.36728588124</c:v>
                </c:pt>
                <c:pt idx="55">
                  <c:v>1625.57948309605</c:v>
                </c:pt>
                <c:pt idx="56">
                  <c:v>1586.24312942754</c:v>
                </c:pt>
                <c:pt idx="57">
                  <c:v>1548.29081483531</c:v>
                </c:pt>
                <c:pt idx="58">
                  <c:v>1511.65897563818</c:v>
                </c:pt>
                <c:pt idx="59">
                  <c:v>1476.28763511188</c:v>
                </c:pt>
                <c:pt idx="60">
                  <c:v>1442.12016421539</c:v>
                </c:pt>
                <c:pt idx="61">
                  <c:v>1409.10306068413</c:v>
                </c:pt>
                <c:pt idx="62">
                  <c:v>1377.18574489933</c:v>
                </c:pt>
                <c:pt idx="63">
                  <c:v>1346.32037109617</c:v>
                </c:pt>
                <c:pt idx="64">
                  <c:v>1316.46165260997</c:v>
                </c:pt>
                <c:pt idx="65">
                  <c:v>1287.56669998252</c:v>
                </c:pt>
                <c:pt idx="66">
                  <c:v>1259.59487086023</c:v>
                </c:pt>
                <c:pt idx="67">
                  <c:v>1232.50763071484</c:v>
                </c:pt>
                <c:pt idx="68">
                  <c:v>1206.26842350544</c:v>
                </c:pt>
                <c:pt idx="69">
                  <c:v>1180.84255148101</c:v>
                </c:pt>
                <c:pt idx="70">
                  <c:v>1156.19706339384</c:v>
                </c:pt>
                <c:pt idx="71">
                  <c:v>1132.30065045929</c:v>
                </c:pt>
                <c:pt idx="72">
                  <c:v>1109.12354945569</c:v>
                </c:pt>
                <c:pt idx="73">
                  <c:v>1086.63745241086</c:v>
                </c:pt>
                <c:pt idx="74">
                  <c:v>1064.81542236956</c:v>
                </c:pt>
                <c:pt idx="75">
                  <c:v>1043.6318147794</c:v>
                </c:pt>
                <c:pt idx="76">
                  <c:v>1023.06220407166</c:v>
                </c:pt>
                <c:pt idx="77">
                  <c:v>1003.08331504933</c:v>
                </c:pt>
                <c:pt idx="78">
                  <c:v>983.67295872662</c:v>
                </c:pt>
                <c:pt idx="79">
                  <c:v>964.809972293564</c:v>
                </c:pt>
                <c:pt idx="80">
                  <c:v>946.474162905997</c:v>
                </c:pt>
                <c:pt idx="81">
                  <c:v>928.646255025448</c:v>
                </c:pt>
                <c:pt idx="82">
                  <c:v>911.307841055494</c:v>
                </c:pt>
                <c:pt idx="83">
                  <c:v>894.441335041327</c:v>
                </c:pt>
                <c:pt idx="84">
                  <c:v>878.029929217648</c:v>
                </c:pt>
                <c:pt idx="85">
                  <c:v>862.057553206769</c:v>
                </c:pt>
                <c:pt idx="86">
                  <c:v>846.50883568418</c:v>
                </c:pt>
                <c:pt idx="87">
                  <c:v>831.369068342838</c:v>
                </c:pt>
                <c:pt idx="88">
                  <c:v>816.624172000309</c:v>
                </c:pt>
                <c:pt idx="89">
                  <c:v>802.260664704655</c:v>
                </c:pt>
                <c:pt idx="90">
                  <c:v>788.265631705765</c:v>
                </c:pt>
                <c:pt idx="91">
                  <c:v>774.626697168708</c:v>
                </c:pt>
                <c:pt idx="92">
                  <c:v>761.331997514809</c:v>
                </c:pt>
                <c:pt idx="93">
                  <c:v>748.370156284491</c:v>
                </c:pt>
                <c:pt idx="94">
                  <c:v>735.730260423612</c:v>
                </c:pt>
                <c:pt idx="95">
                  <c:v>723.401837902095</c:v>
                </c:pt>
                <c:pt idx="96">
                  <c:v>711.37483658016</c:v>
                </c:pt>
                <c:pt idx="97">
                  <c:v>699.63960424348</c:v>
                </c:pt>
                <c:pt idx="98">
                  <c:v>688.186869734089</c:v>
                </c:pt>
                <c:pt idx="99">
                  <c:v>677.00772510899</c:v>
                </c:pt>
                <c:pt idx="100">
                  <c:v>666.093608763119</c:v>
                </c:pt>
                <c:pt idx="101">
                  <c:v>655.436289457679</c:v>
                </c:pt>
                <c:pt idx="102">
                  <c:v>645.027851198856</c:v>
                </c:pt>
                <c:pt idx="103">
                  <c:v>634.860678915685</c:v>
                </c:pt>
                <c:pt idx="104">
                  <c:v>624.927444889251</c:v>
                </c:pt>
                <c:pt idx="105">
                  <c:v>615.221095888608</c:v>
                </c:pt>
                <c:pt idx="106">
                  <c:v>605.734840971755</c:v>
                </c:pt>
                <c:pt idx="107">
                  <c:v>596.462139912735</c:v>
                </c:pt>
                <c:pt idx="108">
                  <c:v>587.396692218481</c:v>
                </c:pt>
                <c:pt idx="109">
                  <c:v>578.532426701386</c:v>
                </c:pt>
                <c:pt idx="110">
                  <c:v>569.863491575737</c:v>
                </c:pt>
                <c:pt idx="111">
                  <c:v>561.38424504824</c:v>
                </c:pt>
                <c:pt idx="112">
                  <c:v>553.089246374696</c:v>
                </c:pt>
                <c:pt idx="113">
                  <c:v>544.973247356696</c:v>
                </c:pt>
                <c:pt idx="114">
                  <c:v>537.031184253794</c:v>
                </c:pt>
                <c:pt idx="115">
                  <c:v>529.258170088193</c:v>
                </c:pt>
                <c:pt idx="116">
                  <c:v>521.649487320348</c:v>
                </c:pt>
                <c:pt idx="117">
                  <c:v>514.200580875236</c:v>
                </c:pt>
                <c:pt idx="118">
                  <c:v>506.907051500294</c:v>
                </c:pt>
                <c:pt idx="119">
                  <c:v>499.764649437132</c:v>
                </c:pt>
                <c:pt idx="120">
                  <c:v>492.76926839025</c:v>
                </c:pt>
                <c:pt idx="121">
                  <c:v>485.916939776952</c:v>
                </c:pt>
                <c:pt idx="122">
                  <c:v>479.203827243617</c:v>
                </c:pt>
                <c:pt idx="123">
                  <c:v>472.626221434334</c:v>
                </c:pt>
                <c:pt idx="124">
                  <c:v>466.180534998757</c:v>
                </c:pt>
                <c:pt idx="125">
                  <c:v>459.863297826773</c:v>
                </c:pt>
                <c:pt idx="126">
                  <c:v>453.671152498312</c:v>
                </c:pt>
                <c:pt idx="127">
                  <c:v>447.600849937292</c:v>
                </c:pt>
              </c:numCache>
            </c:numRef>
          </c:yVal>
        </c:ser>
        <c:axId val="30144552"/>
        <c:axId val="93573443"/>
      </c:scatterChart>
      <c:valAx>
        <c:axId val="301445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93573443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9357344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Hit rate (Hz/cm^2)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3014455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Active area per VMM chip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Rates!$F$44:$F$171</c:f>
              <c:numCache>
                <c:formatCode>General</c:formatCode>
                <c:ptCount val="128"/>
                <c:pt idx="0">
                  <c:v>144</c:v>
                </c:pt>
                <c:pt idx="1">
                  <c:v>148.608</c:v>
                </c:pt>
                <c:pt idx="2">
                  <c:v>153.216</c:v>
                </c:pt>
                <c:pt idx="3">
                  <c:v>157.824</c:v>
                </c:pt>
                <c:pt idx="4">
                  <c:v>162.432</c:v>
                </c:pt>
                <c:pt idx="5">
                  <c:v>167.04</c:v>
                </c:pt>
                <c:pt idx="6">
                  <c:v>171.648</c:v>
                </c:pt>
                <c:pt idx="7">
                  <c:v>176.256</c:v>
                </c:pt>
                <c:pt idx="8">
                  <c:v>180.864</c:v>
                </c:pt>
                <c:pt idx="9">
                  <c:v>185.472</c:v>
                </c:pt>
                <c:pt idx="10">
                  <c:v>190.08</c:v>
                </c:pt>
                <c:pt idx="11">
                  <c:v>194.688</c:v>
                </c:pt>
                <c:pt idx="12">
                  <c:v>199.296</c:v>
                </c:pt>
                <c:pt idx="13">
                  <c:v>203.904</c:v>
                </c:pt>
                <c:pt idx="14">
                  <c:v>208.512</c:v>
                </c:pt>
                <c:pt idx="15">
                  <c:v>213.12</c:v>
                </c:pt>
                <c:pt idx="16">
                  <c:v>217.728</c:v>
                </c:pt>
                <c:pt idx="17">
                  <c:v>222.336</c:v>
                </c:pt>
                <c:pt idx="18">
                  <c:v>226.944</c:v>
                </c:pt>
                <c:pt idx="19">
                  <c:v>231.552</c:v>
                </c:pt>
                <c:pt idx="20">
                  <c:v>236.16</c:v>
                </c:pt>
                <c:pt idx="21">
                  <c:v>240.768</c:v>
                </c:pt>
                <c:pt idx="22">
                  <c:v>245.376</c:v>
                </c:pt>
                <c:pt idx="23">
                  <c:v>249.984</c:v>
                </c:pt>
                <c:pt idx="24">
                  <c:v>254.592</c:v>
                </c:pt>
                <c:pt idx="25">
                  <c:v>259.2</c:v>
                </c:pt>
                <c:pt idx="26">
                  <c:v>263.808</c:v>
                </c:pt>
                <c:pt idx="27">
                  <c:v>268.416</c:v>
                </c:pt>
                <c:pt idx="28">
                  <c:v>273.024</c:v>
                </c:pt>
                <c:pt idx="29">
                  <c:v>277.632</c:v>
                </c:pt>
                <c:pt idx="30">
                  <c:v>282.24</c:v>
                </c:pt>
                <c:pt idx="31">
                  <c:v>286.848</c:v>
                </c:pt>
                <c:pt idx="32">
                  <c:v>291.456</c:v>
                </c:pt>
                <c:pt idx="33">
                  <c:v>296.064</c:v>
                </c:pt>
                <c:pt idx="34">
                  <c:v>300.672</c:v>
                </c:pt>
                <c:pt idx="35">
                  <c:v>305.28</c:v>
                </c:pt>
                <c:pt idx="36">
                  <c:v>309.888</c:v>
                </c:pt>
                <c:pt idx="37">
                  <c:v>314.496</c:v>
                </c:pt>
                <c:pt idx="38">
                  <c:v>319.104</c:v>
                </c:pt>
                <c:pt idx="39">
                  <c:v>323.712</c:v>
                </c:pt>
                <c:pt idx="40">
                  <c:v>328.32</c:v>
                </c:pt>
                <c:pt idx="41">
                  <c:v>332.928</c:v>
                </c:pt>
                <c:pt idx="42">
                  <c:v>337.535999999999</c:v>
                </c:pt>
                <c:pt idx="43">
                  <c:v>342.144</c:v>
                </c:pt>
                <c:pt idx="44">
                  <c:v>346.751999999999</c:v>
                </c:pt>
                <c:pt idx="45">
                  <c:v>351.359999999999</c:v>
                </c:pt>
                <c:pt idx="46">
                  <c:v>355.967999999999</c:v>
                </c:pt>
                <c:pt idx="47">
                  <c:v>360.575999999999</c:v>
                </c:pt>
                <c:pt idx="48">
                  <c:v>365.183999999999</c:v>
                </c:pt>
                <c:pt idx="49">
                  <c:v>369.791999999999</c:v>
                </c:pt>
                <c:pt idx="50">
                  <c:v>374.399999999999</c:v>
                </c:pt>
                <c:pt idx="51">
                  <c:v>379.007999999999</c:v>
                </c:pt>
                <c:pt idx="52">
                  <c:v>383.615999999999</c:v>
                </c:pt>
                <c:pt idx="53">
                  <c:v>388.223999999999</c:v>
                </c:pt>
                <c:pt idx="54">
                  <c:v>392.831999999999</c:v>
                </c:pt>
                <c:pt idx="55">
                  <c:v>397.439999999999</c:v>
                </c:pt>
                <c:pt idx="56">
                  <c:v>402.047999999999</c:v>
                </c:pt>
                <c:pt idx="57">
                  <c:v>406.655999999999</c:v>
                </c:pt>
                <c:pt idx="58">
                  <c:v>411.263999999999</c:v>
                </c:pt>
                <c:pt idx="59">
                  <c:v>415.871999999999</c:v>
                </c:pt>
                <c:pt idx="60">
                  <c:v>420.479999999999</c:v>
                </c:pt>
                <c:pt idx="61">
                  <c:v>425.087999999999</c:v>
                </c:pt>
                <c:pt idx="62">
                  <c:v>429.695999999999</c:v>
                </c:pt>
                <c:pt idx="63">
                  <c:v>434.303999999999</c:v>
                </c:pt>
                <c:pt idx="64">
                  <c:v>438.911999999999</c:v>
                </c:pt>
                <c:pt idx="65">
                  <c:v>443.519999999999</c:v>
                </c:pt>
                <c:pt idx="66">
                  <c:v>448.127999999999</c:v>
                </c:pt>
                <c:pt idx="67">
                  <c:v>452.735999999999</c:v>
                </c:pt>
                <c:pt idx="68">
                  <c:v>457.343999999999</c:v>
                </c:pt>
                <c:pt idx="69">
                  <c:v>461.951999999999</c:v>
                </c:pt>
                <c:pt idx="70">
                  <c:v>466.559999999999</c:v>
                </c:pt>
                <c:pt idx="71">
                  <c:v>471.167999999999</c:v>
                </c:pt>
                <c:pt idx="72">
                  <c:v>475.775999999999</c:v>
                </c:pt>
                <c:pt idx="73">
                  <c:v>480.383999999999</c:v>
                </c:pt>
                <c:pt idx="74">
                  <c:v>484.991999999999</c:v>
                </c:pt>
                <c:pt idx="75">
                  <c:v>489.599999999999</c:v>
                </c:pt>
                <c:pt idx="76">
                  <c:v>494.207999999999</c:v>
                </c:pt>
                <c:pt idx="77">
                  <c:v>498.815999999999</c:v>
                </c:pt>
                <c:pt idx="78">
                  <c:v>503.423999999999</c:v>
                </c:pt>
                <c:pt idx="79">
                  <c:v>508.031999999999</c:v>
                </c:pt>
                <c:pt idx="80">
                  <c:v>512.639999999999</c:v>
                </c:pt>
                <c:pt idx="81">
                  <c:v>517.247999999999</c:v>
                </c:pt>
                <c:pt idx="82">
                  <c:v>521.855999999999</c:v>
                </c:pt>
                <c:pt idx="83">
                  <c:v>526.463999999999</c:v>
                </c:pt>
                <c:pt idx="84">
                  <c:v>531.071999999999</c:v>
                </c:pt>
                <c:pt idx="85">
                  <c:v>535.679999999999</c:v>
                </c:pt>
                <c:pt idx="86">
                  <c:v>540.287999999999</c:v>
                </c:pt>
                <c:pt idx="87">
                  <c:v>544.895999999999</c:v>
                </c:pt>
                <c:pt idx="88">
                  <c:v>549.503999999999</c:v>
                </c:pt>
                <c:pt idx="89">
                  <c:v>554.111999999999</c:v>
                </c:pt>
                <c:pt idx="90">
                  <c:v>558.719999999999</c:v>
                </c:pt>
                <c:pt idx="91">
                  <c:v>563.327999999999</c:v>
                </c:pt>
                <c:pt idx="92">
                  <c:v>567.935999999999</c:v>
                </c:pt>
                <c:pt idx="93">
                  <c:v>572.543999999999</c:v>
                </c:pt>
                <c:pt idx="94">
                  <c:v>577.151999999999</c:v>
                </c:pt>
                <c:pt idx="95">
                  <c:v>581.759999999999</c:v>
                </c:pt>
                <c:pt idx="96">
                  <c:v>586.367999999999</c:v>
                </c:pt>
                <c:pt idx="97">
                  <c:v>590.975999999999</c:v>
                </c:pt>
                <c:pt idx="98">
                  <c:v>595.583999999999</c:v>
                </c:pt>
                <c:pt idx="99">
                  <c:v>600.191999999999</c:v>
                </c:pt>
                <c:pt idx="100">
                  <c:v>604.799999999999</c:v>
                </c:pt>
                <c:pt idx="101">
                  <c:v>609.407999999999</c:v>
                </c:pt>
                <c:pt idx="102">
                  <c:v>614.015999999999</c:v>
                </c:pt>
                <c:pt idx="103">
                  <c:v>618.623999999999</c:v>
                </c:pt>
                <c:pt idx="104">
                  <c:v>623.231999999999</c:v>
                </c:pt>
                <c:pt idx="105">
                  <c:v>627.839999999998</c:v>
                </c:pt>
                <c:pt idx="106">
                  <c:v>632.447999999999</c:v>
                </c:pt>
                <c:pt idx="107">
                  <c:v>637.055999999998</c:v>
                </c:pt>
                <c:pt idx="108">
                  <c:v>641.663999999998</c:v>
                </c:pt>
                <c:pt idx="109">
                  <c:v>646.271999999999</c:v>
                </c:pt>
                <c:pt idx="110">
                  <c:v>650.879999999998</c:v>
                </c:pt>
                <c:pt idx="111">
                  <c:v>655.487999999999</c:v>
                </c:pt>
                <c:pt idx="112">
                  <c:v>660.095999999998</c:v>
                </c:pt>
                <c:pt idx="113">
                  <c:v>664.703999999998</c:v>
                </c:pt>
                <c:pt idx="114">
                  <c:v>669.311999999998</c:v>
                </c:pt>
                <c:pt idx="115">
                  <c:v>673.919999999998</c:v>
                </c:pt>
                <c:pt idx="116">
                  <c:v>678.527999999998</c:v>
                </c:pt>
                <c:pt idx="117">
                  <c:v>683.135999999998</c:v>
                </c:pt>
                <c:pt idx="118">
                  <c:v>687.743999999998</c:v>
                </c:pt>
                <c:pt idx="119">
                  <c:v>692.351999999998</c:v>
                </c:pt>
                <c:pt idx="120">
                  <c:v>696.959999999998</c:v>
                </c:pt>
                <c:pt idx="121">
                  <c:v>701.567999999998</c:v>
                </c:pt>
                <c:pt idx="122">
                  <c:v>706.175999999998</c:v>
                </c:pt>
                <c:pt idx="123">
                  <c:v>710.783999999998</c:v>
                </c:pt>
                <c:pt idx="124">
                  <c:v>715.391999999998</c:v>
                </c:pt>
                <c:pt idx="125">
                  <c:v>719.999999999998</c:v>
                </c:pt>
                <c:pt idx="126">
                  <c:v>724.607999999998</c:v>
                </c:pt>
                <c:pt idx="127">
                  <c:v>729.215999999998</c:v>
                </c:pt>
              </c:numCache>
            </c:numRef>
          </c:yVal>
        </c:ser>
        <c:axId val="37022612"/>
        <c:axId val="68388728"/>
      </c:scatterChart>
      <c:valAx>
        <c:axId val="370226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68388728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6838872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Area (cm^2)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3702261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Hit rate per VMM chip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Rates!$G$44:$G$171</c:f>
              <c:numCache>
                <c:formatCode>General</c:formatCode>
                <c:ptCount val="128"/>
                <c:pt idx="0">
                  <c:v>2.02442877068526</c:v>
                </c:pt>
                <c:pt idx="1">
                  <c:v>1.95394727817865</c:v>
                </c:pt>
                <c:pt idx="2">
                  <c:v>1.88796165455407</c:v>
                </c:pt>
                <c:pt idx="3">
                  <c:v>1.82606245565336</c:v>
                </c:pt>
                <c:pt idx="4">
                  <c:v>1.76788806401635</c:v>
                </c:pt>
                <c:pt idx="5">
                  <c:v>1.71311793916529</c:v>
                </c:pt>
                <c:pt idx="6">
                  <c:v>1.66146697581835</c:v>
                </c:pt>
                <c:pt idx="7">
                  <c:v>1.612680764003</c:v>
                </c:pt>
                <c:pt idx="8">
                  <c:v>1.56653158761873</c:v>
                </c:pt>
                <c:pt idx="9">
                  <c:v>1.52281503093998</c:v>
                </c:pt>
                <c:pt idx="10">
                  <c:v>1.48134708821597</c:v>
                </c:pt>
                <c:pt idx="11">
                  <c:v>1.44196169165541</c:v>
                </c:pt>
                <c:pt idx="12">
                  <c:v>1.40450858897421</c:v>
                </c:pt>
                <c:pt idx="13">
                  <c:v>1.36885151430263</c:v>
                </c:pt>
                <c:pt idx="14">
                  <c:v>1.33486660632574</c:v>
                </c:pt>
                <c:pt idx="15">
                  <c:v>1.30244103562294</c:v>
                </c:pt>
                <c:pt idx="16">
                  <c:v>1.27147180970356</c:v>
                </c:pt>
                <c:pt idx="17">
                  <c:v>1.24186472953342</c:v>
                </c:pt>
                <c:pt idx="18">
                  <c:v>1.21353347566485</c:v>
                </c:pt>
                <c:pt idx="19">
                  <c:v>1.18639880561684</c:v>
                </c:pt>
                <c:pt idx="20">
                  <c:v>1.16038784705847</c:v>
                </c:pt>
                <c:pt idx="21">
                  <c:v>1.13543347374736</c:v>
                </c:pt>
                <c:pt idx="22">
                  <c:v>1.11147375316375</c:v>
                </c:pt>
                <c:pt idx="23">
                  <c:v>1.08845145643504</c:v>
                </c:pt>
                <c:pt idx="24">
                  <c:v>1.06631362252714</c:v>
                </c:pt>
                <c:pt idx="25">
                  <c:v>1.04501116983678</c:v>
                </c:pt>
                <c:pt idx="26">
                  <c:v>1.02449854929192</c:v>
                </c:pt>
                <c:pt idx="27">
                  <c:v>1.00473343388896</c:v>
                </c:pt>
                <c:pt idx="28">
                  <c:v>0.985676440289488</c:v>
                </c:pt>
                <c:pt idx="29">
                  <c:v>0.967290878689642</c:v>
                </c:pt>
                <c:pt idx="30">
                  <c:v>0.949542527676437</c:v>
                </c:pt>
                <c:pt idx="31">
                  <c:v>0.932399431214152</c:v>
                </c:pt>
                <c:pt idx="32">
                  <c:v>0.915831715270334</c:v>
                </c:pt>
                <c:pt idx="33">
                  <c:v>0.899811421905671</c:v>
                </c:pt>
                <c:pt idx="34">
                  <c:v>0.884312358922613</c:v>
                </c:pt>
                <c:pt idx="35">
                  <c:v>0.869309963401056</c:v>
                </c:pt>
                <c:pt idx="36">
                  <c:v>0.85478117765118</c:v>
                </c:pt>
                <c:pt idx="37">
                  <c:v>0.840704336288356</c:v>
                </c:pt>
                <c:pt idx="38">
                  <c:v>0.82705906328684</c:v>
                </c:pt>
                <c:pt idx="39">
                  <c:v>0.813826178001094</c:v>
                </c:pt>
                <c:pt idx="40">
                  <c:v>0.800987609258779</c:v>
                </c:pt>
                <c:pt idx="41">
                  <c:v>0.788526316730112</c:v>
                </c:pt>
                <c:pt idx="42">
                  <c:v>0.77642621886644</c:v>
                </c:pt>
                <c:pt idx="43">
                  <c:v>0.764672126778199</c:v>
                </c:pt>
                <c:pt idx="44">
                  <c:v>0.753249683490356</c:v>
                </c:pt>
                <c:pt idx="45">
                  <c:v>0.742145308073266</c:v>
                </c:pt>
                <c:pt idx="46">
                  <c:v>0.731346144199654</c:v>
                </c:pt>
                <c:pt idx="47">
                  <c:v>0.720840012725016</c:v>
                </c:pt>
                <c:pt idx="48">
                  <c:v>0.710615367930012</c:v>
                </c:pt>
                <c:pt idx="49">
                  <c:v>0.700661257099971</c:v>
                </c:pt>
                <c:pt idx="50">
                  <c:v>0.690967283149108</c:v>
                </c:pt>
                <c:pt idx="51">
                  <c:v>0.681523570025893</c:v>
                </c:pt>
                <c:pt idx="52">
                  <c:v>0.672320730661735</c:v>
                </c:pt>
                <c:pt idx="53">
                  <c:v>0.663349837248058</c:v>
                </c:pt>
                <c:pt idx="54">
                  <c:v>0.654602393647299</c:v>
                </c:pt>
                <c:pt idx="55">
                  <c:v>0.646070309761695</c:v>
                </c:pt>
                <c:pt idx="56">
                  <c:v>0.637745877700083</c:v>
                </c:pt>
                <c:pt idx="57">
                  <c:v>0.629621749597665</c:v>
                </c:pt>
                <c:pt idx="58">
                  <c:v>0.621690916956859</c:v>
                </c:pt>
                <c:pt idx="59">
                  <c:v>0.613946691389246</c:v>
                </c:pt>
                <c:pt idx="60">
                  <c:v>0.606382686649286</c:v>
                </c:pt>
                <c:pt idx="61">
                  <c:v>0.598992801860094</c:v>
                </c:pt>
                <c:pt idx="62">
                  <c:v>0.591771205840261</c:v>
                </c:pt>
                <c:pt idx="63">
                  <c:v>0.584712322448549</c:v>
                </c:pt>
                <c:pt idx="64">
                  <c:v>0.577810816870347</c:v>
                </c:pt>
                <c:pt idx="65">
                  <c:v>0.571061582776244</c:v>
                </c:pt>
                <c:pt idx="66">
                  <c:v>0.564459730288854</c:v>
                </c:pt>
                <c:pt idx="67">
                  <c:v>0.558000574699312</c:v>
                </c:pt>
                <c:pt idx="68">
                  <c:v>0.551679625879669</c:v>
                </c:pt>
                <c:pt idx="69">
                  <c:v>0.545492578341753</c:v>
                </c:pt>
                <c:pt idx="70">
                  <c:v>0.539435301897027</c:v>
                </c:pt>
                <c:pt idx="71">
                  <c:v>0.533503832875601</c:v>
                </c:pt>
                <c:pt idx="72">
                  <c:v>0.52769436586583</c:v>
                </c:pt>
                <c:pt idx="73">
                  <c:v>0.522003245938936</c:v>
                </c:pt>
                <c:pt idx="74">
                  <c:v>0.516426961325858</c:v>
                </c:pt>
                <c:pt idx="75">
                  <c:v>0.510962136515994</c:v>
                </c:pt>
                <c:pt idx="76">
                  <c:v>0.505605525749844</c:v>
                </c:pt>
                <c:pt idx="77">
                  <c:v>0.500354006879644</c:v>
                </c:pt>
                <c:pt idx="78">
                  <c:v>0.495204575573989</c:v>
                </c:pt>
                <c:pt idx="79">
                  <c:v>0.490154339844243</c:v>
                </c:pt>
                <c:pt idx="80">
                  <c:v>0.485200514872129</c:v>
                </c:pt>
                <c:pt idx="81">
                  <c:v>0.480340418119402</c:v>
                </c:pt>
                <c:pt idx="82">
                  <c:v>0.475571464701855</c:v>
                </c:pt>
                <c:pt idx="83">
                  <c:v>0.470891163011196</c:v>
                </c:pt>
                <c:pt idx="84">
                  <c:v>0.466297110569474</c:v>
                </c:pt>
                <c:pt idx="85">
                  <c:v>0.461786990101801</c:v>
                </c:pt>
                <c:pt idx="86">
                  <c:v>0.457358565814133</c:v>
                </c:pt>
                <c:pt idx="87">
                  <c:v>0.453009679863738</c:v>
                </c:pt>
                <c:pt idx="88">
                  <c:v>0.448738249010857</c:v>
                </c:pt>
                <c:pt idx="89">
                  <c:v>0.444542261440825</c:v>
                </c:pt>
                <c:pt idx="90">
                  <c:v>0.440419773746644</c:v>
                </c:pt>
                <c:pt idx="91">
                  <c:v>0.436368908062653</c:v>
                </c:pt>
                <c:pt idx="92">
                  <c:v>0.432387849340569</c:v>
                </c:pt>
                <c:pt idx="93">
                  <c:v>0.428474842759747</c:v>
                </c:pt>
                <c:pt idx="94">
                  <c:v>0.424628191264008</c:v>
                </c:pt>
                <c:pt idx="95">
                  <c:v>0.420846253217922</c:v>
                </c:pt>
                <c:pt idx="96">
                  <c:v>0.417127440175834</c:v>
                </c:pt>
                <c:pt idx="97">
                  <c:v>0.413470214757394</c:v>
                </c:pt>
                <c:pt idx="98">
                  <c:v>0.409873088623707</c:v>
                </c:pt>
                <c:pt idx="99">
                  <c:v>0.406334620548614</c:v>
                </c:pt>
                <c:pt idx="100">
                  <c:v>0.402853414579934</c:v>
                </c:pt>
                <c:pt idx="101">
                  <c:v>0.399428118285824</c:v>
                </c:pt>
                <c:pt idx="102">
                  <c:v>0.396057421081716</c:v>
                </c:pt>
                <c:pt idx="103">
                  <c:v>0.392740052633536</c:v>
                </c:pt>
                <c:pt idx="104">
                  <c:v>0.389474781333216</c:v>
                </c:pt>
                <c:pt idx="105">
                  <c:v>0.386260412842703</c:v>
                </c:pt>
                <c:pt idx="106">
                  <c:v>0.383095788702904</c:v>
                </c:pt>
                <c:pt idx="107">
                  <c:v>0.379979785004246</c:v>
                </c:pt>
                <c:pt idx="108">
                  <c:v>0.376911311115679</c:v>
                </c:pt>
                <c:pt idx="109">
                  <c:v>0.373889308469157</c:v>
                </c:pt>
                <c:pt idx="110">
                  <c:v>0.370912749396815</c:v>
                </c:pt>
                <c:pt idx="111">
                  <c:v>0.36798063601818</c:v>
                </c:pt>
                <c:pt idx="112">
                  <c:v>0.365091999174951</c:v>
                </c:pt>
                <c:pt idx="113">
                  <c:v>0.362245897410984</c:v>
                </c:pt>
                <c:pt idx="114">
                  <c:v>0.359441415995274</c:v>
                </c:pt>
                <c:pt idx="115">
                  <c:v>0.356677665985834</c:v>
                </c:pt>
                <c:pt idx="116">
                  <c:v>0.3539537833325</c:v>
                </c:pt>
                <c:pt idx="117">
                  <c:v>0.351268928016784</c:v>
                </c:pt>
                <c:pt idx="118">
                  <c:v>0.348622283227017</c:v>
                </c:pt>
                <c:pt idx="119">
                  <c:v>0.346013054567096</c:v>
                </c:pt>
                <c:pt idx="120">
                  <c:v>0.343440469297267</c:v>
                </c:pt>
                <c:pt idx="121">
                  <c:v>0.340903775605436</c:v>
                </c:pt>
                <c:pt idx="122">
                  <c:v>0.338402241907587</c:v>
                </c:pt>
                <c:pt idx="123">
                  <c:v>0.335935156175981</c:v>
                </c:pt>
                <c:pt idx="124">
                  <c:v>0.33350182529383</c:v>
                </c:pt>
                <c:pt idx="125">
                  <c:v>0.331101574435276</c:v>
                </c:pt>
                <c:pt idx="126">
                  <c:v>0.328733746469496</c:v>
                </c:pt>
                <c:pt idx="127">
                  <c:v>0.326397701387871</c:v>
                </c:pt>
              </c:numCache>
            </c:numRef>
          </c:yVal>
        </c:ser>
        <c:axId val="59845259"/>
        <c:axId val="72593345"/>
      </c:scatterChart>
      <c:valAx>
        <c:axId val="5984525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72593345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259334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Hit rate (MHz)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5984525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Occupancy per chip per bunch crossing
 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Rates!$I$44:$I$171</c:f>
              <c:numCache>
                <c:formatCode>General</c:formatCode>
                <c:ptCount val="128"/>
                <c:pt idx="0">
                  <c:v>0.0506107192671314</c:v>
                </c:pt>
                <c:pt idx="1">
                  <c:v>0.0488486819544664</c:v>
                </c:pt>
                <c:pt idx="2">
                  <c:v>0.0471990413638517</c:v>
                </c:pt>
                <c:pt idx="3">
                  <c:v>0.045651561391334</c:v>
                </c:pt>
                <c:pt idx="4">
                  <c:v>0.0441972016004087</c:v>
                </c:pt>
                <c:pt idx="5">
                  <c:v>0.0428279484791322</c:v>
                </c:pt>
                <c:pt idx="6">
                  <c:v>0.0415366743954587</c:v>
                </c:pt>
                <c:pt idx="7">
                  <c:v>0.0403170191000751</c:v>
                </c:pt>
                <c:pt idx="8">
                  <c:v>0.0391632896904684</c:v>
                </c:pt>
                <c:pt idx="9">
                  <c:v>0.0380703757734995</c:v>
                </c:pt>
                <c:pt idx="10">
                  <c:v>0.0370336772053991</c:v>
                </c:pt>
                <c:pt idx="11">
                  <c:v>0.0360490422913853</c:v>
                </c:pt>
                <c:pt idx="12">
                  <c:v>0.0351127147243553</c:v>
                </c:pt>
                <c:pt idx="13">
                  <c:v>0.0342212878575657</c:v>
                </c:pt>
                <c:pt idx="14">
                  <c:v>0.0333716651581434</c:v>
                </c:pt>
                <c:pt idx="15">
                  <c:v>0.0325610258905735</c:v>
                </c:pt>
                <c:pt idx="16">
                  <c:v>0.0317867952425889</c:v>
                </c:pt>
                <c:pt idx="17">
                  <c:v>0.0310466182383356</c:v>
                </c:pt>
                <c:pt idx="18">
                  <c:v>0.0303383368916212</c:v>
                </c:pt>
                <c:pt idx="19">
                  <c:v>0.0296599701404209</c:v>
                </c:pt>
                <c:pt idx="20">
                  <c:v>0.0290096961764616</c:v>
                </c:pt>
                <c:pt idx="21">
                  <c:v>0.0283858368436839</c:v>
                </c:pt>
                <c:pt idx="22">
                  <c:v>0.0277868438290938</c:v>
                </c:pt>
                <c:pt idx="23">
                  <c:v>0.027211286410876</c:v>
                </c:pt>
                <c:pt idx="24">
                  <c:v>0.0266578405631786</c:v>
                </c:pt>
                <c:pt idx="25">
                  <c:v>0.0261252792459194</c:v>
                </c:pt>
                <c:pt idx="26">
                  <c:v>0.0256124637322981</c:v>
                </c:pt>
                <c:pt idx="27">
                  <c:v>0.025118335847224</c:v>
                </c:pt>
                <c:pt idx="28">
                  <c:v>0.0246419110072372</c:v>
                </c:pt>
                <c:pt idx="29">
                  <c:v>0.024182271967241</c:v>
                </c:pt>
                <c:pt idx="30">
                  <c:v>0.0237385631919109</c:v>
                </c:pt>
                <c:pt idx="31">
                  <c:v>0.0233099857803538</c:v>
                </c:pt>
                <c:pt idx="32">
                  <c:v>0.0228957928817583</c:v>
                </c:pt>
                <c:pt idx="33">
                  <c:v>0.0224952855476418</c:v>
                </c:pt>
                <c:pt idx="34">
                  <c:v>0.0221078089730653</c:v>
                </c:pt>
                <c:pt idx="35">
                  <c:v>0.0217327490850264</c:v>
                </c:pt>
                <c:pt idx="36">
                  <c:v>0.0213695294412795</c:v>
                </c:pt>
                <c:pt idx="37">
                  <c:v>0.0210176084072089</c:v>
                </c:pt>
                <c:pt idx="38">
                  <c:v>0.020676476582171</c:v>
                </c:pt>
                <c:pt idx="39">
                  <c:v>0.0203456544500273</c:v>
                </c:pt>
                <c:pt idx="40">
                  <c:v>0.0200246902314695</c:v>
                </c:pt>
                <c:pt idx="41">
                  <c:v>0.0197131579182528</c:v>
                </c:pt>
                <c:pt idx="42">
                  <c:v>0.019410655471661</c:v>
                </c:pt>
                <c:pt idx="43">
                  <c:v>0.019116803169455</c:v>
                </c:pt>
                <c:pt idx="44">
                  <c:v>0.0188312420872589</c:v>
                </c:pt>
                <c:pt idx="45">
                  <c:v>0.0185536327018316</c:v>
                </c:pt>
                <c:pt idx="46">
                  <c:v>0.0182836536049913</c:v>
                </c:pt>
                <c:pt idx="47">
                  <c:v>0.0180210003181254</c:v>
                </c:pt>
                <c:pt idx="48">
                  <c:v>0.0177653841982503</c:v>
                </c:pt>
                <c:pt idx="49">
                  <c:v>0.0175165314274993</c:v>
                </c:pt>
                <c:pt idx="50">
                  <c:v>0.0172741820787277</c:v>
                </c:pt>
                <c:pt idx="51">
                  <c:v>0.0170380892506473</c:v>
                </c:pt>
                <c:pt idx="52">
                  <c:v>0.0168080182665434</c:v>
                </c:pt>
                <c:pt idx="53">
                  <c:v>0.0165837459312015</c:v>
                </c:pt>
                <c:pt idx="54">
                  <c:v>0.0163650598411825</c:v>
                </c:pt>
                <c:pt idx="55">
                  <c:v>0.0161517577440424</c:v>
                </c:pt>
                <c:pt idx="56">
                  <c:v>0.0159436469425021</c:v>
                </c:pt>
                <c:pt idx="57">
                  <c:v>0.0157405437399416</c:v>
                </c:pt>
                <c:pt idx="58">
                  <c:v>0.0155422729239215</c:v>
                </c:pt>
                <c:pt idx="59">
                  <c:v>0.0153486672847312</c:v>
                </c:pt>
                <c:pt idx="60">
                  <c:v>0.0151595671662322</c:v>
                </c:pt>
                <c:pt idx="61">
                  <c:v>0.0149748200465023</c:v>
                </c:pt>
                <c:pt idx="62">
                  <c:v>0.0147942801460065</c:v>
                </c:pt>
                <c:pt idx="63">
                  <c:v>0.0146178080612137</c:v>
                </c:pt>
                <c:pt idx="64">
                  <c:v>0.0144452704217587</c:v>
                </c:pt>
                <c:pt idx="65">
                  <c:v>0.0142765395694061</c:v>
                </c:pt>
                <c:pt idx="66">
                  <c:v>0.0141114932572213</c:v>
                </c:pt>
                <c:pt idx="67">
                  <c:v>0.0139500143674828</c:v>
                </c:pt>
                <c:pt idx="68">
                  <c:v>0.0137919906469917</c:v>
                </c:pt>
                <c:pt idx="69">
                  <c:v>0.0136373144585438</c:v>
                </c:pt>
                <c:pt idx="70">
                  <c:v>0.0134858825474257</c:v>
                </c:pt>
                <c:pt idx="71">
                  <c:v>0.01333759582189</c:v>
                </c:pt>
                <c:pt idx="72">
                  <c:v>0.0131923591466457</c:v>
                </c:pt>
                <c:pt idx="73">
                  <c:v>0.0130500811484734</c:v>
                </c:pt>
                <c:pt idx="74">
                  <c:v>0.0129106740331465</c:v>
                </c:pt>
                <c:pt idx="75">
                  <c:v>0.0127740534128998</c:v>
                </c:pt>
                <c:pt idx="76">
                  <c:v>0.0126401381437461</c:v>
                </c:pt>
                <c:pt idx="77">
                  <c:v>0.0125088501719911</c:v>
                </c:pt>
                <c:pt idx="78">
                  <c:v>0.0123801143893497</c:v>
                </c:pt>
                <c:pt idx="79">
                  <c:v>0.0122538584961061</c:v>
                </c:pt>
                <c:pt idx="80">
                  <c:v>0.0121300128718032</c:v>
                </c:pt>
                <c:pt idx="81">
                  <c:v>0.012008510452985</c:v>
                </c:pt>
                <c:pt idx="82">
                  <c:v>0.0118892866175464</c:v>
                </c:pt>
                <c:pt idx="83">
                  <c:v>0.0117722790752799</c:v>
                </c:pt>
                <c:pt idx="84">
                  <c:v>0.0116574277642368</c:v>
                </c:pt>
                <c:pt idx="85">
                  <c:v>0.011544674752545</c:v>
                </c:pt>
                <c:pt idx="86">
                  <c:v>0.0114339641453533</c:v>
                </c:pt>
                <c:pt idx="87">
                  <c:v>0.0113252419965935</c:v>
                </c:pt>
                <c:pt idx="88">
                  <c:v>0.0112184562252714</c:v>
                </c:pt>
                <c:pt idx="89">
                  <c:v>0.0111135565360206</c:v>
                </c:pt>
                <c:pt idx="90">
                  <c:v>0.0110104943436661</c:v>
                </c:pt>
                <c:pt idx="91">
                  <c:v>0.0109092227015663</c:v>
                </c:pt>
                <c:pt idx="92">
                  <c:v>0.0108096962335142</c:v>
                </c:pt>
                <c:pt idx="93">
                  <c:v>0.0107118710689937</c:v>
                </c:pt>
                <c:pt idx="94">
                  <c:v>0.0106157047816002</c:v>
                </c:pt>
                <c:pt idx="95">
                  <c:v>0.010521156330448</c:v>
                </c:pt>
                <c:pt idx="96">
                  <c:v>0.0104281860043959</c:v>
                </c:pt>
                <c:pt idx="97">
                  <c:v>0.0103367553689349</c:v>
                </c:pt>
                <c:pt idx="98">
                  <c:v>0.0102468272155927</c:v>
                </c:pt>
                <c:pt idx="99">
                  <c:v>0.0101583655137153</c:v>
                </c:pt>
                <c:pt idx="100">
                  <c:v>0.0100713353644983</c:v>
                </c:pt>
                <c:pt idx="101">
                  <c:v>0.00998570295714561</c:v>
                </c:pt>
                <c:pt idx="102">
                  <c:v>0.0099014355270429</c:v>
                </c:pt>
                <c:pt idx="103">
                  <c:v>0.00981850131583839</c:v>
                </c:pt>
                <c:pt idx="104">
                  <c:v>0.00973686953333041</c:v>
                </c:pt>
                <c:pt idx="105">
                  <c:v>0.00965651032106757</c:v>
                </c:pt>
                <c:pt idx="106">
                  <c:v>0.0095773947175726</c:v>
                </c:pt>
                <c:pt idx="107">
                  <c:v>0.00949949462510616</c:v>
                </c:pt>
                <c:pt idx="108">
                  <c:v>0.00942278277789197</c:v>
                </c:pt>
                <c:pt idx="109">
                  <c:v>0.00934723271172893</c:v>
                </c:pt>
                <c:pt idx="110">
                  <c:v>0.00927281873492037</c:v>
                </c:pt>
                <c:pt idx="111">
                  <c:v>0.00919951590045449</c:v>
                </c:pt>
                <c:pt idx="112">
                  <c:v>0.00912729997937377</c:v>
                </c:pt>
                <c:pt idx="113">
                  <c:v>0.0090561474352746</c:v>
                </c:pt>
                <c:pt idx="114">
                  <c:v>0.00898603539988186</c:v>
                </c:pt>
                <c:pt idx="115">
                  <c:v>0.00891694164964586</c:v>
                </c:pt>
                <c:pt idx="116">
                  <c:v>0.0088488445833125</c:v>
                </c:pt>
                <c:pt idx="117">
                  <c:v>0.00878172320041961</c:v>
                </c:pt>
                <c:pt idx="118">
                  <c:v>0.00871555708067543</c:v>
                </c:pt>
                <c:pt idx="119">
                  <c:v>0.00865032636417741</c:v>
                </c:pt>
                <c:pt idx="120">
                  <c:v>0.00858601173243169</c:v>
                </c:pt>
                <c:pt idx="121">
                  <c:v>0.00852259439013589</c:v>
                </c:pt>
                <c:pt idx="122">
                  <c:v>0.00846005604768968</c:v>
                </c:pt>
                <c:pt idx="123">
                  <c:v>0.00839837890439951</c:v>
                </c:pt>
                <c:pt idx="124">
                  <c:v>0.00833754563234575</c:v>
                </c:pt>
                <c:pt idx="125">
                  <c:v>0.00827753936088189</c:v>
                </c:pt>
                <c:pt idx="126">
                  <c:v>0.00821834366173739</c:v>
                </c:pt>
                <c:pt idx="127">
                  <c:v>0.00815994253469678</c:v>
                </c:pt>
              </c:numCache>
            </c:numRef>
          </c:yVal>
        </c:ser>
        <c:axId val="85644090"/>
        <c:axId val="71544414"/>
      </c:scatterChart>
      <c:valAx>
        <c:axId val="8564409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7154441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15444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Occupancy (%)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8564409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Average trigger output data per chip
 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Rates!$I$44:$I$171</c:f>
              <c:numCache>
                <c:formatCode>General</c:formatCode>
                <c:ptCount val="128"/>
                <c:pt idx="0">
                  <c:v>0.0506107192671314</c:v>
                </c:pt>
                <c:pt idx="1">
                  <c:v>0.0488486819544664</c:v>
                </c:pt>
                <c:pt idx="2">
                  <c:v>0.0471990413638517</c:v>
                </c:pt>
                <c:pt idx="3">
                  <c:v>0.045651561391334</c:v>
                </c:pt>
                <c:pt idx="4">
                  <c:v>0.0441972016004087</c:v>
                </c:pt>
                <c:pt idx="5">
                  <c:v>0.0428279484791322</c:v>
                </c:pt>
                <c:pt idx="6">
                  <c:v>0.0415366743954587</c:v>
                </c:pt>
                <c:pt idx="7">
                  <c:v>0.0403170191000751</c:v>
                </c:pt>
                <c:pt idx="8">
                  <c:v>0.0391632896904684</c:v>
                </c:pt>
                <c:pt idx="9">
                  <c:v>0.0380703757734995</c:v>
                </c:pt>
                <c:pt idx="10">
                  <c:v>0.0370336772053991</c:v>
                </c:pt>
                <c:pt idx="11">
                  <c:v>0.0360490422913853</c:v>
                </c:pt>
                <c:pt idx="12">
                  <c:v>0.0351127147243553</c:v>
                </c:pt>
                <c:pt idx="13">
                  <c:v>0.0342212878575657</c:v>
                </c:pt>
                <c:pt idx="14">
                  <c:v>0.0333716651581434</c:v>
                </c:pt>
                <c:pt idx="15">
                  <c:v>0.0325610258905735</c:v>
                </c:pt>
                <c:pt idx="16">
                  <c:v>0.0317867952425889</c:v>
                </c:pt>
                <c:pt idx="17">
                  <c:v>0.0310466182383356</c:v>
                </c:pt>
                <c:pt idx="18">
                  <c:v>0.0303383368916212</c:v>
                </c:pt>
                <c:pt idx="19">
                  <c:v>0.0296599701404209</c:v>
                </c:pt>
                <c:pt idx="20">
                  <c:v>0.0290096961764616</c:v>
                </c:pt>
                <c:pt idx="21">
                  <c:v>0.0283858368436839</c:v>
                </c:pt>
                <c:pt idx="22">
                  <c:v>0.0277868438290938</c:v>
                </c:pt>
                <c:pt idx="23">
                  <c:v>0.027211286410876</c:v>
                </c:pt>
                <c:pt idx="24">
                  <c:v>0.0266578405631786</c:v>
                </c:pt>
                <c:pt idx="25">
                  <c:v>0.0261252792459194</c:v>
                </c:pt>
                <c:pt idx="26">
                  <c:v>0.0256124637322981</c:v>
                </c:pt>
                <c:pt idx="27">
                  <c:v>0.025118335847224</c:v>
                </c:pt>
                <c:pt idx="28">
                  <c:v>0.0246419110072372</c:v>
                </c:pt>
                <c:pt idx="29">
                  <c:v>0.024182271967241</c:v>
                </c:pt>
                <c:pt idx="30">
                  <c:v>0.0237385631919109</c:v>
                </c:pt>
                <c:pt idx="31">
                  <c:v>0.0233099857803538</c:v>
                </c:pt>
                <c:pt idx="32">
                  <c:v>0.0228957928817583</c:v>
                </c:pt>
                <c:pt idx="33">
                  <c:v>0.0224952855476418</c:v>
                </c:pt>
                <c:pt idx="34">
                  <c:v>0.0221078089730653</c:v>
                </c:pt>
                <c:pt idx="35">
                  <c:v>0.0217327490850264</c:v>
                </c:pt>
                <c:pt idx="36">
                  <c:v>0.0213695294412795</c:v>
                </c:pt>
                <c:pt idx="37">
                  <c:v>0.0210176084072089</c:v>
                </c:pt>
                <c:pt idx="38">
                  <c:v>0.020676476582171</c:v>
                </c:pt>
                <c:pt idx="39">
                  <c:v>0.0203456544500273</c:v>
                </c:pt>
                <c:pt idx="40">
                  <c:v>0.0200246902314695</c:v>
                </c:pt>
                <c:pt idx="41">
                  <c:v>0.0197131579182528</c:v>
                </c:pt>
                <c:pt idx="42">
                  <c:v>0.019410655471661</c:v>
                </c:pt>
                <c:pt idx="43">
                  <c:v>0.019116803169455</c:v>
                </c:pt>
                <c:pt idx="44">
                  <c:v>0.0188312420872589</c:v>
                </c:pt>
                <c:pt idx="45">
                  <c:v>0.0185536327018316</c:v>
                </c:pt>
                <c:pt idx="46">
                  <c:v>0.0182836536049913</c:v>
                </c:pt>
                <c:pt idx="47">
                  <c:v>0.0180210003181254</c:v>
                </c:pt>
                <c:pt idx="48">
                  <c:v>0.0177653841982503</c:v>
                </c:pt>
                <c:pt idx="49">
                  <c:v>0.0175165314274993</c:v>
                </c:pt>
                <c:pt idx="50">
                  <c:v>0.0172741820787277</c:v>
                </c:pt>
                <c:pt idx="51">
                  <c:v>0.0170380892506473</c:v>
                </c:pt>
                <c:pt idx="52">
                  <c:v>0.0168080182665434</c:v>
                </c:pt>
                <c:pt idx="53">
                  <c:v>0.0165837459312015</c:v>
                </c:pt>
                <c:pt idx="54">
                  <c:v>0.0163650598411825</c:v>
                </c:pt>
                <c:pt idx="55">
                  <c:v>0.0161517577440424</c:v>
                </c:pt>
                <c:pt idx="56">
                  <c:v>0.0159436469425021</c:v>
                </c:pt>
                <c:pt idx="57">
                  <c:v>0.0157405437399416</c:v>
                </c:pt>
                <c:pt idx="58">
                  <c:v>0.0155422729239215</c:v>
                </c:pt>
                <c:pt idx="59">
                  <c:v>0.0153486672847312</c:v>
                </c:pt>
                <c:pt idx="60">
                  <c:v>0.0151595671662322</c:v>
                </c:pt>
                <c:pt idx="61">
                  <c:v>0.0149748200465023</c:v>
                </c:pt>
                <c:pt idx="62">
                  <c:v>0.0147942801460065</c:v>
                </c:pt>
                <c:pt idx="63">
                  <c:v>0.0146178080612137</c:v>
                </c:pt>
                <c:pt idx="64">
                  <c:v>0.0144452704217587</c:v>
                </c:pt>
                <c:pt idx="65">
                  <c:v>0.0142765395694061</c:v>
                </c:pt>
                <c:pt idx="66">
                  <c:v>0.0141114932572213</c:v>
                </c:pt>
                <c:pt idx="67">
                  <c:v>0.0139500143674828</c:v>
                </c:pt>
                <c:pt idx="68">
                  <c:v>0.0137919906469917</c:v>
                </c:pt>
                <c:pt idx="69">
                  <c:v>0.0136373144585438</c:v>
                </c:pt>
                <c:pt idx="70">
                  <c:v>0.0134858825474257</c:v>
                </c:pt>
                <c:pt idx="71">
                  <c:v>0.01333759582189</c:v>
                </c:pt>
                <c:pt idx="72">
                  <c:v>0.0131923591466457</c:v>
                </c:pt>
                <c:pt idx="73">
                  <c:v>0.0130500811484734</c:v>
                </c:pt>
                <c:pt idx="74">
                  <c:v>0.0129106740331465</c:v>
                </c:pt>
                <c:pt idx="75">
                  <c:v>0.0127740534128998</c:v>
                </c:pt>
                <c:pt idx="76">
                  <c:v>0.0126401381437461</c:v>
                </c:pt>
                <c:pt idx="77">
                  <c:v>0.0125088501719911</c:v>
                </c:pt>
                <c:pt idx="78">
                  <c:v>0.0123801143893497</c:v>
                </c:pt>
                <c:pt idx="79">
                  <c:v>0.0122538584961061</c:v>
                </c:pt>
                <c:pt idx="80">
                  <c:v>0.0121300128718032</c:v>
                </c:pt>
                <c:pt idx="81">
                  <c:v>0.012008510452985</c:v>
                </c:pt>
                <c:pt idx="82">
                  <c:v>0.0118892866175464</c:v>
                </c:pt>
                <c:pt idx="83">
                  <c:v>0.0117722790752799</c:v>
                </c:pt>
                <c:pt idx="84">
                  <c:v>0.0116574277642368</c:v>
                </c:pt>
                <c:pt idx="85">
                  <c:v>0.011544674752545</c:v>
                </c:pt>
                <c:pt idx="86">
                  <c:v>0.0114339641453533</c:v>
                </c:pt>
                <c:pt idx="87">
                  <c:v>0.0113252419965935</c:v>
                </c:pt>
                <c:pt idx="88">
                  <c:v>0.0112184562252714</c:v>
                </c:pt>
                <c:pt idx="89">
                  <c:v>0.0111135565360206</c:v>
                </c:pt>
                <c:pt idx="90">
                  <c:v>0.0110104943436661</c:v>
                </c:pt>
                <c:pt idx="91">
                  <c:v>0.0109092227015663</c:v>
                </c:pt>
                <c:pt idx="92">
                  <c:v>0.0108096962335142</c:v>
                </c:pt>
                <c:pt idx="93">
                  <c:v>0.0107118710689937</c:v>
                </c:pt>
                <c:pt idx="94">
                  <c:v>0.0106157047816002</c:v>
                </c:pt>
                <c:pt idx="95">
                  <c:v>0.010521156330448</c:v>
                </c:pt>
                <c:pt idx="96">
                  <c:v>0.0104281860043959</c:v>
                </c:pt>
                <c:pt idx="97">
                  <c:v>0.0103367553689349</c:v>
                </c:pt>
                <c:pt idx="98">
                  <c:v>0.0102468272155927</c:v>
                </c:pt>
                <c:pt idx="99">
                  <c:v>0.0101583655137153</c:v>
                </c:pt>
                <c:pt idx="100">
                  <c:v>0.0100713353644983</c:v>
                </c:pt>
                <c:pt idx="101">
                  <c:v>0.00998570295714561</c:v>
                </c:pt>
                <c:pt idx="102">
                  <c:v>0.0099014355270429</c:v>
                </c:pt>
                <c:pt idx="103">
                  <c:v>0.00981850131583839</c:v>
                </c:pt>
                <c:pt idx="104">
                  <c:v>0.00973686953333041</c:v>
                </c:pt>
                <c:pt idx="105">
                  <c:v>0.00965651032106757</c:v>
                </c:pt>
                <c:pt idx="106">
                  <c:v>0.0095773947175726</c:v>
                </c:pt>
                <c:pt idx="107">
                  <c:v>0.00949949462510616</c:v>
                </c:pt>
                <c:pt idx="108">
                  <c:v>0.00942278277789197</c:v>
                </c:pt>
                <c:pt idx="109">
                  <c:v>0.00934723271172893</c:v>
                </c:pt>
                <c:pt idx="110">
                  <c:v>0.00927281873492037</c:v>
                </c:pt>
                <c:pt idx="111">
                  <c:v>0.00919951590045449</c:v>
                </c:pt>
                <c:pt idx="112">
                  <c:v>0.00912729997937377</c:v>
                </c:pt>
                <c:pt idx="113">
                  <c:v>0.0090561474352746</c:v>
                </c:pt>
                <c:pt idx="114">
                  <c:v>0.00898603539988186</c:v>
                </c:pt>
                <c:pt idx="115">
                  <c:v>0.00891694164964586</c:v>
                </c:pt>
                <c:pt idx="116">
                  <c:v>0.0088488445833125</c:v>
                </c:pt>
                <c:pt idx="117">
                  <c:v>0.00878172320041961</c:v>
                </c:pt>
                <c:pt idx="118">
                  <c:v>0.00871555708067543</c:v>
                </c:pt>
                <c:pt idx="119">
                  <c:v>0.00865032636417741</c:v>
                </c:pt>
                <c:pt idx="120">
                  <c:v>0.00858601173243169</c:v>
                </c:pt>
                <c:pt idx="121">
                  <c:v>0.00852259439013589</c:v>
                </c:pt>
                <c:pt idx="122">
                  <c:v>0.00846005604768968</c:v>
                </c:pt>
                <c:pt idx="123">
                  <c:v>0.00839837890439951</c:v>
                </c:pt>
                <c:pt idx="124">
                  <c:v>0.00833754563234575</c:v>
                </c:pt>
                <c:pt idx="125">
                  <c:v>0.00827753936088189</c:v>
                </c:pt>
                <c:pt idx="126">
                  <c:v>0.00821834366173739</c:v>
                </c:pt>
                <c:pt idx="127">
                  <c:v>0.00815994253469678</c:v>
                </c:pt>
              </c:numCache>
            </c:numRef>
          </c:yVal>
        </c:ser>
        <c:axId val="80644970"/>
        <c:axId val="20793841"/>
      </c:scatterChart>
      <c:valAx>
        <c:axId val="806449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2079384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079384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Trigger data load (Mbps)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8064497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Cumulatative trigger output data 
 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Rates!$L$44:$L$171</c:f>
              <c:numCache>
                <c:formatCode>General</c:formatCode>
                <c:ptCount val="128"/>
                <c:pt idx="0">
                  <c:v>32.3908603309641</c:v>
                </c:pt>
                <c:pt idx="1">
                  <c:v>63.6540167818226</c:v>
                </c:pt>
                <c:pt idx="2">
                  <c:v>93.8614032546876</c:v>
                </c:pt>
                <c:pt idx="3">
                  <c:v>123.078402545141</c:v>
                </c:pt>
                <c:pt idx="4">
                  <c:v>151.364611569403</c:v>
                </c:pt>
                <c:pt idx="5">
                  <c:v>178.774498596048</c:v>
                </c:pt>
                <c:pt idx="6">
                  <c:v>205.357970209141</c:v>
                </c:pt>
                <c:pt idx="7">
                  <c:v>231.160862433189</c:v>
                </c:pt>
                <c:pt idx="8">
                  <c:v>256.225367835089</c:v>
                </c:pt>
                <c:pt idx="9">
                  <c:v>280.590408330129</c:v>
                </c:pt>
                <c:pt idx="10">
                  <c:v>304.291961741584</c:v>
                </c:pt>
                <c:pt idx="11">
                  <c:v>327.363348808071</c:v>
                </c:pt>
                <c:pt idx="12">
                  <c:v>349.835486231658</c:v>
                </c:pt>
                <c:pt idx="13">
                  <c:v>371.7371104605</c:v>
                </c:pt>
                <c:pt idx="14">
                  <c:v>393.094976161712</c:v>
                </c:pt>
                <c:pt idx="15">
                  <c:v>413.934032731679</c:v>
                </c:pt>
                <c:pt idx="16">
                  <c:v>434.277581686936</c:v>
                </c:pt>
                <c:pt idx="17">
                  <c:v>454.147417359471</c:v>
                </c:pt>
                <c:pt idx="18">
                  <c:v>473.563952970108</c:v>
                </c:pt>
                <c:pt idx="19">
                  <c:v>492.546333859977</c:v>
                </c:pt>
                <c:pt idx="20">
                  <c:v>511.112539412913</c:v>
                </c:pt>
                <c:pt idx="21">
                  <c:v>529.279474992871</c:v>
                </c:pt>
                <c:pt idx="22">
                  <c:v>547.063055043491</c:v>
                </c:pt>
                <c:pt idx="23">
                  <c:v>564.478278346451</c:v>
                </c:pt>
                <c:pt idx="24">
                  <c:v>581.539296306886</c:v>
                </c:pt>
                <c:pt idx="25">
                  <c:v>598.259475024274</c:v>
                </c:pt>
                <c:pt idx="26">
                  <c:v>614.651451812945</c:v>
                </c:pt>
                <c:pt idx="27">
                  <c:v>630.727186755168</c:v>
                </c:pt>
                <c:pt idx="28">
                  <c:v>646.4980097998</c:v>
                </c:pt>
                <c:pt idx="29">
                  <c:v>661.974663858834</c:v>
                </c:pt>
                <c:pt idx="30">
                  <c:v>677.167344301657</c:v>
                </c:pt>
                <c:pt idx="31">
                  <c:v>692.085735201084</c:v>
                </c:pt>
                <c:pt idx="32">
                  <c:v>706.739042645409</c:v>
                </c:pt>
                <c:pt idx="33">
                  <c:v>721.1360253959</c:v>
                </c:pt>
                <c:pt idx="34">
                  <c:v>735.285023138662</c:v>
                </c:pt>
                <c:pt idx="35">
                  <c:v>749.193982553079</c:v>
                </c:pt>
                <c:pt idx="36">
                  <c:v>762.870481395497</c:v>
                </c:pt>
                <c:pt idx="37">
                  <c:v>776.321750776111</c:v>
                </c:pt>
                <c:pt idx="38">
                  <c:v>789.554695788701</c:v>
                </c:pt>
                <c:pt idx="39">
                  <c:v>802.575914636718</c:v>
                </c:pt>
                <c:pt idx="40">
                  <c:v>815.391716384858</c:v>
                </c:pt>
                <c:pt idx="41">
                  <c:v>828.00813745254</c:v>
                </c:pt>
                <c:pt idx="42">
                  <c:v>840.430956954403</c:v>
                </c:pt>
                <c:pt idx="43">
                  <c:v>852.665710982854</c:v>
                </c:pt>
                <c:pt idx="44">
                  <c:v>864.7177059187</c:v>
                </c:pt>
                <c:pt idx="45">
                  <c:v>876.592030847873</c:v>
                </c:pt>
                <c:pt idx="46">
                  <c:v>888.293569155067</c:v>
                </c:pt>
                <c:pt idx="47">
                  <c:v>899.827009358667</c:v>
                </c:pt>
                <c:pt idx="48">
                  <c:v>911.196855245547</c:v>
                </c:pt>
                <c:pt idx="49">
                  <c:v>922.407435359147</c:v>
                </c:pt>
                <c:pt idx="50">
                  <c:v>933.462911889533</c:v>
                </c:pt>
                <c:pt idx="51">
                  <c:v>944.367289009947</c:v>
                </c:pt>
                <c:pt idx="52">
                  <c:v>955.124420700535</c:v>
                </c:pt>
                <c:pt idx="53">
                  <c:v>965.738018096504</c:v>
                </c:pt>
                <c:pt idx="54">
                  <c:v>976.21165639486</c:v>
                </c:pt>
                <c:pt idx="55">
                  <c:v>986.548781351048</c:v>
                </c:pt>
                <c:pt idx="56">
                  <c:v>996.752715394249</c:v>
                </c:pt>
                <c:pt idx="57">
                  <c:v>1006.82666338781</c:v>
                </c:pt>
                <c:pt idx="58">
                  <c:v>1016.77371805912</c:v>
                </c:pt>
                <c:pt idx="59">
                  <c:v>1026.59686512135</c:v>
                </c:pt>
                <c:pt idx="60">
                  <c:v>1036.29898810774</c:v>
                </c:pt>
                <c:pt idx="61">
                  <c:v>1045.8828729375</c:v>
                </c:pt>
                <c:pt idx="62">
                  <c:v>1055.35121223094</c:v>
                </c:pt>
                <c:pt idx="63">
                  <c:v>1064.70660939012</c:v>
                </c:pt>
                <c:pt idx="64">
                  <c:v>1073.95158246005</c:v>
                </c:pt>
                <c:pt idx="65">
                  <c:v>1083.08856778447</c:v>
                </c:pt>
                <c:pt idx="66">
                  <c:v>1092.11992346909</c:v>
                </c:pt>
                <c:pt idx="67">
                  <c:v>1101.04793266428</c:v>
                </c:pt>
                <c:pt idx="68">
                  <c:v>1109.87480667835</c:v>
                </c:pt>
                <c:pt idx="69">
                  <c:v>1118.60268793182</c:v>
                </c:pt>
                <c:pt idx="70">
                  <c:v>1127.23365276217</c:v>
                </c:pt>
                <c:pt idx="71">
                  <c:v>1135.76971408818</c:v>
                </c:pt>
                <c:pt idx="72">
                  <c:v>1144.21282394203</c:v>
                </c:pt>
                <c:pt idx="73">
                  <c:v>1152.56487587706</c:v>
                </c:pt>
                <c:pt idx="74">
                  <c:v>1160.82770725827</c:v>
                </c:pt>
                <c:pt idx="75">
                  <c:v>1169.00310144253</c:v>
                </c:pt>
                <c:pt idx="76">
                  <c:v>1177.09278985452</c:v>
                </c:pt>
                <c:pt idx="77">
                  <c:v>1185.0984539646</c:v>
                </c:pt>
                <c:pt idx="78">
                  <c:v>1193.02172717378</c:v>
                </c:pt>
                <c:pt idx="79">
                  <c:v>1200.86419661129</c:v>
                </c:pt>
                <c:pt idx="80">
                  <c:v>1208.62740484924</c:v>
                </c:pt>
                <c:pt idx="81">
                  <c:v>1216.31285153916</c:v>
                </c:pt>
                <c:pt idx="82">
                  <c:v>1223.92199497438</c:v>
                </c:pt>
                <c:pt idx="83">
                  <c:v>1231.45625358256</c:v>
                </c:pt>
                <c:pt idx="84">
                  <c:v>1238.91700735168</c:v>
                </c:pt>
                <c:pt idx="85">
                  <c:v>1246.3055991933</c:v>
                </c:pt>
                <c:pt idx="86">
                  <c:v>1253.62333624633</c:v>
                </c:pt>
                <c:pt idx="87">
                  <c:v>1260.87149112415</c:v>
                </c:pt>
                <c:pt idx="88">
                  <c:v>1268.05130310832</c:v>
                </c:pt>
                <c:pt idx="89">
                  <c:v>1275.16397929138</c:v>
                </c:pt>
                <c:pt idx="90">
                  <c:v>1282.21069567132</c:v>
                </c:pt>
                <c:pt idx="91">
                  <c:v>1289.19259820033</c:v>
                </c:pt>
                <c:pt idx="92">
                  <c:v>1296.11080378978</c:v>
                </c:pt>
                <c:pt idx="93">
                  <c:v>1302.96640127393</c:v>
                </c:pt>
                <c:pt idx="94">
                  <c:v>1309.76045233415</c:v>
                </c:pt>
                <c:pt idx="95">
                  <c:v>1316.49399238564</c:v>
                </c:pt>
                <c:pt idx="96">
                  <c:v>1323.16803142845</c:v>
                </c:pt>
                <c:pt idx="97">
                  <c:v>1329.78355486457</c:v>
                </c:pt>
                <c:pt idx="98">
                  <c:v>1336.34152428255</c:v>
                </c:pt>
                <c:pt idx="99">
                  <c:v>1342.84287821133</c:v>
                </c:pt>
                <c:pt idx="100">
                  <c:v>1349.28853284461</c:v>
                </c:pt>
                <c:pt idx="101">
                  <c:v>1355.67938273718</c:v>
                </c:pt>
                <c:pt idx="102">
                  <c:v>1362.01630147449</c:v>
                </c:pt>
                <c:pt idx="103">
                  <c:v>1368.30014231663</c:v>
                </c:pt>
                <c:pt idx="104">
                  <c:v>1374.53173881796</c:v>
                </c:pt>
                <c:pt idx="105">
                  <c:v>1380.71190542344</c:v>
                </c:pt>
                <c:pt idx="106">
                  <c:v>1386.84143804269</c:v>
                </c:pt>
                <c:pt idx="107">
                  <c:v>1392.92111460276</c:v>
                </c:pt>
                <c:pt idx="108">
                  <c:v>1398.95169558061</c:v>
                </c:pt>
                <c:pt idx="109">
                  <c:v>1404.93392451611</c:v>
                </c:pt>
                <c:pt idx="110">
                  <c:v>1410.86852850646</c:v>
                </c:pt>
                <c:pt idx="111">
                  <c:v>1416.75621868275</c:v>
                </c:pt>
                <c:pt idx="112">
                  <c:v>1422.59769066955</c:v>
                </c:pt>
                <c:pt idx="113">
                  <c:v>1428.39362502813</c:v>
                </c:pt>
                <c:pt idx="114">
                  <c:v>1434.14468768405</c:v>
                </c:pt>
                <c:pt idx="115">
                  <c:v>1439.85153033983</c:v>
                </c:pt>
                <c:pt idx="116">
                  <c:v>1445.51479087315</c:v>
                </c:pt>
                <c:pt idx="117">
                  <c:v>1451.13509372141</c:v>
                </c:pt>
                <c:pt idx="118">
                  <c:v>1456.71305025305</c:v>
                </c:pt>
                <c:pt idx="119">
                  <c:v>1462.24925912612</c:v>
                </c:pt>
                <c:pt idx="120">
                  <c:v>1467.74430663488</c:v>
                </c:pt>
                <c:pt idx="121">
                  <c:v>1473.19876704456</c:v>
                </c:pt>
                <c:pt idx="122">
                  <c:v>1478.61320291509</c:v>
                </c:pt>
                <c:pt idx="123">
                  <c:v>1483.9881654139</c:v>
                </c:pt>
                <c:pt idx="124">
                  <c:v>1489.3241946186</c:v>
                </c:pt>
                <c:pt idx="125">
                  <c:v>1494.62181980957</c:v>
                </c:pt>
                <c:pt idx="126">
                  <c:v>1499.88155975308</c:v>
                </c:pt>
                <c:pt idx="127">
                  <c:v>1505.10392297528</c:v>
                </c:pt>
              </c:numCache>
            </c:numRef>
          </c:yVal>
        </c:ser>
        <c:axId val="40199224"/>
        <c:axId val="78063561"/>
      </c:scatterChart>
      <c:valAx>
        <c:axId val="401992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7806356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80635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Trigger data load (Mbps)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4019922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Average MM data output per chip
 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Rates!$K$44:$K$171</c:f>
              <c:numCache>
                <c:formatCode>General</c:formatCode>
                <c:ptCount val="128"/>
                <c:pt idx="0">
                  <c:v>1.61954301654821</c:v>
                </c:pt>
                <c:pt idx="1">
                  <c:v>1.56315782254292</c:v>
                </c:pt>
                <c:pt idx="2">
                  <c:v>1.51036932364325</c:v>
                </c:pt>
                <c:pt idx="3">
                  <c:v>1.46084996452269</c:v>
                </c:pt>
                <c:pt idx="4">
                  <c:v>1.41431045121308</c:v>
                </c:pt>
                <c:pt idx="5">
                  <c:v>1.37049435133223</c:v>
                </c:pt>
                <c:pt idx="6">
                  <c:v>1.32917358065468</c:v>
                </c:pt>
                <c:pt idx="7">
                  <c:v>1.2901446112024</c:v>
                </c:pt>
                <c:pt idx="8">
                  <c:v>1.25322527009499</c:v>
                </c:pt>
                <c:pt idx="9">
                  <c:v>1.21825202475198</c:v>
                </c:pt>
                <c:pt idx="10">
                  <c:v>1.18507767057277</c:v>
                </c:pt>
                <c:pt idx="11">
                  <c:v>1.15356935332433</c:v>
                </c:pt>
                <c:pt idx="12">
                  <c:v>1.12360687117937</c:v>
                </c:pt>
                <c:pt idx="13">
                  <c:v>1.0950812114421</c:v>
                </c:pt>
                <c:pt idx="14">
                  <c:v>1.06789328506059</c:v>
                </c:pt>
                <c:pt idx="15">
                  <c:v>1.04195282849835</c:v>
                </c:pt>
                <c:pt idx="16">
                  <c:v>1.01717744776284</c:v>
                </c:pt>
                <c:pt idx="17">
                  <c:v>0.993491783626739</c:v>
                </c:pt>
                <c:pt idx="18">
                  <c:v>0.970826780531878</c:v>
                </c:pt>
                <c:pt idx="19">
                  <c:v>0.94911904449347</c:v>
                </c:pt>
                <c:pt idx="20">
                  <c:v>0.928310277646773</c:v>
                </c:pt>
                <c:pt idx="21">
                  <c:v>0.908346778997886</c:v>
                </c:pt>
                <c:pt idx="22">
                  <c:v>0.889179002531002</c:v>
                </c:pt>
                <c:pt idx="23">
                  <c:v>0.870761165148032</c:v>
                </c:pt>
                <c:pt idx="24">
                  <c:v>0.853050898021716</c:v>
                </c:pt>
                <c:pt idx="25">
                  <c:v>0.836008935869422</c:v>
                </c:pt>
                <c:pt idx="26">
                  <c:v>0.819598839433539</c:v>
                </c:pt>
                <c:pt idx="27">
                  <c:v>0.803786747111168</c:v>
                </c:pt>
                <c:pt idx="28">
                  <c:v>0.788541152231591</c:v>
                </c:pt>
                <c:pt idx="29">
                  <c:v>0.773832702951713</c:v>
                </c:pt>
                <c:pt idx="30">
                  <c:v>0.75963402214115</c:v>
                </c:pt>
                <c:pt idx="31">
                  <c:v>0.745919544971322</c:v>
                </c:pt>
                <c:pt idx="32">
                  <c:v>0.732665372216267</c:v>
                </c:pt>
                <c:pt idx="33">
                  <c:v>0.719849137524537</c:v>
                </c:pt>
                <c:pt idx="34">
                  <c:v>0.70744988713809</c:v>
                </c:pt>
                <c:pt idx="35">
                  <c:v>0.695447970720845</c:v>
                </c:pt>
                <c:pt idx="36">
                  <c:v>0.683824942120944</c:v>
                </c:pt>
                <c:pt idx="37">
                  <c:v>0.672563469030685</c:v>
                </c:pt>
                <c:pt idx="38">
                  <c:v>0.661647250629472</c:v>
                </c:pt>
                <c:pt idx="39">
                  <c:v>0.651060942400875</c:v>
                </c:pt>
                <c:pt idx="40">
                  <c:v>0.640790087407024</c:v>
                </c:pt>
                <c:pt idx="41">
                  <c:v>0.63082105338409</c:v>
                </c:pt>
                <c:pt idx="42">
                  <c:v>0.621140975093152</c:v>
                </c:pt>
                <c:pt idx="43">
                  <c:v>0.611737701422559</c:v>
                </c:pt>
                <c:pt idx="44">
                  <c:v>0.602599746792285</c:v>
                </c:pt>
                <c:pt idx="45">
                  <c:v>0.593716246458612</c:v>
                </c:pt>
                <c:pt idx="46">
                  <c:v>0.585076915359723</c:v>
                </c:pt>
                <c:pt idx="47">
                  <c:v>0.576672010180013</c:v>
                </c:pt>
                <c:pt idx="48">
                  <c:v>0.568492294344009</c:v>
                </c:pt>
                <c:pt idx="49">
                  <c:v>0.560529005679977</c:v>
                </c:pt>
                <c:pt idx="50">
                  <c:v>0.552773826519287</c:v>
                </c:pt>
                <c:pt idx="51">
                  <c:v>0.545218856020715</c:v>
                </c:pt>
                <c:pt idx="52">
                  <c:v>0.537856584529388</c:v>
                </c:pt>
                <c:pt idx="53">
                  <c:v>0.530679869798446</c:v>
                </c:pt>
                <c:pt idx="54">
                  <c:v>0.523681914917839</c:v>
                </c:pt>
                <c:pt idx="55">
                  <c:v>0.516856247809356</c:v>
                </c:pt>
                <c:pt idx="56">
                  <c:v>0.510196702160067</c:v>
                </c:pt>
                <c:pt idx="57">
                  <c:v>0.503697399678132</c:v>
                </c:pt>
                <c:pt idx="58">
                  <c:v>0.497352733565487</c:v>
                </c:pt>
                <c:pt idx="59">
                  <c:v>0.491157353111397</c:v>
                </c:pt>
                <c:pt idx="60">
                  <c:v>0.485106149319429</c:v>
                </c:pt>
                <c:pt idx="61">
                  <c:v>0.479194241488075</c:v>
                </c:pt>
                <c:pt idx="62">
                  <c:v>0.473416964672209</c:v>
                </c:pt>
                <c:pt idx="63">
                  <c:v>0.467769857958839</c:v>
                </c:pt>
                <c:pt idx="64">
                  <c:v>0.462248653496278</c:v>
                </c:pt>
                <c:pt idx="65">
                  <c:v>0.456849266220995</c:v>
                </c:pt>
                <c:pt idx="66">
                  <c:v>0.451567784231083</c:v>
                </c:pt>
                <c:pt idx="67">
                  <c:v>0.446400459759449</c:v>
                </c:pt>
                <c:pt idx="68">
                  <c:v>0.441343700703735</c:v>
                </c:pt>
                <c:pt idx="69">
                  <c:v>0.436394062673403</c:v>
                </c:pt>
                <c:pt idx="70">
                  <c:v>0.431548241517622</c:v>
                </c:pt>
                <c:pt idx="71">
                  <c:v>0.426803066300481</c:v>
                </c:pt>
                <c:pt idx="72">
                  <c:v>0.422155492692664</c:v>
                </c:pt>
                <c:pt idx="73">
                  <c:v>0.417602596751149</c:v>
                </c:pt>
                <c:pt idx="74">
                  <c:v>0.413141569060687</c:v>
                </c:pt>
                <c:pt idx="75">
                  <c:v>0.408769709212795</c:v>
                </c:pt>
                <c:pt idx="76">
                  <c:v>0.404484420599875</c:v>
                </c:pt>
                <c:pt idx="77">
                  <c:v>0.400283205503715</c:v>
                </c:pt>
                <c:pt idx="78">
                  <c:v>0.396163660459191</c:v>
                </c:pt>
                <c:pt idx="79">
                  <c:v>0.392123471875394</c:v>
                </c:pt>
                <c:pt idx="80">
                  <c:v>0.388160411897703</c:v>
                </c:pt>
                <c:pt idx="81">
                  <c:v>0.384272334495521</c:v>
                </c:pt>
                <c:pt idx="82">
                  <c:v>0.380457171761484</c:v>
                </c:pt>
                <c:pt idx="83">
                  <c:v>0.376712930408957</c:v>
                </c:pt>
                <c:pt idx="84">
                  <c:v>0.373037688455579</c:v>
                </c:pt>
                <c:pt idx="85">
                  <c:v>0.369429592081441</c:v>
                </c:pt>
                <c:pt idx="86">
                  <c:v>0.365886852651307</c:v>
                </c:pt>
                <c:pt idx="87">
                  <c:v>0.36240774389099</c:v>
                </c:pt>
                <c:pt idx="88">
                  <c:v>0.358990599208685</c:v>
                </c:pt>
                <c:pt idx="89">
                  <c:v>0.35563380915266</c:v>
                </c:pt>
                <c:pt idx="90">
                  <c:v>0.352335818997315</c:v>
                </c:pt>
                <c:pt idx="91">
                  <c:v>0.349095126450122</c:v>
                </c:pt>
                <c:pt idx="92">
                  <c:v>0.345910279472455</c:v>
                </c:pt>
                <c:pt idx="93">
                  <c:v>0.342779874207797</c:v>
                </c:pt>
                <c:pt idx="94">
                  <c:v>0.339702553011206</c:v>
                </c:pt>
                <c:pt idx="95">
                  <c:v>0.336677002574337</c:v>
                </c:pt>
                <c:pt idx="96">
                  <c:v>0.333701952140667</c:v>
                </c:pt>
                <c:pt idx="97">
                  <c:v>0.330776171805915</c:v>
                </c:pt>
                <c:pt idx="98">
                  <c:v>0.327898470898965</c:v>
                </c:pt>
                <c:pt idx="99">
                  <c:v>0.325067696438891</c:v>
                </c:pt>
                <c:pt idx="100">
                  <c:v>0.322282731663947</c:v>
                </c:pt>
                <c:pt idx="101">
                  <c:v>0.31954249462866</c:v>
                </c:pt>
                <c:pt idx="102">
                  <c:v>0.316845936865373</c:v>
                </c:pt>
                <c:pt idx="103">
                  <c:v>0.314192042106828</c:v>
                </c:pt>
                <c:pt idx="104">
                  <c:v>0.311579825066573</c:v>
                </c:pt>
                <c:pt idx="105">
                  <c:v>0.309008330274162</c:v>
                </c:pt>
                <c:pt idx="106">
                  <c:v>0.306476630962323</c:v>
                </c:pt>
                <c:pt idx="107">
                  <c:v>0.303983828003397</c:v>
                </c:pt>
                <c:pt idx="108">
                  <c:v>0.301529048892543</c:v>
                </c:pt>
                <c:pt idx="109">
                  <c:v>0.299111446775326</c:v>
                </c:pt>
                <c:pt idx="110">
                  <c:v>0.296730199517452</c:v>
                </c:pt>
                <c:pt idx="111">
                  <c:v>0.294384508814544</c:v>
                </c:pt>
                <c:pt idx="112">
                  <c:v>0.292073599339961</c:v>
                </c:pt>
                <c:pt idx="113">
                  <c:v>0.289796717928787</c:v>
                </c:pt>
                <c:pt idx="114">
                  <c:v>0.287553132796219</c:v>
                </c:pt>
                <c:pt idx="115">
                  <c:v>0.285342132788667</c:v>
                </c:pt>
                <c:pt idx="116">
                  <c:v>0.283163026666</c:v>
                </c:pt>
                <c:pt idx="117">
                  <c:v>0.281015142413428</c:v>
                </c:pt>
                <c:pt idx="118">
                  <c:v>0.278897826581614</c:v>
                </c:pt>
                <c:pt idx="119">
                  <c:v>0.276810443653677</c:v>
                </c:pt>
                <c:pt idx="120">
                  <c:v>0.274752375437814</c:v>
                </c:pt>
                <c:pt idx="121">
                  <c:v>0.272723020484349</c:v>
                </c:pt>
                <c:pt idx="122">
                  <c:v>0.27072179352607</c:v>
                </c:pt>
                <c:pt idx="123">
                  <c:v>0.268748124940784</c:v>
                </c:pt>
                <c:pt idx="124">
                  <c:v>0.266801460235064</c:v>
                </c:pt>
                <c:pt idx="125">
                  <c:v>0.26488125954822</c:v>
                </c:pt>
                <c:pt idx="126">
                  <c:v>0.262986997175597</c:v>
                </c:pt>
                <c:pt idx="127">
                  <c:v>0.261118161110297</c:v>
                </c:pt>
              </c:numCache>
            </c:numRef>
          </c:yVal>
        </c:ser>
        <c:axId val="40517409"/>
        <c:axId val="95653909"/>
      </c:scatterChart>
      <c:valAx>
        <c:axId val="405174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95653909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956539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MM  data load (Mbps)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4051740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Cumulative MM data output 
  vs Radius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smooth val="1"/>
          <c:xVal>
            <c:numRef>
              <c:f>Rates!$B$44:$B$171</c:f>
              <c:numCache>
                <c:formatCode>General</c:formatCode>
                <c:ptCount val="128"/>
                <c:pt idx="0">
                  <c:v>100</c:v>
                </c:pt>
                <c:pt idx="1">
                  <c:v>103.2</c:v>
                </c:pt>
                <c:pt idx="2">
                  <c:v>106.4</c:v>
                </c:pt>
                <c:pt idx="3">
                  <c:v>109.6</c:v>
                </c:pt>
                <c:pt idx="4">
                  <c:v>112.8</c:v>
                </c:pt>
                <c:pt idx="5">
                  <c:v>116</c:v>
                </c:pt>
                <c:pt idx="6">
                  <c:v>119.2</c:v>
                </c:pt>
                <c:pt idx="7">
                  <c:v>122.4</c:v>
                </c:pt>
                <c:pt idx="8">
                  <c:v>125.6</c:v>
                </c:pt>
                <c:pt idx="9">
                  <c:v>128.8</c:v>
                </c:pt>
                <c:pt idx="10">
                  <c:v>132</c:v>
                </c:pt>
                <c:pt idx="11">
                  <c:v>135.2</c:v>
                </c:pt>
                <c:pt idx="12">
                  <c:v>138.4</c:v>
                </c:pt>
                <c:pt idx="13">
                  <c:v>141.6</c:v>
                </c:pt>
                <c:pt idx="14">
                  <c:v>144.8</c:v>
                </c:pt>
                <c:pt idx="15">
                  <c:v>148</c:v>
                </c:pt>
                <c:pt idx="16">
                  <c:v>151.2</c:v>
                </c:pt>
                <c:pt idx="17">
                  <c:v>154.4</c:v>
                </c:pt>
                <c:pt idx="18">
                  <c:v>157.6</c:v>
                </c:pt>
                <c:pt idx="19">
                  <c:v>160.8</c:v>
                </c:pt>
                <c:pt idx="20">
                  <c:v>164</c:v>
                </c:pt>
                <c:pt idx="21">
                  <c:v>167.2</c:v>
                </c:pt>
                <c:pt idx="22">
                  <c:v>170.4</c:v>
                </c:pt>
                <c:pt idx="23">
                  <c:v>173.6</c:v>
                </c:pt>
                <c:pt idx="24">
                  <c:v>176.8</c:v>
                </c:pt>
                <c:pt idx="25">
                  <c:v>180</c:v>
                </c:pt>
                <c:pt idx="26">
                  <c:v>183.2</c:v>
                </c:pt>
                <c:pt idx="27">
                  <c:v>186.4</c:v>
                </c:pt>
                <c:pt idx="28">
                  <c:v>189.6</c:v>
                </c:pt>
                <c:pt idx="29">
                  <c:v>192.8</c:v>
                </c:pt>
                <c:pt idx="30">
                  <c:v>196</c:v>
                </c:pt>
                <c:pt idx="31">
                  <c:v>199.2</c:v>
                </c:pt>
                <c:pt idx="32">
                  <c:v>202.4</c:v>
                </c:pt>
                <c:pt idx="33">
                  <c:v>205.6</c:v>
                </c:pt>
                <c:pt idx="34">
                  <c:v>208.8</c:v>
                </c:pt>
                <c:pt idx="35">
                  <c:v>212</c:v>
                </c:pt>
                <c:pt idx="36">
                  <c:v>215.2</c:v>
                </c:pt>
                <c:pt idx="37">
                  <c:v>218.4</c:v>
                </c:pt>
                <c:pt idx="38">
                  <c:v>221.6</c:v>
                </c:pt>
                <c:pt idx="39">
                  <c:v>224.8</c:v>
                </c:pt>
                <c:pt idx="40">
                  <c:v>228</c:v>
                </c:pt>
                <c:pt idx="41">
                  <c:v>231.2</c:v>
                </c:pt>
                <c:pt idx="42">
                  <c:v>234.4</c:v>
                </c:pt>
                <c:pt idx="43">
                  <c:v>237.6</c:v>
                </c:pt>
                <c:pt idx="44">
                  <c:v>240.8</c:v>
                </c:pt>
                <c:pt idx="45">
                  <c:v>244</c:v>
                </c:pt>
                <c:pt idx="46">
                  <c:v>247.2</c:v>
                </c:pt>
                <c:pt idx="47">
                  <c:v>250.4</c:v>
                </c:pt>
                <c:pt idx="48">
                  <c:v>253.6</c:v>
                </c:pt>
                <c:pt idx="49">
                  <c:v>256.8</c:v>
                </c:pt>
                <c:pt idx="50">
                  <c:v>260</c:v>
                </c:pt>
                <c:pt idx="51">
                  <c:v>263.2</c:v>
                </c:pt>
                <c:pt idx="52">
                  <c:v>266.4</c:v>
                </c:pt>
                <c:pt idx="53">
                  <c:v>269.6</c:v>
                </c:pt>
                <c:pt idx="54">
                  <c:v>272.799999999999</c:v>
                </c:pt>
                <c:pt idx="55">
                  <c:v>275.999999999999</c:v>
                </c:pt>
                <c:pt idx="56">
                  <c:v>279.199999999999</c:v>
                </c:pt>
                <c:pt idx="57">
                  <c:v>282.399999999999</c:v>
                </c:pt>
                <c:pt idx="58">
                  <c:v>285.599999999999</c:v>
                </c:pt>
                <c:pt idx="59">
                  <c:v>288.799999999999</c:v>
                </c:pt>
                <c:pt idx="60">
                  <c:v>291.999999999999</c:v>
                </c:pt>
                <c:pt idx="61">
                  <c:v>295.199999999999</c:v>
                </c:pt>
                <c:pt idx="62">
                  <c:v>298.399999999999</c:v>
                </c:pt>
                <c:pt idx="63">
                  <c:v>301.599999999999</c:v>
                </c:pt>
                <c:pt idx="64">
                  <c:v>304.799999999999</c:v>
                </c:pt>
                <c:pt idx="65">
                  <c:v>307.999999999999</c:v>
                </c:pt>
                <c:pt idx="66">
                  <c:v>311.199999999999</c:v>
                </c:pt>
                <c:pt idx="67">
                  <c:v>314.399999999999</c:v>
                </c:pt>
                <c:pt idx="68">
                  <c:v>317.599999999999</c:v>
                </c:pt>
                <c:pt idx="69">
                  <c:v>320.799999999999</c:v>
                </c:pt>
                <c:pt idx="70">
                  <c:v>323.999999999999</c:v>
                </c:pt>
                <c:pt idx="71">
                  <c:v>327.199999999999</c:v>
                </c:pt>
                <c:pt idx="72">
                  <c:v>330.399999999999</c:v>
                </c:pt>
                <c:pt idx="73">
                  <c:v>333.599999999999</c:v>
                </c:pt>
                <c:pt idx="74">
                  <c:v>336.799999999999</c:v>
                </c:pt>
                <c:pt idx="75">
                  <c:v>339.999999999999</c:v>
                </c:pt>
                <c:pt idx="76">
                  <c:v>343.199999999999</c:v>
                </c:pt>
                <c:pt idx="77">
                  <c:v>346.399999999999</c:v>
                </c:pt>
                <c:pt idx="78">
                  <c:v>349.599999999999</c:v>
                </c:pt>
                <c:pt idx="79">
                  <c:v>352.799999999999</c:v>
                </c:pt>
                <c:pt idx="80">
                  <c:v>355.999999999999</c:v>
                </c:pt>
                <c:pt idx="81">
                  <c:v>359.199999999999</c:v>
                </c:pt>
                <c:pt idx="82">
                  <c:v>362.399999999999</c:v>
                </c:pt>
                <c:pt idx="83">
                  <c:v>365.599999999999</c:v>
                </c:pt>
                <c:pt idx="84">
                  <c:v>368.799999999999</c:v>
                </c:pt>
                <c:pt idx="85">
                  <c:v>371.999999999999</c:v>
                </c:pt>
                <c:pt idx="86">
                  <c:v>375.199999999999</c:v>
                </c:pt>
                <c:pt idx="87">
                  <c:v>378.399999999999</c:v>
                </c:pt>
                <c:pt idx="88">
                  <c:v>381.599999999999</c:v>
                </c:pt>
                <c:pt idx="89">
                  <c:v>384.799999999999</c:v>
                </c:pt>
                <c:pt idx="90">
                  <c:v>387.999999999999</c:v>
                </c:pt>
                <c:pt idx="91">
                  <c:v>391.199999999999</c:v>
                </c:pt>
                <c:pt idx="92">
                  <c:v>394.399999999999</c:v>
                </c:pt>
                <c:pt idx="93">
                  <c:v>397.599999999999</c:v>
                </c:pt>
                <c:pt idx="94">
                  <c:v>400.799999999999</c:v>
                </c:pt>
                <c:pt idx="95">
                  <c:v>403.999999999999</c:v>
                </c:pt>
                <c:pt idx="96">
                  <c:v>407.199999999999</c:v>
                </c:pt>
                <c:pt idx="97">
                  <c:v>410.399999999999</c:v>
                </c:pt>
                <c:pt idx="98">
                  <c:v>413.599999999999</c:v>
                </c:pt>
                <c:pt idx="99">
                  <c:v>416.799999999999</c:v>
                </c:pt>
                <c:pt idx="100">
                  <c:v>419.999999999999</c:v>
                </c:pt>
                <c:pt idx="101">
                  <c:v>423.199999999999</c:v>
                </c:pt>
                <c:pt idx="102">
                  <c:v>426.399999999999</c:v>
                </c:pt>
                <c:pt idx="103">
                  <c:v>429.599999999999</c:v>
                </c:pt>
                <c:pt idx="104">
                  <c:v>432.799999999999</c:v>
                </c:pt>
                <c:pt idx="105">
                  <c:v>435.999999999999</c:v>
                </c:pt>
                <c:pt idx="106">
                  <c:v>439.199999999999</c:v>
                </c:pt>
                <c:pt idx="107">
                  <c:v>442.399999999999</c:v>
                </c:pt>
                <c:pt idx="108">
                  <c:v>445.599999999999</c:v>
                </c:pt>
                <c:pt idx="109">
                  <c:v>448.799999999999</c:v>
                </c:pt>
                <c:pt idx="110">
                  <c:v>451.999999999999</c:v>
                </c:pt>
                <c:pt idx="111">
                  <c:v>455.199999999999</c:v>
                </c:pt>
                <c:pt idx="112">
                  <c:v>458.399999999999</c:v>
                </c:pt>
                <c:pt idx="113">
                  <c:v>461.599999999999</c:v>
                </c:pt>
                <c:pt idx="114">
                  <c:v>464.799999999999</c:v>
                </c:pt>
                <c:pt idx="115">
                  <c:v>467.999999999999</c:v>
                </c:pt>
                <c:pt idx="116">
                  <c:v>471.199999999999</c:v>
                </c:pt>
                <c:pt idx="117">
                  <c:v>474.399999999999</c:v>
                </c:pt>
                <c:pt idx="118">
                  <c:v>477.599999999999</c:v>
                </c:pt>
                <c:pt idx="119">
                  <c:v>480.799999999999</c:v>
                </c:pt>
                <c:pt idx="120">
                  <c:v>483.999999999999</c:v>
                </c:pt>
                <c:pt idx="121">
                  <c:v>487.199999999999</c:v>
                </c:pt>
                <c:pt idx="122">
                  <c:v>490.399999999999</c:v>
                </c:pt>
                <c:pt idx="123">
                  <c:v>493.599999999999</c:v>
                </c:pt>
                <c:pt idx="124">
                  <c:v>496.799999999999</c:v>
                </c:pt>
                <c:pt idx="125">
                  <c:v>499.999999999999</c:v>
                </c:pt>
                <c:pt idx="126">
                  <c:v>503.199999999999</c:v>
                </c:pt>
                <c:pt idx="127">
                  <c:v>506.399999999999</c:v>
                </c:pt>
              </c:numCache>
            </c:numRef>
          </c:xVal>
          <c:yVal>
            <c:numRef>
              <c:f>Rates!$M$44:$M$171</c:f>
              <c:numCache>
                <c:formatCode>General</c:formatCode>
                <c:ptCount val="128"/>
                <c:pt idx="0">
                  <c:v>1.61954301654821</c:v>
                </c:pt>
                <c:pt idx="1">
                  <c:v>3.18270083909113</c:v>
                </c:pt>
                <c:pt idx="2">
                  <c:v>4.69307016273438</c:v>
                </c:pt>
                <c:pt idx="3">
                  <c:v>6.15392012725707</c:v>
                </c:pt>
                <c:pt idx="4">
                  <c:v>7.56823057847015</c:v>
                </c:pt>
                <c:pt idx="5">
                  <c:v>8.93872492980238</c:v>
                </c:pt>
                <c:pt idx="6">
                  <c:v>10.2678985104571</c:v>
                </c:pt>
                <c:pt idx="7">
                  <c:v>11.5580431216595</c:v>
                </c:pt>
                <c:pt idx="8">
                  <c:v>12.8112683917544</c:v>
                </c:pt>
                <c:pt idx="9">
                  <c:v>14.0295204165064</c:v>
                </c:pt>
                <c:pt idx="10">
                  <c:v>15.2145980870792</c:v>
                </c:pt>
                <c:pt idx="11">
                  <c:v>16.3681674404035</c:v>
                </c:pt>
                <c:pt idx="12">
                  <c:v>17.4917743115829</c:v>
                </c:pt>
                <c:pt idx="13">
                  <c:v>18.586855523025</c:v>
                </c:pt>
                <c:pt idx="14">
                  <c:v>19.6547488080856</c:v>
                </c:pt>
                <c:pt idx="15">
                  <c:v>20.6967016365839</c:v>
                </c:pt>
                <c:pt idx="16">
                  <c:v>21.7138790843468</c:v>
                </c:pt>
                <c:pt idx="17">
                  <c:v>22.7073708679735</c:v>
                </c:pt>
                <c:pt idx="18">
                  <c:v>23.6781976485054</c:v>
                </c:pt>
                <c:pt idx="19">
                  <c:v>24.6273166929989</c:v>
                </c:pt>
                <c:pt idx="20">
                  <c:v>25.5556269706456</c:v>
                </c:pt>
                <c:pt idx="21">
                  <c:v>26.4639737496435</c:v>
                </c:pt>
                <c:pt idx="22">
                  <c:v>27.3531527521745</c:v>
                </c:pt>
                <c:pt idx="23">
                  <c:v>28.2239139173226</c:v>
                </c:pt>
                <c:pt idx="24">
                  <c:v>29.0769648153443</c:v>
                </c:pt>
                <c:pt idx="25">
                  <c:v>29.9129737512137</c:v>
                </c:pt>
                <c:pt idx="26">
                  <c:v>30.7325725906472</c:v>
                </c:pt>
                <c:pt idx="27">
                  <c:v>31.5363593377584</c:v>
                </c:pt>
                <c:pt idx="28">
                  <c:v>32.32490048999</c:v>
                </c:pt>
                <c:pt idx="29">
                  <c:v>33.0987331929417</c:v>
                </c:pt>
                <c:pt idx="30">
                  <c:v>33.8583672150829</c:v>
                </c:pt>
                <c:pt idx="31">
                  <c:v>34.6042867600542</c:v>
                </c:pt>
                <c:pt idx="32">
                  <c:v>35.3369521322705</c:v>
                </c:pt>
                <c:pt idx="33">
                  <c:v>36.056801269795</c:v>
                </c:pt>
                <c:pt idx="34">
                  <c:v>36.7642511569331</c:v>
                </c:pt>
                <c:pt idx="35">
                  <c:v>37.4596991276539</c:v>
                </c:pt>
                <c:pt idx="36">
                  <c:v>38.1435240697749</c:v>
                </c:pt>
                <c:pt idx="37">
                  <c:v>38.8160875388055</c:v>
                </c:pt>
                <c:pt idx="38">
                  <c:v>39.477734789435</c:v>
                </c:pt>
                <c:pt idx="39">
                  <c:v>40.1287957318359</c:v>
                </c:pt>
                <c:pt idx="40">
                  <c:v>40.7695858192429</c:v>
                </c:pt>
                <c:pt idx="41">
                  <c:v>41.400406872627</c:v>
                </c:pt>
                <c:pt idx="42">
                  <c:v>42.0215478477202</c:v>
                </c:pt>
                <c:pt idx="43">
                  <c:v>42.6332855491427</c:v>
                </c:pt>
                <c:pt idx="44">
                  <c:v>43.235885295935</c:v>
                </c:pt>
                <c:pt idx="45">
                  <c:v>43.8296015423936</c:v>
                </c:pt>
                <c:pt idx="46">
                  <c:v>44.4146784577533</c:v>
                </c:pt>
                <c:pt idx="47">
                  <c:v>44.9913504679334</c:v>
                </c:pt>
                <c:pt idx="48">
                  <c:v>45.5598427622774</c:v>
                </c:pt>
                <c:pt idx="49">
                  <c:v>46.1203717679573</c:v>
                </c:pt>
                <c:pt idx="50">
                  <c:v>46.6731455944766</c:v>
                </c:pt>
                <c:pt idx="51">
                  <c:v>47.2183644504973</c:v>
                </c:pt>
                <c:pt idx="52">
                  <c:v>47.7562210350267</c:v>
                </c:pt>
                <c:pt idx="53">
                  <c:v>48.2869009048252</c:v>
                </c:pt>
                <c:pt idx="54">
                  <c:v>48.810582819743</c:v>
                </c:pt>
                <c:pt idx="55">
                  <c:v>49.3274390675524</c:v>
                </c:pt>
                <c:pt idx="56">
                  <c:v>49.8376357697124</c:v>
                </c:pt>
                <c:pt idx="57">
                  <c:v>50.3413331693906</c:v>
                </c:pt>
                <c:pt idx="58">
                  <c:v>50.8386859029561</c:v>
                </c:pt>
                <c:pt idx="59">
                  <c:v>51.3298432560675</c:v>
                </c:pt>
                <c:pt idx="60">
                  <c:v>51.8149494053869</c:v>
                </c:pt>
                <c:pt idx="61">
                  <c:v>52.294143646875</c:v>
                </c:pt>
                <c:pt idx="62">
                  <c:v>52.7675606115472</c:v>
                </c:pt>
                <c:pt idx="63">
                  <c:v>53.235330469506</c:v>
                </c:pt>
                <c:pt idx="64">
                  <c:v>53.6975791230023</c:v>
                </c:pt>
                <c:pt idx="65">
                  <c:v>54.1544283892233</c:v>
                </c:pt>
                <c:pt idx="66">
                  <c:v>54.6059961734544</c:v>
                </c:pt>
                <c:pt idx="67">
                  <c:v>55.0523966332138</c:v>
                </c:pt>
                <c:pt idx="68">
                  <c:v>55.4937403339175</c:v>
                </c:pt>
                <c:pt idx="69">
                  <c:v>55.9301343965909</c:v>
                </c:pt>
                <c:pt idx="70">
                  <c:v>56.3616826381086</c:v>
                </c:pt>
                <c:pt idx="71">
                  <c:v>56.788485704409</c:v>
                </c:pt>
                <c:pt idx="72">
                  <c:v>57.2106411971017</c:v>
                </c:pt>
                <c:pt idx="73">
                  <c:v>57.6282437938529</c:v>
                </c:pt>
                <c:pt idx="74">
                  <c:v>58.0413853629135</c:v>
                </c:pt>
                <c:pt idx="75">
                  <c:v>58.4501550721263</c:v>
                </c:pt>
                <c:pt idx="76">
                  <c:v>58.8546394927262</c:v>
                </c:pt>
                <c:pt idx="77">
                  <c:v>59.2549226982299</c:v>
                </c:pt>
                <c:pt idx="78">
                  <c:v>59.6510863586891</c:v>
                </c:pt>
                <c:pt idx="79">
                  <c:v>60.0432098305645</c:v>
                </c:pt>
                <c:pt idx="80">
                  <c:v>60.4313702424622</c:v>
                </c:pt>
                <c:pt idx="81">
                  <c:v>60.8156425769577</c:v>
                </c:pt>
                <c:pt idx="82">
                  <c:v>61.1960997487192</c:v>
                </c:pt>
                <c:pt idx="83">
                  <c:v>61.5728126791282</c:v>
                </c:pt>
                <c:pt idx="84">
                  <c:v>61.9458503675838</c:v>
                </c:pt>
                <c:pt idx="85">
                  <c:v>62.3152799596652</c:v>
                </c:pt>
                <c:pt idx="86">
                  <c:v>62.6811668123165</c:v>
                </c:pt>
                <c:pt idx="87">
                  <c:v>63.0435745562075</c:v>
                </c:pt>
                <c:pt idx="88">
                  <c:v>63.4025651554162</c:v>
                </c:pt>
                <c:pt idx="89">
                  <c:v>63.7581989645688</c:v>
                </c:pt>
                <c:pt idx="90">
                  <c:v>64.1105347835662</c:v>
                </c:pt>
                <c:pt idx="91">
                  <c:v>64.4596299100163</c:v>
                </c:pt>
                <c:pt idx="92">
                  <c:v>64.8055401894887</c:v>
                </c:pt>
                <c:pt idx="93">
                  <c:v>65.1483200636965</c:v>
                </c:pt>
                <c:pt idx="94">
                  <c:v>65.4880226167077</c:v>
                </c:pt>
                <c:pt idx="95">
                  <c:v>65.8246996192821</c:v>
                </c:pt>
                <c:pt idx="96">
                  <c:v>66.1584015714228</c:v>
                </c:pt>
                <c:pt idx="97">
                  <c:v>66.4891777432287</c:v>
                </c:pt>
                <c:pt idx="98">
                  <c:v>66.8170762141276</c:v>
                </c:pt>
                <c:pt idx="99">
                  <c:v>67.1421439105665</c:v>
                </c:pt>
                <c:pt idx="100">
                  <c:v>67.4644266422305</c:v>
                </c:pt>
                <c:pt idx="101">
                  <c:v>67.7839691368591</c:v>
                </c:pt>
                <c:pt idx="102">
                  <c:v>68.1008150737245</c:v>
                </c:pt>
                <c:pt idx="103">
                  <c:v>68.4150071158313</c:v>
                </c:pt>
                <c:pt idx="104">
                  <c:v>68.7265869408979</c:v>
                </c:pt>
                <c:pt idx="105">
                  <c:v>69.0355952711721</c:v>
                </c:pt>
                <c:pt idx="106">
                  <c:v>69.3420719021344</c:v>
                </c:pt>
                <c:pt idx="107">
                  <c:v>69.6460557301378</c:v>
                </c:pt>
                <c:pt idx="108">
                  <c:v>69.9475847790303</c:v>
                </c:pt>
                <c:pt idx="109">
                  <c:v>70.2466962258057</c:v>
                </c:pt>
                <c:pt idx="110">
                  <c:v>70.5434264253231</c:v>
                </c:pt>
                <c:pt idx="111">
                  <c:v>70.8378109341377</c:v>
                </c:pt>
                <c:pt idx="112">
                  <c:v>71.1298845334776</c:v>
                </c:pt>
                <c:pt idx="113">
                  <c:v>71.4196812514064</c:v>
                </c:pt>
                <c:pt idx="114">
                  <c:v>71.7072343842026</c:v>
                </c:pt>
                <c:pt idx="115">
                  <c:v>71.9925765169913</c:v>
                </c:pt>
                <c:pt idx="116">
                  <c:v>72.2757395436573</c:v>
                </c:pt>
                <c:pt idx="117">
                  <c:v>72.5567546860707</c:v>
                </c:pt>
                <c:pt idx="118">
                  <c:v>72.8356525126523</c:v>
                </c:pt>
                <c:pt idx="119">
                  <c:v>73.112462956306</c:v>
                </c:pt>
                <c:pt idx="120">
                  <c:v>73.3872153317438</c:v>
                </c:pt>
                <c:pt idx="121">
                  <c:v>73.6599383522282</c:v>
                </c:pt>
                <c:pt idx="122">
                  <c:v>73.9306601457542</c:v>
                </c:pt>
                <c:pt idx="123">
                  <c:v>74.199408270695</c:v>
                </c:pt>
                <c:pt idx="124">
                  <c:v>74.4662097309301</c:v>
                </c:pt>
                <c:pt idx="125">
                  <c:v>74.7310909904783</c:v>
                </c:pt>
                <c:pt idx="126">
                  <c:v>74.9940779876539</c:v>
                </c:pt>
                <c:pt idx="127">
                  <c:v>75.2551961487642</c:v>
                </c:pt>
              </c:numCache>
            </c:numRef>
          </c:yVal>
        </c:ser>
        <c:axId val="62635916"/>
        <c:axId val="2554319"/>
      </c:scatterChart>
      <c:valAx>
        <c:axId val="626359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Radius (cm)</a:t>
                </a:r>
              </a:p>
            </c:rich>
          </c:tx>
        </c:title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2554319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55431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MM  data load (Mbps)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6263591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263160</xdr:colOff>
      <xdr:row>16</xdr:row>
      <xdr:rowOff>97560</xdr:rowOff>
    </xdr:from>
    <xdr:to>
      <xdr:col>7</xdr:col>
      <xdr:colOff>354240</xdr:colOff>
      <xdr:row>34</xdr:row>
      <xdr:rowOff>135360</xdr:rowOff>
    </xdr:to>
    <xdr:graphicFrame>
      <xdr:nvGraphicFramePr>
        <xdr:cNvPr id="0" name="Chart 1"/>
        <xdr:cNvGraphicFramePr/>
      </xdr:nvGraphicFramePr>
      <xdr:xfrm>
        <a:off x="263160" y="3682080"/>
        <a:ext cx="665568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507240</xdr:colOff>
      <xdr:row>16</xdr:row>
      <xdr:rowOff>97560</xdr:rowOff>
    </xdr:from>
    <xdr:to>
      <xdr:col>15</xdr:col>
      <xdr:colOff>354600</xdr:colOff>
      <xdr:row>34</xdr:row>
      <xdr:rowOff>135360</xdr:rowOff>
    </xdr:to>
    <xdr:graphicFrame>
      <xdr:nvGraphicFramePr>
        <xdr:cNvPr id="1" name="Chart 2"/>
        <xdr:cNvGraphicFramePr/>
      </xdr:nvGraphicFramePr>
      <xdr:xfrm>
        <a:off x="7071840" y="3682080"/>
        <a:ext cx="707940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621360</xdr:colOff>
      <xdr:row>16</xdr:row>
      <xdr:rowOff>97560</xdr:rowOff>
    </xdr:from>
    <xdr:to>
      <xdr:col>24</xdr:col>
      <xdr:colOff>300960</xdr:colOff>
      <xdr:row>34</xdr:row>
      <xdr:rowOff>135360</xdr:rowOff>
    </xdr:to>
    <xdr:graphicFrame>
      <xdr:nvGraphicFramePr>
        <xdr:cNvPr id="2" name="Chart 3"/>
        <xdr:cNvGraphicFramePr/>
      </xdr:nvGraphicFramePr>
      <xdr:xfrm>
        <a:off x="14418000" y="3682080"/>
        <a:ext cx="674892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27000</xdr:colOff>
      <xdr:row>36</xdr:row>
      <xdr:rowOff>168840</xdr:rowOff>
    </xdr:from>
    <xdr:to>
      <xdr:col>24</xdr:col>
      <xdr:colOff>316080</xdr:colOff>
      <xdr:row>50</xdr:row>
      <xdr:rowOff>28800</xdr:rowOff>
    </xdr:to>
    <xdr:graphicFrame>
      <xdr:nvGraphicFramePr>
        <xdr:cNvPr id="3" name="Chart 4"/>
        <xdr:cNvGraphicFramePr/>
      </xdr:nvGraphicFramePr>
      <xdr:xfrm>
        <a:off x="14608800" y="7315560"/>
        <a:ext cx="6573240" cy="360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27000</xdr:colOff>
      <xdr:row>51</xdr:row>
      <xdr:rowOff>168840</xdr:rowOff>
    </xdr:from>
    <xdr:to>
      <xdr:col>24</xdr:col>
      <xdr:colOff>316080</xdr:colOff>
      <xdr:row>70</xdr:row>
      <xdr:rowOff>28800</xdr:rowOff>
    </xdr:to>
    <xdr:graphicFrame>
      <xdr:nvGraphicFramePr>
        <xdr:cNvPr id="4" name="Chart 5"/>
        <xdr:cNvGraphicFramePr/>
      </xdr:nvGraphicFramePr>
      <xdr:xfrm>
        <a:off x="14608800" y="11236680"/>
        <a:ext cx="65732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27000</xdr:colOff>
      <xdr:row>71</xdr:row>
      <xdr:rowOff>168840</xdr:rowOff>
    </xdr:from>
    <xdr:to>
      <xdr:col>24</xdr:col>
      <xdr:colOff>316080</xdr:colOff>
      <xdr:row>90</xdr:row>
      <xdr:rowOff>28800</xdr:rowOff>
    </xdr:to>
    <xdr:graphicFrame>
      <xdr:nvGraphicFramePr>
        <xdr:cNvPr id="5" name="Chart 6"/>
        <xdr:cNvGraphicFramePr/>
      </xdr:nvGraphicFramePr>
      <xdr:xfrm>
        <a:off x="14608800" y="14792760"/>
        <a:ext cx="65732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25</xdr:col>
      <xdr:colOff>27000</xdr:colOff>
      <xdr:row>51</xdr:row>
      <xdr:rowOff>168840</xdr:rowOff>
    </xdr:from>
    <xdr:to>
      <xdr:col>33</xdr:col>
      <xdr:colOff>316080</xdr:colOff>
      <xdr:row>70</xdr:row>
      <xdr:rowOff>28800</xdr:rowOff>
    </xdr:to>
    <xdr:graphicFrame>
      <xdr:nvGraphicFramePr>
        <xdr:cNvPr id="6" name="Chart 7"/>
        <xdr:cNvGraphicFramePr/>
      </xdr:nvGraphicFramePr>
      <xdr:xfrm>
        <a:off x="21678480" y="11236680"/>
        <a:ext cx="657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25</xdr:col>
      <xdr:colOff>27000</xdr:colOff>
      <xdr:row>71</xdr:row>
      <xdr:rowOff>168840</xdr:rowOff>
    </xdr:from>
    <xdr:to>
      <xdr:col>33</xdr:col>
      <xdr:colOff>316080</xdr:colOff>
      <xdr:row>90</xdr:row>
      <xdr:rowOff>28800</xdr:rowOff>
    </xdr:to>
    <xdr:graphicFrame>
      <xdr:nvGraphicFramePr>
        <xdr:cNvPr id="7" name="Chart 8"/>
        <xdr:cNvGraphicFramePr/>
      </xdr:nvGraphicFramePr>
      <xdr:xfrm>
        <a:off x="21678480" y="14792760"/>
        <a:ext cx="657288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3"/>
  <sheetViews>
    <sheetView colorId="64" defaultGridColor="true" rightToLeft="false" showFormulas="false" showGridLines="true" showOutlineSymbols="true" showRowColHeaders="true" showZeros="true" tabSelected="true" topLeftCell="J46" view="normal" windowProtection="false" workbookViewId="0" zoomScale="100" zoomScaleNormal="100" zoomScalePageLayoutView="100">
      <selection activeCell="N163" activeCellId="0" pane="topLeft" sqref="N163"/>
    </sheetView>
  </sheetViews>
  <sheetFormatPr defaultRowHeight="14"/>
  <cols>
    <col collapsed="false" hidden="false" max="1" min="1" style="1" width="8.83400809716599"/>
    <col collapsed="false" hidden="false" max="2" min="2" style="1" width="10.6599190283401"/>
    <col collapsed="false" hidden="false" max="3" min="3" style="1" width="9.66396761133603"/>
    <col collapsed="false" hidden="false" max="4" min="4" style="1" width="10.331983805668"/>
    <col collapsed="false" hidden="false" max="5" min="5" style="1" width="10.5060728744939"/>
    <col collapsed="false" hidden="false" max="6" min="6" style="1" width="11.6599190283401"/>
    <col collapsed="false" hidden="false" max="7" min="7" style="1" width="12.17004048583"/>
    <col collapsed="false" hidden="false" max="8" min="8" style="1" width="10.5060728744939"/>
    <col collapsed="false" hidden="false" max="9" min="9" style="1" width="11.331983805668"/>
    <col collapsed="false" hidden="false" max="10" min="10" style="1" width="12.17004048583"/>
    <col collapsed="false" hidden="false" max="11" min="11" style="1" width="11.6599190283401"/>
    <col collapsed="false" hidden="false" max="12" min="12" style="1" width="8.83400809716599"/>
    <col collapsed="false" hidden="false" max="13" min="13" style="1" width="11.331983805668"/>
    <col collapsed="false" hidden="false" max="14" min="14" style="2" width="6.66396761133603"/>
    <col collapsed="false" hidden="false" max="1025" min="15" style="1" width="8.83400809716599"/>
  </cols>
  <sheetData>
    <row collapsed="false" customFormat="true" customHeight="false" hidden="false" ht="14" outlineLevel="0" r="1" s="3">
      <c r="N1" s="4"/>
    </row>
    <row collapsed="false" customFormat="true" customHeight="true" hidden="false" ht="29.5" outlineLevel="0" r="2" s="3">
      <c r="E2" s="5"/>
      <c r="F2" s="5"/>
      <c r="G2" s="5"/>
      <c r="H2" s="6"/>
      <c r="N2" s="4"/>
    </row>
    <row collapsed="false" customFormat="false" customHeight="false" hidden="false" ht="28.75" outlineLevel="0" r="3">
      <c r="C3" s="1" t="n">
        <v>5</v>
      </c>
      <c r="D3" s="3" t="s">
        <v>0</v>
      </c>
    </row>
    <row collapsed="false" customFormat="true" customHeight="false" hidden="false" ht="42" outlineLevel="0" r="4" s="3">
      <c r="A4" s="3" t="s">
        <v>1</v>
      </c>
      <c r="B4" s="3" t="s">
        <v>2</v>
      </c>
      <c r="C4" s="3" t="s">
        <v>3</v>
      </c>
      <c r="D4" s="6" t="n">
        <v>1.4</v>
      </c>
      <c r="G4" s="7"/>
      <c r="H4" s="7"/>
      <c r="I4" s="7"/>
      <c r="N4" s="4"/>
    </row>
    <row collapsed="false" customFormat="false" customHeight="false" hidden="false" ht="14" outlineLevel="0" r="5">
      <c r="A5" s="8" t="n">
        <v>100</v>
      </c>
      <c r="B5" s="8" t="n">
        <v>1900</v>
      </c>
      <c r="C5" s="9" t="n">
        <f aca="false">C$3*B5</f>
        <v>9500</v>
      </c>
      <c r="D5" s="9" t="n">
        <f aca="false">C5*D$4</f>
        <v>13300</v>
      </c>
      <c r="G5" s="10"/>
      <c r="H5" s="10"/>
      <c r="I5" s="10"/>
    </row>
    <row collapsed="false" customFormat="false" customHeight="false" hidden="false" ht="14" outlineLevel="0" r="6">
      <c r="A6" s="8" t="n">
        <v>150</v>
      </c>
      <c r="B6" s="8" t="n">
        <v>900</v>
      </c>
      <c r="C6" s="9" t="n">
        <f aca="false">C$3*B6</f>
        <v>4500</v>
      </c>
      <c r="D6" s="9" t="n">
        <f aca="false">C6*D$4</f>
        <v>6300</v>
      </c>
      <c r="G6" s="10"/>
      <c r="H6" s="10"/>
      <c r="I6" s="10"/>
    </row>
    <row collapsed="false" customFormat="false" customHeight="false" hidden="false" ht="14" outlineLevel="0" r="7">
      <c r="A7" s="8" t="n">
        <v>200</v>
      </c>
      <c r="B7" s="8" t="n">
        <v>500</v>
      </c>
      <c r="C7" s="9" t="n">
        <f aca="false">C$3*B7</f>
        <v>2500</v>
      </c>
      <c r="D7" s="9" t="n">
        <f aca="false">C7*D$4</f>
        <v>3500</v>
      </c>
      <c r="G7" s="10"/>
      <c r="H7" s="10"/>
      <c r="I7" s="10"/>
    </row>
    <row collapsed="false" customFormat="false" customHeight="false" hidden="false" ht="14" outlineLevel="0" r="8">
      <c r="A8" s="8" t="n">
        <v>250</v>
      </c>
      <c r="B8" s="8" t="n">
        <v>300</v>
      </c>
      <c r="C8" s="9" t="n">
        <f aca="false">C$3*B8</f>
        <v>1500</v>
      </c>
      <c r="D8" s="9" t="n">
        <f aca="false">C8*D$4</f>
        <v>2100</v>
      </c>
      <c r="G8" s="10"/>
      <c r="H8" s="10"/>
      <c r="I8" s="10"/>
    </row>
    <row collapsed="false" customFormat="false" customHeight="false" hidden="false" ht="14" outlineLevel="0" r="9">
      <c r="A9" s="8" t="n">
        <v>300</v>
      </c>
      <c r="B9" s="8" t="n">
        <v>200</v>
      </c>
      <c r="C9" s="9" t="n">
        <f aca="false">C$3*B9</f>
        <v>1000</v>
      </c>
      <c r="D9" s="9" t="n">
        <f aca="false">C9*D$4</f>
        <v>1400</v>
      </c>
      <c r="G9" s="10"/>
      <c r="H9" s="10"/>
      <c r="I9" s="10"/>
    </row>
    <row collapsed="false" customFormat="false" customHeight="false" hidden="false" ht="14" outlineLevel="0" r="10">
      <c r="A10" s="8" t="n">
        <v>350</v>
      </c>
      <c r="B10" s="8" t="n">
        <v>140</v>
      </c>
      <c r="C10" s="9" t="n">
        <f aca="false">C$3*B10</f>
        <v>700</v>
      </c>
      <c r="D10" s="9" t="n">
        <f aca="false">C10*D$4</f>
        <v>980</v>
      </c>
      <c r="G10" s="10"/>
      <c r="H10" s="10"/>
      <c r="I10" s="10"/>
    </row>
    <row collapsed="false" customFormat="false" customHeight="false" hidden="false" ht="14" outlineLevel="0" r="11">
      <c r="A11" s="8" t="n">
        <v>400</v>
      </c>
      <c r="B11" s="8" t="n">
        <v>100</v>
      </c>
      <c r="C11" s="9" t="n">
        <f aca="false">C$3*B11</f>
        <v>500</v>
      </c>
      <c r="D11" s="9" t="n">
        <f aca="false">C11*D$4</f>
        <v>700</v>
      </c>
      <c r="G11" s="10"/>
      <c r="H11" s="10"/>
      <c r="I11" s="10"/>
    </row>
    <row collapsed="false" customFormat="false" customHeight="false" hidden="false" ht="14" outlineLevel="0" r="12">
      <c r="A12" s="8" t="n">
        <v>450</v>
      </c>
      <c r="B12" s="8" t="n">
        <v>80</v>
      </c>
      <c r="C12" s="9" t="n">
        <f aca="false">C$3*B12</f>
        <v>400</v>
      </c>
      <c r="D12" s="9" t="n">
        <f aca="false">C12*D$4</f>
        <v>560</v>
      </c>
      <c r="G12" s="10"/>
      <c r="H12" s="10"/>
      <c r="I12" s="10"/>
    </row>
    <row collapsed="false" customFormat="false" customHeight="false" hidden="false" ht="14" outlineLevel="0" r="13">
      <c r="A13" s="8" t="n">
        <v>500</v>
      </c>
      <c r="B13" s="8" t="n">
        <v>70</v>
      </c>
      <c r="C13" s="9" t="n">
        <f aca="false">C$3*B13</f>
        <v>350</v>
      </c>
      <c r="D13" s="8" t="n">
        <f aca="false">C13*D$4</f>
        <v>490</v>
      </c>
      <c r="G13" s="10"/>
      <c r="H13" s="10"/>
      <c r="I13" s="10"/>
    </row>
    <row collapsed="false" customFormat="false" customHeight="false" hidden="false" ht="14" outlineLevel="0" r="14">
      <c r="G14" s="10"/>
      <c r="H14" s="10"/>
      <c r="I14" s="10"/>
    </row>
    <row collapsed="false" customFormat="false" customHeight="false" hidden="false" ht="14" outlineLevel="0" r="15">
      <c r="A15" s="11"/>
      <c r="B15" s="11"/>
      <c r="C15" s="12" t="s">
        <v>4</v>
      </c>
      <c r="D15" s="12"/>
      <c r="E15" s="12"/>
      <c r="F15" s="12"/>
      <c r="G15" s="13"/>
      <c r="H15" s="13"/>
      <c r="I15" s="10"/>
    </row>
    <row collapsed="false" customFormat="false" customHeight="true" hidden="false" ht="14.5" outlineLevel="0" r="17"/>
    <row collapsed="false" customFormat="true" customHeight="false" hidden="false" ht="14" outlineLevel="0" r="18" s="3"/>
    <row collapsed="false" customFormat="true" customHeight="false" hidden="false" ht="42" outlineLevel="0" r="38" s="3">
      <c r="C38" s="3" t="s">
        <v>5</v>
      </c>
      <c r="D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N38" s="4"/>
    </row>
    <row collapsed="false" customFormat="false" customHeight="false" hidden="false" ht="14" outlineLevel="0" r="39">
      <c r="C39" s="14" t="n">
        <v>250000000</v>
      </c>
      <c r="D39" s="1" t="n">
        <v>-2.125</v>
      </c>
      <c r="F39" s="1" t="n">
        <v>2</v>
      </c>
      <c r="G39" s="1" t="n">
        <v>0.5</v>
      </c>
      <c r="H39" s="1" t="n">
        <v>750</v>
      </c>
      <c r="I39" s="1" t="n">
        <v>0.2</v>
      </c>
      <c r="J39" s="1" t="n">
        <v>40</v>
      </c>
      <c r="K39" s="1" t="n">
        <v>16</v>
      </c>
      <c r="L39" s="1" t="n">
        <v>32</v>
      </c>
    </row>
    <row collapsed="false" customFormat="false" customHeight="false" hidden="false" ht="14" outlineLevel="0" r="40">
      <c r="K40" s="1" t="s">
        <v>14</v>
      </c>
      <c r="L40" s="1" t="s">
        <v>14</v>
      </c>
    </row>
    <row collapsed="false" customFormat="true" customHeight="false" hidden="false" ht="28.75" outlineLevel="0" r="41" s="3">
      <c r="B41" s="3" t="s">
        <v>15</v>
      </c>
      <c r="D41" s="3" t="s">
        <v>16</v>
      </c>
      <c r="E41" s="3" t="s">
        <v>17</v>
      </c>
      <c r="N41" s="4"/>
    </row>
    <row collapsed="false" customFormat="true" customHeight="false" hidden="false" ht="42" outlineLevel="0" r="42" s="3">
      <c r="B42" s="3" t="n">
        <v>3.2</v>
      </c>
      <c r="D42" s="3" t="n">
        <v>0.45</v>
      </c>
      <c r="E42" s="3" t="n">
        <v>0.05</v>
      </c>
      <c r="F42" s="3" t="n">
        <v>64</v>
      </c>
      <c r="I42" s="3" t="s">
        <v>18</v>
      </c>
      <c r="J42" s="3" t="s">
        <v>19</v>
      </c>
      <c r="K42" s="3" t="s">
        <v>20</v>
      </c>
      <c r="L42" s="3" t="s">
        <v>21</v>
      </c>
      <c r="M42" s="3" t="s">
        <v>22</v>
      </c>
      <c r="N42" s="4"/>
    </row>
    <row collapsed="false" customFormat="true" customHeight="false" hidden="false" ht="42" outlineLevel="0" r="43" s="3">
      <c r="A43" s="3" t="s">
        <v>23</v>
      </c>
      <c r="B43" s="3" t="s">
        <v>1</v>
      </c>
      <c r="C43" s="3" t="s">
        <v>24</v>
      </c>
      <c r="D43" s="15" t="s">
        <v>25</v>
      </c>
      <c r="E43" s="3" t="s">
        <v>26</v>
      </c>
      <c r="F43" s="3" t="s">
        <v>27</v>
      </c>
      <c r="G43" s="3" t="s">
        <v>28</v>
      </c>
      <c r="H43" s="3" t="s">
        <v>29</v>
      </c>
      <c r="I43" s="3" t="s">
        <v>30</v>
      </c>
      <c r="J43" s="3" t="s">
        <v>31</v>
      </c>
      <c r="K43" s="3" t="s">
        <v>31</v>
      </c>
      <c r="N43" s="4"/>
    </row>
    <row collapsed="false" customFormat="false" customHeight="false" hidden="false" ht="14" outlineLevel="0" r="44">
      <c r="A44" s="8" t="n">
        <v>0</v>
      </c>
      <c r="B44" s="8" t="n">
        <v>100</v>
      </c>
      <c r="C44" s="16" t="n">
        <f aca="false">C$39*(B44^D$39)</f>
        <v>14058.5331297587</v>
      </c>
      <c r="D44" s="17" t="n">
        <f aca="false">D$42*B44</f>
        <v>45</v>
      </c>
      <c r="E44" s="8" t="n">
        <f aca="false">D44*E$42</f>
        <v>2.25</v>
      </c>
      <c r="F44" s="17" t="n">
        <f aca="false">F$42*E44</f>
        <v>144</v>
      </c>
      <c r="G44" s="18" t="n">
        <f aca="false">C44*F44/1000000</f>
        <v>2.02442877068526</v>
      </c>
      <c r="H44" s="8" t="n">
        <v>5</v>
      </c>
      <c r="I44" s="19" t="n">
        <f aca="false">G44/J$39</f>
        <v>0.0506107192671314</v>
      </c>
      <c r="J44" s="17" t="n">
        <f aca="false">G44*K$39</f>
        <v>32.3908603309641</v>
      </c>
      <c r="K44" s="18" t="n">
        <f aca="false">I$39*I44*H44*L$39</f>
        <v>1.61954301654821</v>
      </c>
      <c r="L44" s="17" t="n">
        <f aca="false">J44</f>
        <v>32.3908603309641</v>
      </c>
      <c r="M44" s="18" t="n">
        <f aca="false">K44</f>
        <v>1.61954301654821</v>
      </c>
    </row>
    <row collapsed="false" customFormat="false" customHeight="false" hidden="false" ht="14" outlineLevel="0" r="45">
      <c r="A45" s="8" t="n">
        <v>1</v>
      </c>
      <c r="B45" s="8" t="n">
        <f aca="false">B44+B$42</f>
        <v>103.2</v>
      </c>
      <c r="C45" s="16" t="n">
        <f aca="false">C$39*(B45^D$39)</f>
        <v>13148.3317060902</v>
      </c>
      <c r="D45" s="17" t="n">
        <f aca="false">D$42*B45</f>
        <v>46.44</v>
      </c>
      <c r="E45" s="8" t="n">
        <f aca="false">D45*E$42</f>
        <v>2.322</v>
      </c>
      <c r="F45" s="17" t="n">
        <f aca="false">F$42*E45</f>
        <v>148.608</v>
      </c>
      <c r="G45" s="18" t="n">
        <f aca="false">C45*F45/1000000</f>
        <v>1.95394727817865</v>
      </c>
      <c r="H45" s="8" t="n">
        <v>5</v>
      </c>
      <c r="I45" s="19" t="n">
        <f aca="false">G45/J$39</f>
        <v>0.0488486819544664</v>
      </c>
      <c r="J45" s="17" t="n">
        <f aca="false">G45*K$39</f>
        <v>31.2631564508585</v>
      </c>
      <c r="K45" s="18" t="n">
        <f aca="false">I$39*I45*H45*L$39</f>
        <v>1.56315782254292</v>
      </c>
      <c r="L45" s="17" t="n">
        <f aca="false">J45+L44</f>
        <v>63.6540167818226</v>
      </c>
      <c r="M45" s="18" t="n">
        <f aca="false">K45+M44</f>
        <v>3.18270083909113</v>
      </c>
    </row>
    <row collapsed="false" customFormat="false" customHeight="false" hidden="false" ht="14" outlineLevel="0" r="46">
      <c r="A46" s="8" t="n">
        <v>2</v>
      </c>
      <c r="B46" s="8" t="n">
        <f aca="false">B45+B$42</f>
        <v>106.4</v>
      </c>
      <c r="C46" s="16" t="n">
        <f aca="false">C$39*(B46^D$39)</f>
        <v>12322.2225782821</v>
      </c>
      <c r="D46" s="17" t="n">
        <f aca="false">D$42*B46</f>
        <v>47.88</v>
      </c>
      <c r="E46" s="8" t="n">
        <f aca="false">D46*E$42</f>
        <v>2.394</v>
      </c>
      <c r="F46" s="17" t="n">
        <f aca="false">F$42*E46</f>
        <v>153.216</v>
      </c>
      <c r="G46" s="18" t="n">
        <f aca="false">C46*F46/1000000</f>
        <v>1.88796165455407</v>
      </c>
      <c r="H46" s="8" t="n">
        <v>5</v>
      </c>
      <c r="I46" s="19" t="n">
        <f aca="false">G46/J$39</f>
        <v>0.0471990413638517</v>
      </c>
      <c r="J46" s="17" t="n">
        <f aca="false">G46*K$39</f>
        <v>30.2073864728651</v>
      </c>
      <c r="K46" s="18" t="n">
        <f aca="false">I$39*I46*H46*L$39</f>
        <v>1.51036932364325</v>
      </c>
      <c r="L46" s="17" t="n">
        <f aca="false">J46+L45</f>
        <v>93.8614032546876</v>
      </c>
      <c r="M46" s="18" t="n">
        <f aca="false">K46+M45</f>
        <v>4.69307016273438</v>
      </c>
    </row>
    <row collapsed="false" customFormat="false" customHeight="false" hidden="false" ht="14" outlineLevel="0" r="47">
      <c r="A47" s="8" t="n">
        <v>3</v>
      </c>
      <c r="B47" s="8" t="n">
        <f aca="false">B46+B$42</f>
        <v>109.6</v>
      </c>
      <c r="C47" s="16" t="n">
        <f aca="false">C$39*(B47^D$39)</f>
        <v>11570.2456892067</v>
      </c>
      <c r="D47" s="17" t="n">
        <f aca="false">D$42*B47</f>
        <v>49.32</v>
      </c>
      <c r="E47" s="8" t="n">
        <f aca="false">D47*E$42</f>
        <v>2.466</v>
      </c>
      <c r="F47" s="17" t="n">
        <f aca="false">F$42*E47</f>
        <v>157.824</v>
      </c>
      <c r="G47" s="18" t="n">
        <f aca="false">C47*F47/1000000</f>
        <v>1.82606245565336</v>
      </c>
      <c r="H47" s="8" t="n">
        <v>5</v>
      </c>
      <c r="I47" s="19" t="n">
        <f aca="false">G47/J$39</f>
        <v>0.045651561391334</v>
      </c>
      <c r="J47" s="17" t="n">
        <f aca="false">G47*K$39</f>
        <v>29.2169992904538</v>
      </c>
      <c r="K47" s="18" t="n">
        <f aca="false">I$39*I47*H47*L$39</f>
        <v>1.46084996452269</v>
      </c>
      <c r="L47" s="17" t="n">
        <f aca="false">J47+L46</f>
        <v>123.078402545141</v>
      </c>
      <c r="M47" s="18" t="n">
        <f aca="false">K47+M46</f>
        <v>6.15392012725707</v>
      </c>
    </row>
    <row collapsed="false" customFormat="false" customHeight="false" hidden="false" ht="14" outlineLevel="0" r="48">
      <c r="A48" s="8" t="n">
        <v>4</v>
      </c>
      <c r="B48" s="8" t="n">
        <f aca="false">B47+B$42</f>
        <v>112.8</v>
      </c>
      <c r="C48" s="16" t="n">
        <f aca="false">C$39*(B48^D$39)</f>
        <v>10883.8656423386</v>
      </c>
      <c r="D48" s="17" t="n">
        <f aca="false">D$42*B48</f>
        <v>50.76</v>
      </c>
      <c r="E48" s="8" t="n">
        <f aca="false">D48*E$42</f>
        <v>2.538</v>
      </c>
      <c r="F48" s="17" t="n">
        <f aca="false">F$42*E48</f>
        <v>162.432</v>
      </c>
      <c r="G48" s="18" t="n">
        <f aca="false">C48*F48/1000000</f>
        <v>1.76788806401635</v>
      </c>
      <c r="H48" s="8" t="n">
        <v>5</v>
      </c>
      <c r="I48" s="19" t="n">
        <f aca="false">G48/J$39</f>
        <v>0.0441972016004087</v>
      </c>
      <c r="J48" s="17" t="n">
        <f aca="false">G48*K$39</f>
        <v>28.2862090242616</v>
      </c>
      <c r="K48" s="18" t="n">
        <f aca="false">I$39*I48*H48*L$39</f>
        <v>1.41431045121308</v>
      </c>
      <c r="L48" s="17" t="n">
        <f aca="false">J48+L47</f>
        <v>151.364611569403</v>
      </c>
      <c r="M48" s="18" t="n">
        <f aca="false">K48+M47</f>
        <v>7.56823057847015</v>
      </c>
    </row>
    <row collapsed="false" customFormat="false" customHeight="false" hidden="false" ht="14" outlineLevel="0" r="49">
      <c r="A49" s="8" t="n">
        <v>5</v>
      </c>
      <c r="B49" s="8" t="n">
        <f aca="false">B48+B$42</f>
        <v>116</v>
      </c>
      <c r="C49" s="16" t="n">
        <f aca="false">C$39*(B49^D$39)</f>
        <v>10255.7347890642</v>
      </c>
      <c r="D49" s="17" t="n">
        <f aca="false">D$42*B49</f>
        <v>52.2</v>
      </c>
      <c r="E49" s="8" t="n">
        <f aca="false">D49*E$42</f>
        <v>2.61</v>
      </c>
      <c r="F49" s="17" t="n">
        <f aca="false">F$42*E49</f>
        <v>167.04</v>
      </c>
      <c r="G49" s="18" t="n">
        <f aca="false">C49*F49/1000000</f>
        <v>1.71311793916529</v>
      </c>
      <c r="H49" s="8" t="n">
        <v>5</v>
      </c>
      <c r="I49" s="19" t="n">
        <f aca="false">G49/J$39</f>
        <v>0.0428279484791322</v>
      </c>
      <c r="J49" s="17" t="n">
        <f aca="false">G49*K$39</f>
        <v>27.4098870266446</v>
      </c>
      <c r="K49" s="18" t="n">
        <f aca="false">I$39*I49*H49*L$39</f>
        <v>1.37049435133223</v>
      </c>
      <c r="L49" s="17" t="n">
        <f aca="false">J49+L48</f>
        <v>178.774498596048</v>
      </c>
      <c r="M49" s="18" t="n">
        <f aca="false">K49+M48</f>
        <v>8.93872492980238</v>
      </c>
    </row>
    <row collapsed="false" customFormat="false" customHeight="false" hidden="false" ht="14" outlineLevel="0" r="50">
      <c r="A50" s="8" t="n">
        <v>6</v>
      </c>
      <c r="B50" s="8" t="n">
        <f aca="false">B49+B$42</f>
        <v>119.2</v>
      </c>
      <c r="C50" s="16" t="n">
        <f aca="false">C$39*(B50^D$39)</f>
        <v>9679.50093108191</v>
      </c>
      <c r="D50" s="17" t="n">
        <f aca="false">D$42*B50</f>
        <v>53.64</v>
      </c>
      <c r="E50" s="8" t="n">
        <f aca="false">D50*E$42</f>
        <v>2.682</v>
      </c>
      <c r="F50" s="17" t="n">
        <f aca="false">F$42*E50</f>
        <v>171.648</v>
      </c>
      <c r="G50" s="18" t="n">
        <f aca="false">C50*F50/1000000</f>
        <v>1.66146697581835</v>
      </c>
      <c r="H50" s="8" t="n">
        <v>5</v>
      </c>
      <c r="I50" s="19" t="n">
        <f aca="false">G50/J$39</f>
        <v>0.0415366743954587</v>
      </c>
      <c r="J50" s="17" t="n">
        <f aca="false">G50*K$39</f>
        <v>26.5834716130936</v>
      </c>
      <c r="K50" s="18" t="n">
        <f aca="false">I$39*I50*H50*L$39</f>
        <v>1.32917358065468</v>
      </c>
      <c r="L50" s="17" t="n">
        <f aca="false">J50+L49</f>
        <v>205.357970209141</v>
      </c>
      <c r="M50" s="18" t="n">
        <f aca="false">K50+M49</f>
        <v>10.2678985104571</v>
      </c>
    </row>
    <row collapsed="false" customFormat="false" customHeight="false" hidden="false" ht="14" outlineLevel="0" r="51">
      <c r="A51" s="8" t="n">
        <v>7</v>
      </c>
      <c r="B51" s="8" t="n">
        <f aca="false">B50+B$42</f>
        <v>122.4</v>
      </c>
      <c r="C51" s="16" t="n">
        <f aca="false">C$39*(B51^D$39)</f>
        <v>9149.65030412015</v>
      </c>
      <c r="D51" s="17" t="n">
        <f aca="false">D$42*B51</f>
        <v>55.08</v>
      </c>
      <c r="E51" s="8" t="n">
        <f aca="false">D51*E$42</f>
        <v>2.754</v>
      </c>
      <c r="F51" s="17" t="n">
        <f aca="false">F$42*E51</f>
        <v>176.256</v>
      </c>
      <c r="G51" s="18" t="n">
        <f aca="false">C51*F51/1000000</f>
        <v>1.612680764003</v>
      </c>
      <c r="H51" s="8" t="n">
        <v>5</v>
      </c>
      <c r="I51" s="19" t="n">
        <f aca="false">G51/J$39</f>
        <v>0.0403170191000751</v>
      </c>
      <c r="J51" s="17" t="n">
        <f aca="false">G51*K$39</f>
        <v>25.802892224048</v>
      </c>
      <c r="K51" s="18" t="n">
        <f aca="false">I$39*I51*H51*L$39</f>
        <v>1.2901446112024</v>
      </c>
      <c r="L51" s="17" t="n">
        <f aca="false">J51+L50</f>
        <v>231.160862433189</v>
      </c>
      <c r="M51" s="18" t="n">
        <f aca="false">K51+M50</f>
        <v>11.5580431216595</v>
      </c>
    </row>
    <row collapsed="false" customFormat="false" customHeight="false" hidden="false" ht="14" outlineLevel="0" r="52">
      <c r="A52" s="8" t="n">
        <v>8</v>
      </c>
      <c r="B52" s="8" t="n">
        <f aca="false">B51+B$42</f>
        <v>125.6</v>
      </c>
      <c r="C52" s="16" t="n">
        <f aca="false">C$39*(B52^D$39)</f>
        <v>8661.37864704272</v>
      </c>
      <c r="D52" s="17" t="n">
        <f aca="false">D$42*B52</f>
        <v>56.52</v>
      </c>
      <c r="E52" s="8" t="n">
        <f aca="false">D52*E$42</f>
        <v>2.826</v>
      </c>
      <c r="F52" s="17" t="n">
        <f aca="false">F$42*E52</f>
        <v>180.864</v>
      </c>
      <c r="G52" s="18" t="n">
        <f aca="false">C52*F52/1000000</f>
        <v>1.56653158761873</v>
      </c>
      <c r="H52" s="8" t="n">
        <v>5</v>
      </c>
      <c r="I52" s="19" t="n">
        <f aca="false">G52/J$39</f>
        <v>0.0391632896904684</v>
      </c>
      <c r="J52" s="17" t="n">
        <f aca="false">G52*K$39</f>
        <v>25.0645054018998</v>
      </c>
      <c r="K52" s="18" t="n">
        <f aca="false">I$39*I52*H52*L$39</f>
        <v>1.25322527009499</v>
      </c>
      <c r="L52" s="17" t="n">
        <f aca="false">J52+L51</f>
        <v>256.225367835089</v>
      </c>
      <c r="M52" s="18" t="n">
        <f aca="false">K52+M51</f>
        <v>12.8112683917544</v>
      </c>
    </row>
    <row collapsed="false" customFormat="false" customHeight="false" hidden="false" ht="14" outlineLevel="0" r="53">
      <c r="A53" s="8" t="n">
        <v>9</v>
      </c>
      <c r="B53" s="8" t="n">
        <f aca="false">B52+B$42</f>
        <v>128.8</v>
      </c>
      <c r="C53" s="16" t="n">
        <f aca="false">C$39*(B53^D$39)</f>
        <v>8210.4847682668</v>
      </c>
      <c r="D53" s="17" t="n">
        <f aca="false">D$42*B53</f>
        <v>57.96</v>
      </c>
      <c r="E53" s="8" t="n">
        <f aca="false">D53*E$42</f>
        <v>2.898</v>
      </c>
      <c r="F53" s="17" t="n">
        <f aca="false">F$42*E53</f>
        <v>185.472</v>
      </c>
      <c r="G53" s="18" t="n">
        <f aca="false">C53*F53/1000000</f>
        <v>1.52281503093998</v>
      </c>
      <c r="H53" s="8" t="n">
        <v>5</v>
      </c>
      <c r="I53" s="19" t="n">
        <f aca="false">G53/J$39</f>
        <v>0.0380703757734995</v>
      </c>
      <c r="J53" s="17" t="n">
        <f aca="false">G53*K$39</f>
        <v>24.3650404950397</v>
      </c>
      <c r="K53" s="18" t="n">
        <f aca="false">I$39*I53*H53*L$39</f>
        <v>1.21825202475198</v>
      </c>
      <c r="L53" s="17" t="n">
        <f aca="false">J53+L52</f>
        <v>280.590408330129</v>
      </c>
      <c r="M53" s="18" t="n">
        <f aca="false">K53+M52</f>
        <v>14.0295204165064</v>
      </c>
    </row>
    <row collapsed="false" customFormat="false" customHeight="false" hidden="false" ht="14" outlineLevel="0" r="54">
      <c r="A54" s="8" t="n">
        <v>10</v>
      </c>
      <c r="B54" s="8" t="n">
        <f aca="false">B53+B$42</f>
        <v>132</v>
      </c>
      <c r="C54" s="16" t="n">
        <f aca="false">C$39*(B54^D$39)</f>
        <v>7793.28224019342</v>
      </c>
      <c r="D54" s="17" t="n">
        <f aca="false">D$42*B54</f>
        <v>59.4</v>
      </c>
      <c r="E54" s="8" t="n">
        <f aca="false">D54*E$42</f>
        <v>2.97</v>
      </c>
      <c r="F54" s="17" t="n">
        <f aca="false">F$42*E54</f>
        <v>190.08</v>
      </c>
      <c r="G54" s="18" t="n">
        <f aca="false">C54*F54/1000000</f>
        <v>1.48134708821597</v>
      </c>
      <c r="H54" s="8" t="n">
        <v>5</v>
      </c>
      <c r="I54" s="19" t="n">
        <f aca="false">G54/J$39</f>
        <v>0.0370336772053991</v>
      </c>
      <c r="J54" s="17" t="n">
        <f aca="false">G54*K$39</f>
        <v>23.7015534114555</v>
      </c>
      <c r="K54" s="18" t="n">
        <f aca="false">I$39*I54*H54*L$39</f>
        <v>1.18507767057277</v>
      </c>
      <c r="L54" s="17" t="n">
        <f aca="false">J54+L53</f>
        <v>304.291961741584</v>
      </c>
      <c r="M54" s="18" t="n">
        <f aca="false">K54+M53</f>
        <v>15.2145980870792</v>
      </c>
    </row>
    <row collapsed="false" customFormat="false" customHeight="false" hidden="false" ht="14" outlineLevel="0" r="55">
      <c r="A55" s="8" t="n">
        <v>11</v>
      </c>
      <c r="B55" s="8" t="n">
        <f aca="false">B54+B$42</f>
        <v>135.2</v>
      </c>
      <c r="C55" s="16" t="n">
        <f aca="false">C$39*(B55^D$39)</f>
        <v>7406.52578307554</v>
      </c>
      <c r="D55" s="17" t="n">
        <f aca="false">D$42*B55</f>
        <v>60.84</v>
      </c>
      <c r="E55" s="8" t="n">
        <f aca="false">D55*E$42</f>
        <v>3.042</v>
      </c>
      <c r="F55" s="17" t="n">
        <f aca="false">F$42*E55</f>
        <v>194.688</v>
      </c>
      <c r="G55" s="18" t="n">
        <f aca="false">C55*F55/1000000</f>
        <v>1.44196169165541</v>
      </c>
      <c r="H55" s="8" t="n">
        <v>5</v>
      </c>
      <c r="I55" s="19" t="n">
        <f aca="false">G55/J$39</f>
        <v>0.0360490422913853</v>
      </c>
      <c r="J55" s="17" t="n">
        <f aca="false">G55*K$39</f>
        <v>23.0713870664866</v>
      </c>
      <c r="K55" s="18" t="n">
        <f aca="false">I$39*I55*H55*L$39</f>
        <v>1.15356935332433</v>
      </c>
      <c r="L55" s="17" t="n">
        <f aca="false">J55+L54</f>
        <v>327.363348808071</v>
      </c>
      <c r="M55" s="18" t="n">
        <f aca="false">K55+M54</f>
        <v>16.3681674404035</v>
      </c>
    </row>
    <row collapsed="false" customFormat="false" customHeight="false" hidden="false" ht="14" outlineLevel="0" r="56">
      <c r="A56" s="8" t="n">
        <v>12</v>
      </c>
      <c r="B56" s="8" t="n">
        <f aca="false">B55+B$42</f>
        <v>138.4</v>
      </c>
      <c r="C56" s="16" t="n">
        <f aca="false">C$39*(B56^D$39)</f>
        <v>7047.34961551768</v>
      </c>
      <c r="D56" s="17" t="n">
        <f aca="false">D$42*B56</f>
        <v>62.28</v>
      </c>
      <c r="E56" s="8" t="n">
        <f aca="false">D56*E$42</f>
        <v>3.114</v>
      </c>
      <c r="F56" s="17" t="n">
        <f aca="false">F$42*E56</f>
        <v>199.296</v>
      </c>
      <c r="G56" s="18" t="n">
        <f aca="false">C56*F56/1000000</f>
        <v>1.40450858897421</v>
      </c>
      <c r="H56" s="8" t="n">
        <v>5</v>
      </c>
      <c r="I56" s="19" t="n">
        <f aca="false">G56/J$39</f>
        <v>0.0351127147243553</v>
      </c>
      <c r="J56" s="17" t="n">
        <f aca="false">G56*K$39</f>
        <v>22.4721374235874</v>
      </c>
      <c r="K56" s="18" t="n">
        <f aca="false">I$39*I56*H56*L$39</f>
        <v>1.12360687117937</v>
      </c>
      <c r="L56" s="17" t="n">
        <f aca="false">J56+L55</f>
        <v>349.835486231658</v>
      </c>
      <c r="M56" s="18" t="n">
        <f aca="false">K56+M55</f>
        <v>17.4917743115829</v>
      </c>
    </row>
    <row collapsed="false" customFormat="false" customHeight="false" hidden="false" ht="14" outlineLevel="0" r="57">
      <c r="A57" s="8" t="n">
        <v>13</v>
      </c>
      <c r="B57" s="8" t="n">
        <f aca="false">B56+B$42</f>
        <v>141.6</v>
      </c>
      <c r="C57" s="16" t="n">
        <f aca="false">C$39*(B57^D$39)</f>
        <v>6713.21560294368</v>
      </c>
      <c r="D57" s="17" t="n">
        <f aca="false">D$42*B57</f>
        <v>63.72</v>
      </c>
      <c r="E57" s="8" t="n">
        <f aca="false">D57*E$42</f>
        <v>3.186</v>
      </c>
      <c r="F57" s="17" t="n">
        <f aca="false">F$42*E57</f>
        <v>203.904</v>
      </c>
      <c r="G57" s="18" t="n">
        <f aca="false">C57*F57/1000000</f>
        <v>1.36885151430263</v>
      </c>
      <c r="H57" s="8" t="n">
        <v>5</v>
      </c>
      <c r="I57" s="19" t="n">
        <f aca="false">G57/J$39</f>
        <v>0.0342212878575657</v>
      </c>
      <c r="J57" s="17" t="n">
        <f aca="false">G57*K$39</f>
        <v>21.901624228842</v>
      </c>
      <c r="K57" s="18" t="n">
        <f aca="false">I$39*I57*H57*L$39</f>
        <v>1.0950812114421</v>
      </c>
      <c r="L57" s="17" t="n">
        <f aca="false">J57+L56</f>
        <v>371.7371104605</v>
      </c>
      <c r="M57" s="18" t="n">
        <f aca="false">K57+M56</f>
        <v>18.586855523025</v>
      </c>
    </row>
    <row collapsed="false" customFormat="false" customHeight="false" hidden="false" ht="14" outlineLevel="0" r="58">
      <c r="A58" s="8" t="n">
        <v>14</v>
      </c>
      <c r="B58" s="8" t="n">
        <f aca="false">B57+B$42</f>
        <v>144.8</v>
      </c>
      <c r="C58" s="16" t="n">
        <f aca="false">C$39*(B58^D$39)</f>
        <v>6401.86946710855</v>
      </c>
      <c r="D58" s="17" t="n">
        <f aca="false">D$42*B58</f>
        <v>65.16</v>
      </c>
      <c r="E58" s="8" t="n">
        <f aca="false">D58*E$42</f>
        <v>3.258</v>
      </c>
      <c r="F58" s="17" t="n">
        <f aca="false">F$42*E58</f>
        <v>208.512</v>
      </c>
      <c r="G58" s="18" t="n">
        <f aca="false">C58*F58/1000000</f>
        <v>1.33486660632574</v>
      </c>
      <c r="H58" s="8" t="n">
        <v>5</v>
      </c>
      <c r="I58" s="19" t="n">
        <f aca="false">G58/J$39</f>
        <v>0.0333716651581434</v>
      </c>
      <c r="J58" s="17" t="n">
        <f aca="false">G58*K$39</f>
        <v>21.3578657012118</v>
      </c>
      <c r="K58" s="18" t="n">
        <f aca="false">I$39*I58*H58*L$39</f>
        <v>1.06789328506059</v>
      </c>
      <c r="L58" s="17" t="n">
        <f aca="false">J58+L57</f>
        <v>393.094976161712</v>
      </c>
      <c r="M58" s="18" t="n">
        <f aca="false">K58+M57</f>
        <v>19.6547488080856</v>
      </c>
    </row>
    <row collapsed="false" customFormat="false" customHeight="false" hidden="false" ht="14" outlineLevel="0" r="59">
      <c r="A59" s="8" t="n">
        <v>15</v>
      </c>
      <c r="B59" s="8" t="n">
        <f aca="false">B58+B$42</f>
        <v>148</v>
      </c>
      <c r="C59" s="16" t="n">
        <f aca="false">C$39*(B59^D$39)</f>
        <v>6111.30365814067</v>
      </c>
      <c r="D59" s="17" t="n">
        <f aca="false">D$42*B59</f>
        <v>66.6</v>
      </c>
      <c r="E59" s="8" t="n">
        <f aca="false">D59*E$42</f>
        <v>3.33</v>
      </c>
      <c r="F59" s="17" t="n">
        <f aca="false">F$42*E59</f>
        <v>213.12</v>
      </c>
      <c r="G59" s="18" t="n">
        <f aca="false">C59*F59/1000000</f>
        <v>1.30244103562294</v>
      </c>
      <c r="H59" s="8" t="n">
        <v>5</v>
      </c>
      <c r="I59" s="19" t="n">
        <f aca="false">G59/J$39</f>
        <v>0.0325610258905735</v>
      </c>
      <c r="J59" s="17" t="n">
        <f aca="false">G59*K$39</f>
        <v>20.839056569967</v>
      </c>
      <c r="K59" s="18" t="n">
        <f aca="false">I$39*I59*H59*L$39</f>
        <v>1.04195282849835</v>
      </c>
      <c r="L59" s="17" t="n">
        <f aca="false">J59+L58</f>
        <v>413.934032731679</v>
      </c>
      <c r="M59" s="18" t="n">
        <f aca="false">K59+M58</f>
        <v>20.6967016365839</v>
      </c>
    </row>
    <row collapsed="false" customFormat="false" customHeight="false" hidden="false" ht="14" outlineLevel="0" r="60">
      <c r="A60" s="8" t="n">
        <v>16</v>
      </c>
      <c r="B60" s="8" t="n">
        <f aca="false">B59+B$42</f>
        <v>151.2</v>
      </c>
      <c r="C60" s="16" t="n">
        <f aca="false">C$39*(B60^D$39)</f>
        <v>5839.72575738332</v>
      </c>
      <c r="D60" s="17" t="n">
        <f aca="false">D$42*B60</f>
        <v>68.04</v>
      </c>
      <c r="E60" s="8" t="n">
        <f aca="false">D60*E$42</f>
        <v>3.402</v>
      </c>
      <c r="F60" s="17" t="n">
        <f aca="false">F$42*E60</f>
        <v>217.728</v>
      </c>
      <c r="G60" s="18" t="n">
        <f aca="false">C60*F60/1000000</f>
        <v>1.27147180970356</v>
      </c>
      <c r="H60" s="8" t="n">
        <v>5</v>
      </c>
      <c r="I60" s="19" t="n">
        <f aca="false">G60/J$39</f>
        <v>0.0317867952425889</v>
      </c>
      <c r="J60" s="17" t="n">
        <f aca="false">G60*K$39</f>
        <v>20.3435489552569</v>
      </c>
      <c r="K60" s="18" t="n">
        <f aca="false">I$39*I60*H60*L$39</f>
        <v>1.01717744776284</v>
      </c>
      <c r="L60" s="17" t="n">
        <f aca="false">J60+L59</f>
        <v>434.277581686936</v>
      </c>
      <c r="M60" s="18" t="n">
        <f aca="false">K60+M59</f>
        <v>21.7138790843468</v>
      </c>
    </row>
    <row collapsed="false" customFormat="false" customHeight="false" hidden="false" ht="14" outlineLevel="0" r="61">
      <c r="A61" s="8" t="n">
        <v>17</v>
      </c>
      <c r="B61" s="8" t="n">
        <f aca="false">B60+B$42</f>
        <v>154.4</v>
      </c>
      <c r="C61" s="16" t="n">
        <f aca="false">C$39*(B61^D$39)</f>
        <v>5585.53149077713</v>
      </c>
      <c r="D61" s="17" t="n">
        <f aca="false">D$42*B61</f>
        <v>69.48</v>
      </c>
      <c r="E61" s="8" t="n">
        <f aca="false">D61*E$42</f>
        <v>3.474</v>
      </c>
      <c r="F61" s="17" t="n">
        <f aca="false">F$42*E61</f>
        <v>222.336</v>
      </c>
      <c r="G61" s="18" t="n">
        <f aca="false">C61*F61/1000000</f>
        <v>1.24186472953342</v>
      </c>
      <c r="H61" s="8" t="n">
        <v>5</v>
      </c>
      <c r="I61" s="19" t="n">
        <f aca="false">G61/J$39</f>
        <v>0.0310466182383356</v>
      </c>
      <c r="J61" s="17" t="n">
        <f aca="false">G61*K$39</f>
        <v>19.8698356725348</v>
      </c>
      <c r="K61" s="18" t="n">
        <f aca="false">I$39*I61*H61*L$39</f>
        <v>0.993491783626739</v>
      </c>
      <c r="L61" s="17" t="n">
        <f aca="false">J61+L60</f>
        <v>454.147417359471</v>
      </c>
      <c r="M61" s="18" t="n">
        <f aca="false">K61+M60</f>
        <v>22.7073708679735</v>
      </c>
    </row>
    <row collapsed="false" customFormat="false" customHeight="false" hidden="false" ht="14" outlineLevel="0" r="62">
      <c r="A62" s="8" t="n">
        <v>18</v>
      </c>
      <c r="B62" s="8" t="n">
        <f aca="false">B61+B$42</f>
        <v>157.6</v>
      </c>
      <c r="C62" s="16" t="n">
        <f aca="false">C$39*(B62^D$39)</f>
        <v>5347.28160103307</v>
      </c>
      <c r="D62" s="17" t="n">
        <f aca="false">D$42*B62</f>
        <v>70.92</v>
      </c>
      <c r="E62" s="8" t="n">
        <f aca="false">D62*E$42</f>
        <v>3.546</v>
      </c>
      <c r="F62" s="17" t="n">
        <f aca="false">F$42*E62</f>
        <v>226.944</v>
      </c>
      <c r="G62" s="18" t="n">
        <f aca="false">C62*F62/1000000</f>
        <v>1.21353347566485</v>
      </c>
      <c r="H62" s="8" t="n">
        <v>5</v>
      </c>
      <c r="I62" s="19" t="n">
        <f aca="false">G62/J$39</f>
        <v>0.0303383368916212</v>
      </c>
      <c r="J62" s="17" t="n">
        <f aca="false">G62*K$39</f>
        <v>19.4165356106376</v>
      </c>
      <c r="K62" s="18" t="n">
        <f aca="false">I$39*I62*H62*L$39</f>
        <v>0.970826780531878</v>
      </c>
      <c r="L62" s="17" t="n">
        <f aca="false">J62+L61</f>
        <v>473.563952970108</v>
      </c>
      <c r="M62" s="18" t="n">
        <f aca="false">K62+M61</f>
        <v>23.6781976485054</v>
      </c>
    </row>
    <row collapsed="false" customFormat="false" customHeight="false" hidden="false" ht="14" outlineLevel="0" r="63">
      <c r="A63" s="8" t="n">
        <v>19</v>
      </c>
      <c r="B63" s="8" t="n">
        <f aca="false">B62+B$42</f>
        <v>160.8</v>
      </c>
      <c r="C63" s="16" t="n">
        <f aca="false">C$39*(B63^D$39)</f>
        <v>5123.6819617919</v>
      </c>
      <c r="D63" s="17" t="n">
        <f aca="false">D$42*B63</f>
        <v>72.36</v>
      </c>
      <c r="E63" s="8" t="n">
        <f aca="false">D63*E$42</f>
        <v>3.618</v>
      </c>
      <c r="F63" s="17" t="n">
        <f aca="false">F$42*E63</f>
        <v>231.552</v>
      </c>
      <c r="G63" s="18" t="n">
        <f aca="false">C63*F63/1000000</f>
        <v>1.18639880561684</v>
      </c>
      <c r="H63" s="8" t="n">
        <v>5</v>
      </c>
      <c r="I63" s="19" t="n">
        <f aca="false">G63/J$39</f>
        <v>0.0296599701404209</v>
      </c>
      <c r="J63" s="17" t="n">
        <f aca="false">G63*K$39</f>
        <v>18.9823808898694</v>
      </c>
      <c r="K63" s="18" t="n">
        <f aca="false">I$39*I63*H63*L$39</f>
        <v>0.94911904449347</v>
      </c>
      <c r="L63" s="17" t="n">
        <f aca="false">J63+L62</f>
        <v>492.546333859977</v>
      </c>
      <c r="M63" s="18" t="n">
        <f aca="false">K63+M62</f>
        <v>24.6273166929989</v>
      </c>
    </row>
    <row collapsed="false" customFormat="false" customHeight="false" hidden="false" ht="14" outlineLevel="0" r="64">
      <c r="A64" s="8" t="n">
        <v>20</v>
      </c>
      <c r="B64" s="8" t="n">
        <f aca="false">B63+B$42</f>
        <v>164</v>
      </c>
      <c r="C64" s="16" t="n">
        <f aca="false">C$39*(B64^D$39)</f>
        <v>4913.56642555245</v>
      </c>
      <c r="D64" s="17" t="n">
        <f aca="false">D$42*B64</f>
        <v>73.8</v>
      </c>
      <c r="E64" s="8" t="n">
        <f aca="false">D64*E$42</f>
        <v>3.69</v>
      </c>
      <c r="F64" s="17" t="n">
        <f aca="false">F$42*E64</f>
        <v>236.16</v>
      </c>
      <c r="G64" s="18" t="n">
        <f aca="false">C64*F64/1000000</f>
        <v>1.16038784705847</v>
      </c>
      <c r="H64" s="8" t="n">
        <v>5</v>
      </c>
      <c r="I64" s="19" t="n">
        <f aca="false">G64/J$39</f>
        <v>0.0290096961764616</v>
      </c>
      <c r="J64" s="17" t="n">
        <f aca="false">G64*K$39</f>
        <v>18.5662055529355</v>
      </c>
      <c r="K64" s="18" t="n">
        <f aca="false">I$39*I64*H64*L$39</f>
        <v>0.928310277646773</v>
      </c>
      <c r="L64" s="17" t="n">
        <f aca="false">J64+L63</f>
        <v>511.112539412913</v>
      </c>
      <c r="M64" s="18" t="n">
        <f aca="false">K64+M63</f>
        <v>25.5556269706456</v>
      </c>
    </row>
    <row collapsed="false" customFormat="false" customHeight="false" hidden="false" ht="14" outlineLevel="0" r="65">
      <c r="A65" s="8" t="n">
        <v>21</v>
      </c>
      <c r="B65" s="8" t="n">
        <f aca="false">B64+B$42</f>
        <v>167.2</v>
      </c>
      <c r="C65" s="16" t="n">
        <f aca="false">C$39*(B65^D$39)</f>
        <v>4715.88198492888</v>
      </c>
      <c r="D65" s="17" t="n">
        <f aca="false">D$42*B65</f>
        <v>75.24</v>
      </c>
      <c r="E65" s="8" t="n">
        <f aca="false">D65*E$42</f>
        <v>3.762</v>
      </c>
      <c r="F65" s="17" t="n">
        <f aca="false">F$42*E65</f>
        <v>240.768</v>
      </c>
      <c r="G65" s="18" t="n">
        <f aca="false">C65*F65/1000000</f>
        <v>1.13543347374736</v>
      </c>
      <c r="H65" s="8" t="n">
        <v>5</v>
      </c>
      <c r="I65" s="19" t="n">
        <f aca="false">G65/J$39</f>
        <v>0.0283858368436839</v>
      </c>
      <c r="J65" s="17" t="n">
        <f aca="false">G65*K$39</f>
        <v>18.1669355799577</v>
      </c>
      <c r="K65" s="18" t="n">
        <f aca="false">I$39*I65*H65*L$39</f>
        <v>0.908346778997886</v>
      </c>
      <c r="L65" s="17" t="n">
        <f aca="false">J65+L64</f>
        <v>529.279474992871</v>
      </c>
      <c r="M65" s="18" t="n">
        <f aca="false">K65+M64</f>
        <v>26.4639737496435</v>
      </c>
    </row>
    <row collapsed="false" customFormat="false" customHeight="false" hidden="false" ht="14" outlineLevel="0" r="66">
      <c r="A66" s="8" t="n">
        <v>22</v>
      </c>
      <c r="B66" s="8" t="n">
        <f aca="false">B65+B$42</f>
        <v>170.4</v>
      </c>
      <c r="C66" s="16" t="n">
        <f aca="false">C$39*(B66^D$39)</f>
        <v>4529.67589806563</v>
      </c>
      <c r="D66" s="17" t="n">
        <f aca="false">D$42*B66</f>
        <v>76.6799999999999</v>
      </c>
      <c r="E66" s="8" t="n">
        <f aca="false">D66*E$42</f>
        <v>3.834</v>
      </c>
      <c r="F66" s="17" t="n">
        <f aca="false">F$42*E66</f>
        <v>245.376</v>
      </c>
      <c r="G66" s="18" t="n">
        <f aca="false">C66*F66/1000000</f>
        <v>1.11147375316375</v>
      </c>
      <c r="H66" s="8" t="n">
        <v>5</v>
      </c>
      <c r="I66" s="19" t="n">
        <f aca="false">G66/J$39</f>
        <v>0.0277868438290938</v>
      </c>
      <c r="J66" s="17" t="n">
        <f aca="false">G66*K$39</f>
        <v>17.78358005062</v>
      </c>
      <c r="K66" s="18" t="n">
        <f aca="false">I$39*I66*H66*L$39</f>
        <v>0.889179002531002</v>
      </c>
      <c r="L66" s="17" t="n">
        <f aca="false">J66+L65</f>
        <v>547.063055043491</v>
      </c>
      <c r="M66" s="18" t="n">
        <f aca="false">K66+M65</f>
        <v>27.3531527521745</v>
      </c>
    </row>
    <row collapsed="false" customFormat="false" customHeight="false" hidden="false" ht="14" outlineLevel="0" r="67">
      <c r="A67" s="8" t="n">
        <v>23</v>
      </c>
      <c r="B67" s="8" t="n">
        <f aca="false">B66+B$42</f>
        <v>173.6</v>
      </c>
      <c r="C67" s="16" t="n">
        <f aca="false">C$39*(B67^D$39)</f>
        <v>4354.08448714734</v>
      </c>
      <c r="D67" s="17" t="n">
        <f aca="false">D$42*B67</f>
        <v>78.1199999999999</v>
      </c>
      <c r="E67" s="8" t="n">
        <f aca="false">D67*E$42</f>
        <v>3.906</v>
      </c>
      <c r="F67" s="17" t="n">
        <f aca="false">F$42*E67</f>
        <v>249.984</v>
      </c>
      <c r="G67" s="18" t="n">
        <f aca="false">C67*F67/1000000</f>
        <v>1.08845145643504</v>
      </c>
      <c r="H67" s="8" t="n">
        <v>5</v>
      </c>
      <c r="I67" s="19" t="n">
        <f aca="false">G67/J$39</f>
        <v>0.027211286410876</v>
      </c>
      <c r="J67" s="17" t="n">
        <f aca="false">G67*K$39</f>
        <v>17.4152233029606</v>
      </c>
      <c r="K67" s="18" t="n">
        <f aca="false">I$39*I67*H67*L$39</f>
        <v>0.870761165148032</v>
      </c>
      <c r="L67" s="17" t="n">
        <f aca="false">J67+L66</f>
        <v>564.478278346451</v>
      </c>
      <c r="M67" s="18" t="n">
        <f aca="false">K67+M66</f>
        <v>28.2239139173226</v>
      </c>
    </row>
    <row collapsed="false" customFormat="false" customHeight="false" hidden="false" ht="14" outlineLevel="0" r="68">
      <c r="A68" s="8" t="n">
        <v>24</v>
      </c>
      <c r="B68" s="8" t="n">
        <f aca="false">B67+B$42</f>
        <v>176.8</v>
      </c>
      <c r="C68" s="16" t="n">
        <f aca="false">C$39*(B68^D$39)</f>
        <v>4188.32336651248</v>
      </c>
      <c r="D68" s="17" t="n">
        <f aca="false">D$42*B68</f>
        <v>79.5599999999999</v>
      </c>
      <c r="E68" s="8" t="n">
        <f aca="false">D68*E$42</f>
        <v>3.978</v>
      </c>
      <c r="F68" s="17" t="n">
        <f aca="false">F$42*E68</f>
        <v>254.592</v>
      </c>
      <c r="G68" s="18" t="n">
        <f aca="false">C68*F68/1000000</f>
        <v>1.06631362252714</v>
      </c>
      <c r="H68" s="8" t="n">
        <v>5</v>
      </c>
      <c r="I68" s="19" t="n">
        <f aca="false">G68/J$39</f>
        <v>0.0266578405631786</v>
      </c>
      <c r="J68" s="17" t="n">
        <f aca="false">G68*K$39</f>
        <v>17.0610179604343</v>
      </c>
      <c r="K68" s="18" t="n">
        <f aca="false">I$39*I68*H68*L$39</f>
        <v>0.853050898021716</v>
      </c>
      <c r="L68" s="17" t="n">
        <f aca="false">J68+L67</f>
        <v>581.539296306886</v>
      </c>
      <c r="M68" s="18" t="n">
        <f aca="false">K68+M67</f>
        <v>29.0769648153443</v>
      </c>
    </row>
    <row collapsed="false" customFormat="false" customHeight="false" hidden="false" ht="14" outlineLevel="0" r="69">
      <c r="A69" s="8" t="n">
        <v>25</v>
      </c>
      <c r="B69" s="8" t="n">
        <f aca="false">B68+B$42</f>
        <v>180</v>
      </c>
      <c r="C69" s="16" t="n">
        <f aca="false">C$39*(B69^D$39)</f>
        <v>4031.67889597522</v>
      </c>
      <c r="D69" s="17" t="n">
        <f aca="false">D$42*B69</f>
        <v>80.9999999999999</v>
      </c>
      <c r="E69" s="8" t="n">
        <f aca="false">D69*E$42</f>
        <v>4.05</v>
      </c>
      <c r="F69" s="17" t="n">
        <f aca="false">F$42*E69</f>
        <v>259.2</v>
      </c>
      <c r="G69" s="18" t="n">
        <f aca="false">C69*F69/1000000</f>
        <v>1.04501116983678</v>
      </c>
      <c r="H69" s="8" t="n">
        <v>5</v>
      </c>
      <c r="I69" s="19" t="n">
        <f aca="false">G69/J$39</f>
        <v>0.0261252792459194</v>
      </c>
      <c r="J69" s="17" t="n">
        <f aca="false">G69*K$39</f>
        <v>16.7201787173884</v>
      </c>
      <c r="K69" s="18" t="n">
        <f aca="false">I$39*I69*H69*L$39</f>
        <v>0.836008935869422</v>
      </c>
      <c r="L69" s="17" t="n">
        <f aca="false">J69+L68</f>
        <v>598.259475024274</v>
      </c>
      <c r="M69" s="18" t="n">
        <f aca="false">K69+M68</f>
        <v>29.9129737512137</v>
      </c>
    </row>
    <row collapsed="false" customFormat="false" customHeight="false" hidden="false" ht="14" outlineLevel="0" r="70">
      <c r="A70" s="8" t="n">
        <v>26</v>
      </c>
      <c r="B70" s="8" t="n">
        <f aca="false">B69+B$42</f>
        <v>183.2</v>
      </c>
      <c r="C70" s="16" t="n">
        <f aca="false">C$39*(B70^D$39)</f>
        <v>3883.50068721163</v>
      </c>
      <c r="D70" s="17" t="n">
        <f aca="false">D$42*B70</f>
        <v>82.4399999999999</v>
      </c>
      <c r="E70" s="8" t="n">
        <f aca="false">D70*E$42</f>
        <v>4.122</v>
      </c>
      <c r="F70" s="17" t="n">
        <f aca="false">F$42*E70</f>
        <v>263.808</v>
      </c>
      <c r="G70" s="18" t="n">
        <f aca="false">C70*F70/1000000</f>
        <v>1.02449854929192</v>
      </c>
      <c r="H70" s="8" t="n">
        <v>5</v>
      </c>
      <c r="I70" s="19" t="n">
        <f aca="false">G70/J$39</f>
        <v>0.0256124637322981</v>
      </c>
      <c r="J70" s="17" t="n">
        <f aca="false">G70*K$39</f>
        <v>16.3919767886708</v>
      </c>
      <c r="K70" s="18" t="n">
        <f aca="false">I$39*I70*H70*L$39</f>
        <v>0.819598839433539</v>
      </c>
      <c r="L70" s="17" t="n">
        <f aca="false">J70+L69</f>
        <v>614.651451812945</v>
      </c>
      <c r="M70" s="18" t="n">
        <f aca="false">K70+M69</f>
        <v>30.7325725906472</v>
      </c>
    </row>
    <row collapsed="false" customFormat="false" customHeight="false" hidden="false" ht="14" outlineLevel="0" r="71">
      <c r="A71" s="8" t="n">
        <v>27</v>
      </c>
      <c r="B71" s="8" t="n">
        <f aca="false">B70+B$42</f>
        <v>186.4</v>
      </c>
      <c r="C71" s="16" t="n">
        <f aca="false">C$39*(B71^D$39)</f>
        <v>3743.19501776705</v>
      </c>
      <c r="D71" s="17" t="n">
        <f aca="false">D$42*B71</f>
        <v>83.8799999999999</v>
      </c>
      <c r="E71" s="8" t="n">
        <f aca="false">D71*E$42</f>
        <v>4.194</v>
      </c>
      <c r="F71" s="17" t="n">
        <f aca="false">F$42*E71</f>
        <v>268.416</v>
      </c>
      <c r="G71" s="18" t="n">
        <f aca="false">C71*F71/1000000</f>
        <v>1.00473343388896</v>
      </c>
      <c r="H71" s="8" t="n">
        <v>5</v>
      </c>
      <c r="I71" s="19" t="n">
        <f aca="false">G71/J$39</f>
        <v>0.025118335847224</v>
      </c>
      <c r="J71" s="17" t="n">
        <f aca="false">G71*K$39</f>
        <v>16.0757349422234</v>
      </c>
      <c r="K71" s="18" t="n">
        <f aca="false">I$39*I71*H71*L$39</f>
        <v>0.803786747111168</v>
      </c>
      <c r="L71" s="17" t="n">
        <f aca="false">J71+L70</f>
        <v>630.727186755168</v>
      </c>
      <c r="M71" s="18" t="n">
        <f aca="false">K71+M70</f>
        <v>31.5363593377584</v>
      </c>
    </row>
    <row collapsed="false" customFormat="false" customHeight="false" hidden="false" ht="14" outlineLevel="0" r="72">
      <c r="A72" s="8" t="n">
        <v>28</v>
      </c>
      <c r="B72" s="8" t="n">
        <f aca="false">B71+B$42</f>
        <v>189.6</v>
      </c>
      <c r="C72" s="16" t="n">
        <f aca="false">C$39*(B72^D$39)</f>
        <v>3610.21902942411</v>
      </c>
      <c r="D72" s="17" t="n">
        <f aca="false">D$42*B72</f>
        <v>85.3199999999999</v>
      </c>
      <c r="E72" s="8" t="n">
        <f aca="false">D72*E$42</f>
        <v>4.266</v>
      </c>
      <c r="F72" s="17" t="n">
        <f aca="false">F$42*E72</f>
        <v>273.024</v>
      </c>
      <c r="G72" s="18" t="n">
        <f aca="false">C72*F72/1000000</f>
        <v>0.985676440289488</v>
      </c>
      <c r="H72" s="8" t="n">
        <v>5</v>
      </c>
      <c r="I72" s="19" t="n">
        <f aca="false">G72/J$39</f>
        <v>0.0246419110072372</v>
      </c>
      <c r="J72" s="17" t="n">
        <f aca="false">G72*K$39</f>
        <v>15.7708230446318</v>
      </c>
      <c r="K72" s="18" t="n">
        <f aca="false">I$39*I72*H72*L$39</f>
        <v>0.788541152231591</v>
      </c>
      <c r="L72" s="17" t="n">
        <f aca="false">J72+L71</f>
        <v>646.4980097998</v>
      </c>
      <c r="M72" s="18" t="n">
        <f aca="false">K72+M71</f>
        <v>32.32490048999</v>
      </c>
    </row>
    <row collapsed="false" customFormat="false" customHeight="false" hidden="false" ht="14" outlineLevel="0" r="73">
      <c r="A73" s="8" t="n">
        <v>29</v>
      </c>
      <c r="B73" s="8" t="n">
        <f aca="false">B72+B$42</f>
        <v>192.8</v>
      </c>
      <c r="C73" s="16" t="n">
        <f aca="false">C$39*(B73^D$39)</f>
        <v>3484.07560616083</v>
      </c>
      <c r="D73" s="17" t="n">
        <f aca="false">D$42*B73</f>
        <v>86.7599999999999</v>
      </c>
      <c r="E73" s="8" t="n">
        <f aca="false">D73*E$42</f>
        <v>4.338</v>
      </c>
      <c r="F73" s="17" t="n">
        <f aca="false">F$42*E73</f>
        <v>277.632</v>
      </c>
      <c r="G73" s="18" t="n">
        <f aca="false">C73*F73/1000000</f>
        <v>0.967290878689642</v>
      </c>
      <c r="H73" s="8" t="n">
        <v>5</v>
      </c>
      <c r="I73" s="19" t="n">
        <f aca="false">G73/J$39</f>
        <v>0.024182271967241</v>
      </c>
      <c r="J73" s="17" t="n">
        <f aca="false">G73*K$39</f>
        <v>15.4766540590343</v>
      </c>
      <c r="K73" s="18" t="n">
        <f aca="false">I$39*I73*H73*L$39</f>
        <v>0.773832702951713</v>
      </c>
      <c r="L73" s="17" t="n">
        <f aca="false">J73+L72</f>
        <v>661.974663858834</v>
      </c>
      <c r="M73" s="18" t="n">
        <f aca="false">K73+M72</f>
        <v>33.0987331929417</v>
      </c>
    </row>
    <row collapsed="false" customFormat="false" customHeight="false" hidden="false" ht="14" outlineLevel="0" r="74">
      <c r="A74" s="8" t="n">
        <v>30</v>
      </c>
      <c r="B74" s="8" t="n">
        <f aca="false">B73+B$42</f>
        <v>196</v>
      </c>
      <c r="C74" s="16" t="n">
        <f aca="false">C$39*(B74^D$39)</f>
        <v>3364.30884239101</v>
      </c>
      <c r="D74" s="17" t="n">
        <f aca="false">D$42*B74</f>
        <v>88.1999999999999</v>
      </c>
      <c r="E74" s="8" t="n">
        <f aca="false">D74*E$42</f>
        <v>4.41</v>
      </c>
      <c r="F74" s="17" t="n">
        <f aca="false">F$42*E74</f>
        <v>282.24</v>
      </c>
      <c r="G74" s="18" t="n">
        <f aca="false">C74*F74/1000000</f>
        <v>0.949542527676437</v>
      </c>
      <c r="H74" s="8" t="n">
        <v>5</v>
      </c>
      <c r="I74" s="19" t="n">
        <f aca="false">G74/J$39</f>
        <v>0.0237385631919109</v>
      </c>
      <c r="J74" s="17" t="n">
        <f aca="false">G74*K$39</f>
        <v>15.192680442823</v>
      </c>
      <c r="K74" s="18" t="n">
        <f aca="false">I$39*I74*H74*L$39</f>
        <v>0.75963402214115</v>
      </c>
      <c r="L74" s="17" t="n">
        <f aca="false">J74+L73</f>
        <v>677.167344301657</v>
      </c>
      <c r="M74" s="18" t="n">
        <f aca="false">K74+M73</f>
        <v>33.8583672150829</v>
      </c>
    </row>
    <row collapsed="false" customFormat="false" customHeight="false" hidden="false" ht="14" outlineLevel="0" r="75">
      <c r="A75" s="8" t="n">
        <v>31</v>
      </c>
      <c r="B75" s="8" t="n">
        <f aca="false">B74+B$42</f>
        <v>199.2</v>
      </c>
      <c r="C75" s="16" t="n">
        <f aca="false">C$39*(B75^D$39)</f>
        <v>3250.50002514974</v>
      </c>
      <c r="D75" s="17" t="n">
        <f aca="false">D$42*B75</f>
        <v>89.6399999999999</v>
      </c>
      <c r="E75" s="8" t="n">
        <f aca="false">D75*E$42</f>
        <v>4.482</v>
      </c>
      <c r="F75" s="17" t="n">
        <f aca="false">F$42*E75</f>
        <v>286.848</v>
      </c>
      <c r="G75" s="18" t="n">
        <f aca="false">C75*F75/1000000</f>
        <v>0.932399431214152</v>
      </c>
      <c r="H75" s="8" t="n">
        <v>5</v>
      </c>
      <c r="I75" s="19" t="n">
        <f aca="false">G75/J$39</f>
        <v>0.0233099857803538</v>
      </c>
      <c r="J75" s="17" t="n">
        <f aca="false">G75*K$39</f>
        <v>14.9183908994264</v>
      </c>
      <c r="K75" s="18" t="n">
        <f aca="false">I$39*I75*H75*L$39</f>
        <v>0.745919544971322</v>
      </c>
      <c r="L75" s="17" t="n">
        <f aca="false">J75+L74</f>
        <v>692.085735201084</v>
      </c>
      <c r="M75" s="18" t="n">
        <f aca="false">K75+M74</f>
        <v>34.6042867600542</v>
      </c>
    </row>
    <row collapsed="false" customFormat="false" customHeight="false" hidden="false" ht="14" outlineLevel="0" r="76">
      <c r="A76" s="8" t="n">
        <v>32</v>
      </c>
      <c r="B76" s="8" t="n">
        <f aca="false">B75+B$42</f>
        <v>202.4</v>
      </c>
      <c r="C76" s="16" t="n">
        <f aca="false">C$39*(B76^D$39)</f>
        <v>3142.26406479995</v>
      </c>
      <c r="D76" s="17" t="n">
        <f aca="false">D$42*B76</f>
        <v>91.0799999999999</v>
      </c>
      <c r="E76" s="8" t="n">
        <f aca="false">D76*E$42</f>
        <v>4.55399999999999</v>
      </c>
      <c r="F76" s="17" t="n">
        <f aca="false">F$42*E76</f>
        <v>291.456</v>
      </c>
      <c r="G76" s="18" t="n">
        <f aca="false">C76*F76/1000000</f>
        <v>0.915831715270334</v>
      </c>
      <c r="H76" s="8" t="n">
        <v>5</v>
      </c>
      <c r="I76" s="19" t="n">
        <f aca="false">G76/J$39</f>
        <v>0.0228957928817583</v>
      </c>
      <c r="J76" s="17" t="n">
        <f aca="false">G76*K$39</f>
        <v>14.6533074443253</v>
      </c>
      <c r="K76" s="18" t="n">
        <f aca="false">I$39*I76*H76*L$39</f>
        <v>0.732665372216267</v>
      </c>
      <c r="L76" s="17" t="n">
        <f aca="false">J76+L75</f>
        <v>706.739042645409</v>
      </c>
      <c r="M76" s="18" t="n">
        <f aca="false">K76+M75</f>
        <v>35.3369521322705</v>
      </c>
    </row>
    <row collapsed="false" customFormat="false" customHeight="false" hidden="false" ht="14" outlineLevel="0" r="77">
      <c r="A77" s="8" t="n">
        <v>33</v>
      </c>
      <c r="B77" s="8" t="n">
        <f aca="false">B76+B$42</f>
        <v>205.6</v>
      </c>
      <c r="C77" s="16" t="n">
        <f aca="false">C$39*(B77^D$39)</f>
        <v>3039.24631804499</v>
      </c>
      <c r="D77" s="17" t="n">
        <f aca="false">D$42*B77</f>
        <v>92.5199999999999</v>
      </c>
      <c r="E77" s="8" t="n">
        <f aca="false">D77*E$42</f>
        <v>4.62599999999999</v>
      </c>
      <c r="F77" s="17" t="n">
        <f aca="false">F$42*E77</f>
        <v>296.064</v>
      </c>
      <c r="G77" s="18" t="n">
        <f aca="false">C77*F77/1000000</f>
        <v>0.899811421905671</v>
      </c>
      <c r="H77" s="8" t="n">
        <v>5</v>
      </c>
      <c r="I77" s="19" t="n">
        <f aca="false">G77/J$39</f>
        <v>0.0224952855476418</v>
      </c>
      <c r="J77" s="17" t="n">
        <f aca="false">G77*K$39</f>
        <v>14.3969827504907</v>
      </c>
      <c r="K77" s="18" t="n">
        <f aca="false">I$39*I77*H77*L$39</f>
        <v>0.719849137524537</v>
      </c>
      <c r="L77" s="17" t="n">
        <f aca="false">J77+L76</f>
        <v>721.1360253959</v>
      </c>
      <c r="M77" s="18" t="n">
        <f aca="false">K77+M76</f>
        <v>36.056801269795</v>
      </c>
    </row>
    <row collapsed="false" customFormat="false" customHeight="false" hidden="false" ht="14" outlineLevel="0" r="78">
      <c r="A78" s="8" t="n">
        <v>34</v>
      </c>
      <c r="B78" s="8" t="n">
        <f aca="false">B77+B$42</f>
        <v>208.8</v>
      </c>
      <c r="C78" s="16" t="n">
        <f aca="false">C$39*(B78^D$39)</f>
        <v>2941.11975482457</v>
      </c>
      <c r="D78" s="17" t="n">
        <f aca="false">D$42*B78</f>
        <v>93.9599999999999</v>
      </c>
      <c r="E78" s="8" t="n">
        <f aca="false">D78*E$42</f>
        <v>4.69799999999999</v>
      </c>
      <c r="F78" s="17" t="n">
        <f aca="false">F$42*E78</f>
        <v>300.672</v>
      </c>
      <c r="G78" s="18" t="n">
        <f aca="false">C78*F78/1000000</f>
        <v>0.884312358922613</v>
      </c>
      <c r="H78" s="8" t="n">
        <v>5</v>
      </c>
      <c r="I78" s="19" t="n">
        <f aca="false">G78/J$39</f>
        <v>0.0221078089730653</v>
      </c>
      <c r="J78" s="17" t="n">
        <f aca="false">G78*K$39</f>
        <v>14.1489977427618</v>
      </c>
      <c r="K78" s="18" t="n">
        <f aca="false">I$39*I78*H78*L$39</f>
        <v>0.70744988713809</v>
      </c>
      <c r="L78" s="17" t="n">
        <f aca="false">J78+L77</f>
        <v>735.285023138662</v>
      </c>
      <c r="M78" s="18" t="n">
        <f aca="false">K78+M77</f>
        <v>36.7642511569331</v>
      </c>
    </row>
    <row collapsed="false" customFormat="false" customHeight="false" hidden="false" ht="14" outlineLevel="0" r="79">
      <c r="A79" s="8" t="n">
        <v>35</v>
      </c>
      <c r="B79" s="8" t="n">
        <f aca="false">B78+B$42</f>
        <v>212</v>
      </c>
      <c r="C79" s="16" t="n">
        <f aca="false">C$39*(B79^D$39)</f>
        <v>2847.58242728334</v>
      </c>
      <c r="D79" s="17" t="n">
        <f aca="false">D$42*B79</f>
        <v>95.3999999999999</v>
      </c>
      <c r="E79" s="8" t="n">
        <f aca="false">D79*E$42</f>
        <v>4.76999999999999</v>
      </c>
      <c r="F79" s="17" t="n">
        <f aca="false">F$42*E79</f>
        <v>305.28</v>
      </c>
      <c r="G79" s="18" t="n">
        <f aca="false">C79*F79/1000000</f>
        <v>0.869309963401056</v>
      </c>
      <c r="H79" s="8" t="n">
        <v>5</v>
      </c>
      <c r="I79" s="19" t="n">
        <f aca="false">G79/J$39</f>
        <v>0.0217327490850264</v>
      </c>
      <c r="J79" s="17" t="n">
        <f aca="false">G79*K$39</f>
        <v>13.9089594144169</v>
      </c>
      <c r="K79" s="18" t="n">
        <f aca="false">I$39*I79*H79*L$39</f>
        <v>0.695447970720845</v>
      </c>
      <c r="L79" s="17" t="n">
        <f aca="false">J79+L78</f>
        <v>749.193982553079</v>
      </c>
      <c r="M79" s="18" t="n">
        <f aca="false">K79+M78</f>
        <v>37.4596991276539</v>
      </c>
    </row>
    <row collapsed="false" customFormat="false" customHeight="false" hidden="false" ht="14" outlineLevel="0" r="80">
      <c r="A80" s="8" t="n">
        <v>36</v>
      </c>
      <c r="B80" s="8" t="n">
        <f aca="false">B79+B$42</f>
        <v>215.2</v>
      </c>
      <c r="C80" s="16" t="n">
        <f aca="false">C$39*(B80^D$39)</f>
        <v>2758.35520462613</v>
      </c>
      <c r="D80" s="17" t="n">
        <f aca="false">D$42*B80</f>
        <v>96.8399999999999</v>
      </c>
      <c r="E80" s="8" t="n">
        <f aca="false">D80*E$42</f>
        <v>4.84199999999999</v>
      </c>
      <c r="F80" s="17" t="n">
        <f aca="false">F$42*E80</f>
        <v>309.888</v>
      </c>
      <c r="G80" s="18" t="n">
        <f aca="false">C80*F80/1000000</f>
        <v>0.85478117765118</v>
      </c>
      <c r="H80" s="8" t="n">
        <v>5</v>
      </c>
      <c r="I80" s="19" t="n">
        <f aca="false">G80/J$39</f>
        <v>0.0213695294412795</v>
      </c>
      <c r="J80" s="17" t="n">
        <f aca="false">G80*K$39</f>
        <v>13.6764988424189</v>
      </c>
      <c r="K80" s="18" t="n">
        <f aca="false">I$39*I80*H80*L$39</f>
        <v>0.683824942120944</v>
      </c>
      <c r="L80" s="17" t="n">
        <f aca="false">J80+L79</f>
        <v>762.870481395497</v>
      </c>
      <c r="M80" s="18" t="n">
        <f aca="false">K80+M79</f>
        <v>38.1435240697749</v>
      </c>
    </row>
    <row collapsed="false" customFormat="false" customHeight="false" hidden="false" ht="14" outlineLevel="0" r="81">
      <c r="A81" s="8" t="n">
        <v>37</v>
      </c>
      <c r="B81" s="8" t="n">
        <f aca="false">B80+B$42</f>
        <v>218.4</v>
      </c>
      <c r="C81" s="16" t="n">
        <f aca="false">C$39*(B81^D$39)</f>
        <v>2673.17974247163</v>
      </c>
      <c r="D81" s="17" t="n">
        <f aca="false">D$42*B81</f>
        <v>98.2799999999999</v>
      </c>
      <c r="E81" s="8" t="n">
        <f aca="false">D81*E$42</f>
        <v>4.91399999999999</v>
      </c>
      <c r="F81" s="17" t="n">
        <f aca="false">F$42*E81</f>
        <v>314.496</v>
      </c>
      <c r="G81" s="18" t="n">
        <f aca="false">C81*F81/1000000</f>
        <v>0.840704336288356</v>
      </c>
      <c r="H81" s="8" t="n">
        <v>5</v>
      </c>
      <c r="I81" s="19" t="n">
        <f aca="false">G81/J$39</f>
        <v>0.0210176084072089</v>
      </c>
      <c r="J81" s="17" t="n">
        <f aca="false">G81*K$39</f>
        <v>13.4512693806137</v>
      </c>
      <c r="K81" s="18" t="n">
        <f aca="false">I$39*I81*H81*L$39</f>
        <v>0.672563469030685</v>
      </c>
      <c r="L81" s="17" t="n">
        <f aca="false">J81+L80</f>
        <v>776.321750776111</v>
      </c>
      <c r="M81" s="18" t="n">
        <f aca="false">K81+M80</f>
        <v>38.8160875388055</v>
      </c>
    </row>
    <row collapsed="false" customFormat="false" customHeight="false" hidden="false" ht="14" outlineLevel="0" r="82">
      <c r="A82" s="8" t="n">
        <v>38</v>
      </c>
      <c r="B82" s="8" t="n">
        <f aca="false">B81+B$42</f>
        <v>221.6</v>
      </c>
      <c r="C82" s="16" t="n">
        <f aca="false">C$39*(B82^D$39)</f>
        <v>2591.81665941775</v>
      </c>
      <c r="D82" s="17" t="n">
        <f aca="false">D$42*B82</f>
        <v>99.7199999999999</v>
      </c>
      <c r="E82" s="8" t="n">
        <f aca="false">D82*E$42</f>
        <v>4.98599999999999</v>
      </c>
      <c r="F82" s="17" t="n">
        <f aca="false">F$42*E82</f>
        <v>319.104</v>
      </c>
      <c r="G82" s="18" t="n">
        <f aca="false">C82*F82/1000000</f>
        <v>0.82705906328684</v>
      </c>
      <c r="H82" s="8" t="n">
        <v>5</v>
      </c>
      <c r="I82" s="19" t="n">
        <f aca="false">G82/J$39</f>
        <v>0.020676476582171</v>
      </c>
      <c r="J82" s="17" t="n">
        <f aca="false">G82*K$39</f>
        <v>13.2329450125894</v>
      </c>
      <c r="K82" s="18" t="n">
        <f aca="false">I$39*I82*H82*L$39</f>
        <v>0.661647250629472</v>
      </c>
      <c r="L82" s="17" t="n">
        <f aca="false">J82+L81</f>
        <v>789.554695788701</v>
      </c>
      <c r="M82" s="18" t="n">
        <f aca="false">K82+M81</f>
        <v>39.477734789435</v>
      </c>
    </row>
    <row collapsed="false" customFormat="false" customHeight="false" hidden="false" ht="14" outlineLevel="0" r="83">
      <c r="A83" s="8" t="n">
        <v>39</v>
      </c>
      <c r="B83" s="8" t="n">
        <f aca="false">B82+B$42</f>
        <v>224.8</v>
      </c>
      <c r="C83" s="16" t="n">
        <f aca="false">C$39*(B83^D$39)</f>
        <v>2514.04389704767</v>
      </c>
      <c r="D83" s="17" t="n">
        <f aca="false">D$42*B83</f>
        <v>101.16</v>
      </c>
      <c r="E83" s="8" t="n">
        <f aca="false">D83*E$42</f>
        <v>5.05799999999999</v>
      </c>
      <c r="F83" s="17" t="n">
        <f aca="false">F$42*E83</f>
        <v>323.712</v>
      </c>
      <c r="G83" s="18" t="n">
        <f aca="false">C83*F83/1000000</f>
        <v>0.813826178001094</v>
      </c>
      <c r="H83" s="8" t="n">
        <v>5</v>
      </c>
      <c r="I83" s="19" t="n">
        <f aca="false">G83/J$39</f>
        <v>0.0203456544500273</v>
      </c>
      <c r="J83" s="17" t="n">
        <f aca="false">G83*K$39</f>
        <v>13.0212188480175</v>
      </c>
      <c r="K83" s="18" t="n">
        <f aca="false">I$39*I83*H83*L$39</f>
        <v>0.651060942400875</v>
      </c>
      <c r="L83" s="17" t="n">
        <f aca="false">J83+L82</f>
        <v>802.575914636718</v>
      </c>
      <c r="M83" s="18" t="n">
        <f aca="false">K83+M82</f>
        <v>40.1287957318359</v>
      </c>
    </row>
    <row collapsed="false" customFormat="false" customHeight="false" hidden="false" ht="14" outlineLevel="0" r="84">
      <c r="A84" s="8" t="n">
        <v>40</v>
      </c>
      <c r="B84" s="8" t="n">
        <f aca="false">B83+B$42</f>
        <v>228</v>
      </c>
      <c r="C84" s="16" t="n">
        <f aca="false">C$39*(B84^D$39)</f>
        <v>2439.65524262543</v>
      </c>
      <c r="D84" s="17" t="n">
        <f aca="false">D$42*B84</f>
        <v>102.6</v>
      </c>
      <c r="E84" s="8" t="n">
        <f aca="false">D84*E$42</f>
        <v>5.12999999999999</v>
      </c>
      <c r="F84" s="17" t="n">
        <f aca="false">F$42*E84</f>
        <v>328.32</v>
      </c>
      <c r="G84" s="18" t="n">
        <f aca="false">C84*F84/1000000</f>
        <v>0.800987609258779</v>
      </c>
      <c r="H84" s="8" t="n">
        <v>5</v>
      </c>
      <c r="I84" s="19" t="n">
        <f aca="false">G84/J$39</f>
        <v>0.0200246902314695</v>
      </c>
      <c r="J84" s="17" t="n">
        <f aca="false">G84*K$39</f>
        <v>12.8158017481405</v>
      </c>
      <c r="K84" s="18" t="n">
        <f aca="false">I$39*I84*H84*L$39</f>
        <v>0.640790087407024</v>
      </c>
      <c r="L84" s="17" t="n">
        <f aca="false">J84+L83</f>
        <v>815.391716384858</v>
      </c>
      <c r="M84" s="18" t="n">
        <f aca="false">K84+M83</f>
        <v>40.7695858192429</v>
      </c>
    </row>
    <row collapsed="false" customFormat="false" customHeight="false" hidden="false" ht="14" outlineLevel="0" r="85">
      <c r="A85" s="8" t="n">
        <v>41</v>
      </c>
      <c r="B85" s="8" t="n">
        <f aca="false">B84+B$42</f>
        <v>231.2</v>
      </c>
      <c r="C85" s="16" t="n">
        <f aca="false">C$39*(B85^D$39)</f>
        <v>2368.45899632988</v>
      </c>
      <c r="D85" s="17" t="n">
        <f aca="false">D$42*B85</f>
        <v>104.04</v>
      </c>
      <c r="E85" s="8" t="n">
        <f aca="false">D85*E$42</f>
        <v>5.20199999999999</v>
      </c>
      <c r="F85" s="17" t="n">
        <f aca="false">F$42*E85</f>
        <v>332.928</v>
      </c>
      <c r="G85" s="18" t="n">
        <f aca="false">C85*F85/1000000</f>
        <v>0.788526316730112</v>
      </c>
      <c r="H85" s="8" t="n">
        <v>5</v>
      </c>
      <c r="I85" s="19" t="n">
        <f aca="false">G85/J$39</f>
        <v>0.0197131579182528</v>
      </c>
      <c r="J85" s="17" t="n">
        <f aca="false">G85*K$39</f>
        <v>12.6164210676818</v>
      </c>
      <c r="K85" s="18" t="n">
        <f aca="false">I$39*I85*H85*L$39</f>
        <v>0.63082105338409</v>
      </c>
      <c r="L85" s="17" t="n">
        <f aca="false">J85+L84</f>
        <v>828.00813745254</v>
      </c>
      <c r="M85" s="18" t="n">
        <f aca="false">K85+M84</f>
        <v>41.400406872627</v>
      </c>
    </row>
    <row collapsed="false" customFormat="false" customHeight="false" hidden="false" ht="14" outlineLevel="0" r="86">
      <c r="A86" s="8" t="n">
        <v>42</v>
      </c>
      <c r="B86" s="8" t="n">
        <f aca="false">B85+B$42</f>
        <v>234.4</v>
      </c>
      <c r="C86" s="16" t="n">
        <f aca="false">C$39*(B86^D$39)</f>
        <v>2300.27676711948</v>
      </c>
      <c r="D86" s="17" t="n">
        <f aca="false">D$42*B86</f>
        <v>105.48</v>
      </c>
      <c r="E86" s="8" t="n">
        <f aca="false">D86*E$42</f>
        <v>5.27399999999999</v>
      </c>
      <c r="F86" s="17" t="n">
        <f aca="false">F$42*E86</f>
        <v>337.535999999999</v>
      </c>
      <c r="G86" s="18" t="n">
        <f aca="false">C86*F86/1000000</f>
        <v>0.77642621886644</v>
      </c>
      <c r="H86" s="8" t="n">
        <v>5</v>
      </c>
      <c r="I86" s="19" t="n">
        <f aca="false">G86/J$39</f>
        <v>0.019410655471661</v>
      </c>
      <c r="J86" s="17" t="n">
        <f aca="false">G86*K$39</f>
        <v>12.422819501863</v>
      </c>
      <c r="K86" s="18" t="n">
        <f aca="false">I$39*I86*H86*L$39</f>
        <v>0.621140975093152</v>
      </c>
      <c r="L86" s="17" t="n">
        <f aca="false">J86+L85</f>
        <v>840.430956954403</v>
      </c>
      <c r="M86" s="18" t="n">
        <f aca="false">K86+M85</f>
        <v>42.0215478477202</v>
      </c>
    </row>
    <row collapsed="false" customFormat="false" customHeight="false" hidden="false" ht="14" outlineLevel="0" r="87">
      <c r="A87" s="8" t="n">
        <v>43</v>
      </c>
      <c r="B87" s="8" t="n">
        <f aca="false">B86+B$42</f>
        <v>237.6</v>
      </c>
      <c r="C87" s="16" t="n">
        <f aca="false">C$39*(B87^D$39)</f>
        <v>2234.94238326027</v>
      </c>
      <c r="D87" s="17" t="n">
        <f aca="false">D$42*B87</f>
        <v>106.92</v>
      </c>
      <c r="E87" s="8" t="n">
        <f aca="false">D87*E$42</f>
        <v>5.34599999999999</v>
      </c>
      <c r="F87" s="17" t="n">
        <f aca="false">F$42*E87</f>
        <v>342.144</v>
      </c>
      <c r="G87" s="18" t="n">
        <f aca="false">C87*F87/1000000</f>
        <v>0.764672126778199</v>
      </c>
      <c r="H87" s="8" t="n">
        <v>5</v>
      </c>
      <c r="I87" s="19" t="n">
        <f aca="false">G87/J$39</f>
        <v>0.019116803169455</v>
      </c>
      <c r="J87" s="17" t="n">
        <f aca="false">G87*K$39</f>
        <v>12.2347540284512</v>
      </c>
      <c r="K87" s="18" t="n">
        <f aca="false">I$39*I87*H87*L$39</f>
        <v>0.611737701422559</v>
      </c>
      <c r="L87" s="17" t="n">
        <f aca="false">J87+L86</f>
        <v>852.665710982854</v>
      </c>
      <c r="M87" s="18" t="n">
        <f aca="false">K87+M86</f>
        <v>42.6332855491427</v>
      </c>
    </row>
    <row collapsed="false" customFormat="false" customHeight="false" hidden="false" ht="14" outlineLevel="0" r="88">
      <c r="A88" s="8" t="n">
        <v>44</v>
      </c>
      <c r="B88" s="8" t="n">
        <f aca="false">B87+B$42</f>
        <v>240.8</v>
      </c>
      <c r="C88" s="16" t="n">
        <f aca="false">C$39*(B88^D$39)</f>
        <v>2172.30090523013</v>
      </c>
      <c r="D88" s="17" t="n">
        <f aca="false">D$42*B88</f>
        <v>108.36</v>
      </c>
      <c r="E88" s="8" t="n">
        <f aca="false">D88*E$42</f>
        <v>5.41799999999999</v>
      </c>
      <c r="F88" s="17" t="n">
        <f aca="false">F$42*E88</f>
        <v>346.751999999999</v>
      </c>
      <c r="G88" s="18" t="n">
        <f aca="false">C88*F88/1000000</f>
        <v>0.753249683490356</v>
      </c>
      <c r="H88" s="8" t="n">
        <v>5</v>
      </c>
      <c r="I88" s="19" t="n">
        <f aca="false">G88/J$39</f>
        <v>0.0188312420872589</v>
      </c>
      <c r="J88" s="17" t="n">
        <f aca="false">G88*K$39</f>
        <v>12.0519949358457</v>
      </c>
      <c r="K88" s="18" t="n">
        <f aca="false">I$39*I88*H88*L$39</f>
        <v>0.602599746792285</v>
      </c>
      <c r="L88" s="17" t="n">
        <f aca="false">J88+L87</f>
        <v>864.7177059187</v>
      </c>
      <c r="M88" s="18" t="n">
        <f aca="false">K88+M87</f>
        <v>43.235885295935</v>
      </c>
    </row>
    <row collapsed="false" customFormat="false" customHeight="false" hidden="false" ht="14" outlineLevel="0" r="89">
      <c r="A89" s="8" t="n">
        <v>45</v>
      </c>
      <c r="B89" s="8" t="n">
        <f aca="false">B88+B$42</f>
        <v>244</v>
      </c>
      <c r="C89" s="16" t="n">
        <f aca="false">C$39*(B89^D$39)</f>
        <v>2112.20773017209</v>
      </c>
      <c r="D89" s="17" t="n">
        <f aca="false">D$42*B89</f>
        <v>109.8</v>
      </c>
      <c r="E89" s="8" t="n">
        <f aca="false">D89*E$42</f>
        <v>5.48999999999999</v>
      </c>
      <c r="F89" s="17" t="n">
        <f aca="false">F$42*E89</f>
        <v>351.359999999999</v>
      </c>
      <c r="G89" s="18" t="n">
        <f aca="false">C89*F89/1000000</f>
        <v>0.742145308073266</v>
      </c>
      <c r="H89" s="8" t="n">
        <v>5</v>
      </c>
      <c r="I89" s="19" t="n">
        <f aca="false">G89/J$39</f>
        <v>0.0185536327018316</v>
      </c>
      <c r="J89" s="17" t="n">
        <f aca="false">G89*K$39</f>
        <v>11.8743249291722</v>
      </c>
      <c r="K89" s="18" t="n">
        <f aca="false">I$39*I89*H89*L$39</f>
        <v>0.593716246458612</v>
      </c>
      <c r="L89" s="17" t="n">
        <f aca="false">J89+L88</f>
        <v>876.592030847873</v>
      </c>
      <c r="M89" s="18" t="n">
        <f aca="false">K89+M88</f>
        <v>43.8296015423936</v>
      </c>
    </row>
    <row collapsed="false" customFormat="false" customHeight="false" hidden="false" ht="14" outlineLevel="0" r="90">
      <c r="A90" s="8" t="n">
        <v>46</v>
      </c>
      <c r="B90" s="8" t="n">
        <f aca="false">B89+B$42</f>
        <v>247.2</v>
      </c>
      <c r="C90" s="16" t="n">
        <f aca="false">C$39*(B90^D$39)</f>
        <v>2054.52777833866</v>
      </c>
      <c r="D90" s="17" t="n">
        <f aca="false">D$42*B90</f>
        <v>111.24</v>
      </c>
      <c r="E90" s="8" t="n">
        <f aca="false">D90*E$42</f>
        <v>5.56199999999999</v>
      </c>
      <c r="F90" s="17" t="n">
        <f aca="false">F$42*E90</f>
        <v>355.967999999999</v>
      </c>
      <c r="G90" s="18" t="n">
        <f aca="false">C90*F90/1000000</f>
        <v>0.731346144199654</v>
      </c>
      <c r="H90" s="8" t="n">
        <v>5</v>
      </c>
      <c r="I90" s="19" t="n">
        <f aca="false">G90/J$39</f>
        <v>0.0182836536049913</v>
      </c>
      <c r="J90" s="17" t="n">
        <f aca="false">G90*K$39</f>
        <v>11.7015383071945</v>
      </c>
      <c r="K90" s="18" t="n">
        <f aca="false">I$39*I90*H90*L$39</f>
        <v>0.585076915359723</v>
      </c>
      <c r="L90" s="17" t="n">
        <f aca="false">J90+L89</f>
        <v>888.293569155067</v>
      </c>
      <c r="M90" s="18" t="n">
        <f aca="false">K90+M89</f>
        <v>44.4146784577533</v>
      </c>
    </row>
    <row collapsed="false" customFormat="false" customHeight="false" hidden="false" ht="14" outlineLevel="0" r="91">
      <c r="A91" s="8" t="n">
        <v>47</v>
      </c>
      <c r="B91" s="8" t="n">
        <f aca="false">B90+B$42</f>
        <v>250.4</v>
      </c>
      <c r="C91" s="16" t="n">
        <f aca="false">C$39*(B91^D$39)</f>
        <v>1999.13475307568</v>
      </c>
      <c r="D91" s="17" t="n">
        <f aca="false">D$42*B91</f>
        <v>112.68</v>
      </c>
      <c r="E91" s="8" t="n">
        <f aca="false">D91*E$42</f>
        <v>5.63399999999999</v>
      </c>
      <c r="F91" s="17" t="n">
        <f aca="false">F$42*E91</f>
        <v>360.575999999999</v>
      </c>
      <c r="G91" s="18" t="n">
        <f aca="false">C91*F91/1000000</f>
        <v>0.720840012725016</v>
      </c>
      <c r="H91" s="8" t="n">
        <v>5</v>
      </c>
      <c r="I91" s="19" t="n">
        <f aca="false">G91/J$39</f>
        <v>0.0180210003181254</v>
      </c>
      <c r="J91" s="17" t="n">
        <f aca="false">G91*K$39</f>
        <v>11.5334402036003</v>
      </c>
      <c r="K91" s="18" t="n">
        <f aca="false">I$39*I91*H91*L$39</f>
        <v>0.576672010180013</v>
      </c>
      <c r="L91" s="17" t="n">
        <f aca="false">J91+L90</f>
        <v>899.827009358667</v>
      </c>
      <c r="M91" s="18" t="n">
        <f aca="false">K91+M90</f>
        <v>44.9913504679334</v>
      </c>
    </row>
    <row collapsed="false" customFormat="false" customHeight="false" hidden="false" ht="14" outlineLevel="0" r="92">
      <c r="A92" s="8" t="n">
        <v>48</v>
      </c>
      <c r="B92" s="8" t="n">
        <f aca="false">B91+B$42</f>
        <v>253.6</v>
      </c>
      <c r="C92" s="16" t="n">
        <f aca="false">C$39*(B92^D$39)</f>
        <v>1945.91046686058</v>
      </c>
      <c r="D92" s="17" t="n">
        <f aca="false">D$42*B92</f>
        <v>114.12</v>
      </c>
      <c r="E92" s="8" t="n">
        <f aca="false">D92*E$42</f>
        <v>5.70599999999999</v>
      </c>
      <c r="F92" s="17" t="n">
        <f aca="false">F$42*E92</f>
        <v>365.183999999999</v>
      </c>
      <c r="G92" s="18" t="n">
        <f aca="false">C92*F92/1000000</f>
        <v>0.710615367930012</v>
      </c>
      <c r="H92" s="8" t="n">
        <v>5</v>
      </c>
      <c r="I92" s="19" t="n">
        <f aca="false">G92/J$39</f>
        <v>0.0177653841982503</v>
      </c>
      <c r="J92" s="17" t="n">
        <f aca="false">G92*K$39</f>
        <v>11.3698458868802</v>
      </c>
      <c r="K92" s="18" t="n">
        <f aca="false">I$39*I92*H92*L$39</f>
        <v>0.568492294344009</v>
      </c>
      <c r="L92" s="17" t="n">
        <f aca="false">J92+L91</f>
        <v>911.196855245547</v>
      </c>
      <c r="M92" s="18" t="n">
        <f aca="false">K92+M91</f>
        <v>45.5598427622774</v>
      </c>
    </row>
    <row collapsed="false" customFormat="false" customHeight="false" hidden="false" ht="14" outlineLevel="0" r="93">
      <c r="A93" s="8" t="n">
        <v>49</v>
      </c>
      <c r="B93" s="8" t="n">
        <f aca="false">B92+B$42</f>
        <v>256.8</v>
      </c>
      <c r="C93" s="16" t="n">
        <f aca="false">C$39*(B93^D$39)</f>
        <v>1894.74422675443</v>
      </c>
      <c r="D93" s="17" t="n">
        <f aca="false">D$42*B93</f>
        <v>115.56</v>
      </c>
      <c r="E93" s="8" t="n">
        <f aca="false">D93*E$42</f>
        <v>5.77799999999999</v>
      </c>
      <c r="F93" s="17" t="n">
        <f aca="false">F$42*E93</f>
        <v>369.791999999999</v>
      </c>
      <c r="G93" s="18" t="n">
        <f aca="false">C93*F93/1000000</f>
        <v>0.700661257099971</v>
      </c>
      <c r="H93" s="8" t="n">
        <v>5</v>
      </c>
      <c r="I93" s="19" t="n">
        <f aca="false">G93/J$39</f>
        <v>0.0175165314274993</v>
      </c>
      <c r="J93" s="17" t="n">
        <f aca="false">G93*K$39</f>
        <v>11.2105801135995</v>
      </c>
      <c r="K93" s="18" t="n">
        <f aca="false">I$39*I93*H93*L$39</f>
        <v>0.560529005679977</v>
      </c>
      <c r="L93" s="17" t="n">
        <f aca="false">J93+L92</f>
        <v>922.407435359147</v>
      </c>
      <c r="M93" s="18" t="n">
        <f aca="false">K93+M92</f>
        <v>46.1203717679573</v>
      </c>
    </row>
    <row collapsed="false" customFormat="false" customHeight="false" hidden="false" ht="14" outlineLevel="0" r="94">
      <c r="A94" s="8" t="n">
        <v>50</v>
      </c>
      <c r="B94" s="8" t="n">
        <f aca="false">B93+B$42</f>
        <v>260</v>
      </c>
      <c r="C94" s="16" t="n">
        <f aca="false">C$39*(B94^D$39)</f>
        <v>1845.53227336835</v>
      </c>
      <c r="D94" s="17" t="n">
        <f aca="false">D$42*B94</f>
        <v>117</v>
      </c>
      <c r="E94" s="8" t="n">
        <f aca="false">D94*E$42</f>
        <v>5.84999999999999</v>
      </c>
      <c r="F94" s="17" t="n">
        <f aca="false">F$42*E94</f>
        <v>374.399999999999</v>
      </c>
      <c r="G94" s="18" t="n">
        <f aca="false">C94*F94/1000000</f>
        <v>0.690967283149108</v>
      </c>
      <c r="H94" s="8" t="n">
        <v>5</v>
      </c>
      <c r="I94" s="19" t="n">
        <f aca="false">G94/J$39</f>
        <v>0.0172741820787277</v>
      </c>
      <c r="J94" s="17" t="n">
        <f aca="false">G94*K$39</f>
        <v>11.0554765303857</v>
      </c>
      <c r="K94" s="18" t="n">
        <f aca="false">I$39*I94*H94*L$39</f>
        <v>0.552773826519287</v>
      </c>
      <c r="L94" s="17" t="n">
        <f aca="false">J94+L93</f>
        <v>933.462911889533</v>
      </c>
      <c r="M94" s="18" t="n">
        <f aca="false">K94+M93</f>
        <v>46.6731455944766</v>
      </c>
    </row>
    <row collapsed="false" customFormat="false" customHeight="false" hidden="false" ht="14" outlineLevel="0" r="95">
      <c r="A95" s="8" t="n">
        <v>51</v>
      </c>
      <c r="B95" s="8" t="n">
        <f aca="false">B94+B$42</f>
        <v>263.2</v>
      </c>
      <c r="C95" s="16" t="n">
        <f aca="false">C$39*(B95^D$39)</f>
        <v>1798.17726809433</v>
      </c>
      <c r="D95" s="17" t="n">
        <f aca="false">D$42*B95</f>
        <v>118.44</v>
      </c>
      <c r="E95" s="8" t="n">
        <f aca="false">D95*E$42</f>
        <v>5.92199999999999</v>
      </c>
      <c r="F95" s="17" t="n">
        <f aca="false">F$42*E95</f>
        <v>379.007999999999</v>
      </c>
      <c r="G95" s="18" t="n">
        <f aca="false">C95*F95/1000000</f>
        <v>0.681523570025893</v>
      </c>
      <c r="H95" s="8" t="n">
        <v>5</v>
      </c>
      <c r="I95" s="19" t="n">
        <f aca="false">G95/J$39</f>
        <v>0.0170380892506473</v>
      </c>
      <c r="J95" s="17" t="n">
        <f aca="false">G95*K$39</f>
        <v>10.9043771204143</v>
      </c>
      <c r="K95" s="18" t="n">
        <f aca="false">I$39*I95*H95*L$39</f>
        <v>0.545218856020715</v>
      </c>
      <c r="L95" s="17" t="n">
        <f aca="false">J95+L94</f>
        <v>944.367289009947</v>
      </c>
      <c r="M95" s="18" t="n">
        <f aca="false">K95+M94</f>
        <v>47.2183644504973</v>
      </c>
    </row>
    <row collapsed="false" customFormat="false" customHeight="false" hidden="false" ht="14" outlineLevel="0" r="96">
      <c r="A96" s="8" t="n">
        <v>52</v>
      </c>
      <c r="B96" s="8" t="n">
        <f aca="false">B95+B$42</f>
        <v>266.4</v>
      </c>
      <c r="C96" s="16" t="n">
        <f aca="false">C$39*(B96^D$39)</f>
        <v>1752.58782392219</v>
      </c>
      <c r="D96" s="17" t="n">
        <f aca="false">D$42*B96</f>
        <v>119.88</v>
      </c>
      <c r="E96" s="8" t="n">
        <f aca="false">D96*E$42</f>
        <v>5.99399999999999</v>
      </c>
      <c r="F96" s="17" t="n">
        <f aca="false">F$42*E96</f>
        <v>383.615999999999</v>
      </c>
      <c r="G96" s="18" t="n">
        <f aca="false">C96*F96/1000000</f>
        <v>0.672320730661735</v>
      </c>
      <c r="H96" s="8" t="n">
        <v>5</v>
      </c>
      <c r="I96" s="19" t="n">
        <f aca="false">G96/J$39</f>
        <v>0.0168080182665434</v>
      </c>
      <c r="J96" s="17" t="n">
        <f aca="false">G96*K$39</f>
        <v>10.7571316905878</v>
      </c>
      <c r="K96" s="18" t="n">
        <f aca="false">I$39*I96*H96*L$39</f>
        <v>0.537856584529388</v>
      </c>
      <c r="L96" s="17" t="n">
        <f aca="false">J96+L95</f>
        <v>955.124420700535</v>
      </c>
      <c r="M96" s="18" t="n">
        <f aca="false">K96+M95</f>
        <v>47.7562210350267</v>
      </c>
    </row>
    <row collapsed="false" customFormat="false" customHeight="false" hidden="false" ht="14" outlineLevel="0" r="97">
      <c r="A97" s="8" t="n">
        <v>53</v>
      </c>
      <c r="B97" s="8" t="n">
        <f aca="false">B96+B$42</f>
        <v>269.6</v>
      </c>
      <c r="C97" s="16" t="n">
        <f aca="false">C$39*(B97^D$39)</f>
        <v>1708.67807566781</v>
      </c>
      <c r="D97" s="17" t="n">
        <f aca="false">D$42*B97</f>
        <v>121.32</v>
      </c>
      <c r="E97" s="8" t="n">
        <f aca="false">D97*E$42</f>
        <v>6.06599999999999</v>
      </c>
      <c r="F97" s="17" t="n">
        <f aca="false">F$42*E97</f>
        <v>388.223999999999</v>
      </c>
      <c r="G97" s="18" t="n">
        <f aca="false">C97*F97/1000000</f>
        <v>0.663349837248058</v>
      </c>
      <c r="H97" s="8" t="n">
        <v>5</v>
      </c>
      <c r="I97" s="19" t="n">
        <f aca="false">G97/J$39</f>
        <v>0.0165837459312015</v>
      </c>
      <c r="J97" s="17" t="n">
        <f aca="false">G97*K$39</f>
        <v>10.6135973959689</v>
      </c>
      <c r="K97" s="18" t="n">
        <f aca="false">I$39*I97*H97*L$39</f>
        <v>0.530679869798446</v>
      </c>
      <c r="L97" s="17" t="n">
        <f aca="false">J97+L96</f>
        <v>965.738018096504</v>
      </c>
      <c r="M97" s="18" t="n">
        <f aca="false">K97+M96</f>
        <v>48.2869009048252</v>
      </c>
    </row>
    <row collapsed="false" customFormat="false" customHeight="false" hidden="false" ht="14" outlineLevel="0" r="98">
      <c r="A98" s="8" t="n">
        <v>54</v>
      </c>
      <c r="B98" s="8" t="n">
        <f aca="false">B97+B$42</f>
        <v>272.799999999999</v>
      </c>
      <c r="C98" s="16" t="n">
        <f aca="false">C$39*(B98^D$39)</f>
        <v>1666.36728588124</v>
      </c>
      <c r="D98" s="17" t="n">
        <f aca="false">D$42*B98</f>
        <v>122.76</v>
      </c>
      <c r="E98" s="8" t="n">
        <f aca="false">D98*E$42</f>
        <v>6.13799999999999</v>
      </c>
      <c r="F98" s="17" t="n">
        <f aca="false">F$42*E98</f>
        <v>392.831999999999</v>
      </c>
      <c r="G98" s="18" t="n">
        <f aca="false">C98*F98/1000000</f>
        <v>0.654602393647299</v>
      </c>
      <c r="H98" s="8" t="n">
        <v>5</v>
      </c>
      <c r="I98" s="19" t="n">
        <f aca="false">G98/J$39</f>
        <v>0.0163650598411825</v>
      </c>
      <c r="J98" s="17" t="n">
        <f aca="false">G98*K$39</f>
        <v>10.4736382983568</v>
      </c>
      <c r="K98" s="18" t="n">
        <f aca="false">I$39*I98*H98*L$39</f>
        <v>0.523681914917839</v>
      </c>
      <c r="L98" s="17" t="n">
        <f aca="false">J98+L97</f>
        <v>976.21165639486</v>
      </c>
      <c r="M98" s="18" t="n">
        <f aca="false">K98+M97</f>
        <v>48.810582819743</v>
      </c>
    </row>
    <row collapsed="false" customFormat="false" customHeight="false" hidden="false" ht="14" outlineLevel="0" r="99">
      <c r="A99" s="8" t="n">
        <v>55</v>
      </c>
      <c r="B99" s="8" t="n">
        <f aca="false">B98+B$42</f>
        <v>275.999999999999</v>
      </c>
      <c r="C99" s="16" t="n">
        <f aca="false">C$39*(B99^D$39)</f>
        <v>1625.57948309605</v>
      </c>
      <c r="D99" s="17" t="n">
        <f aca="false">D$42*B99</f>
        <v>124.2</v>
      </c>
      <c r="E99" s="8" t="n">
        <f aca="false">D99*E$42</f>
        <v>6.20999999999999</v>
      </c>
      <c r="F99" s="17" t="n">
        <f aca="false">F$42*E99</f>
        <v>397.439999999999</v>
      </c>
      <c r="G99" s="18" t="n">
        <f aca="false">C99*F99/1000000</f>
        <v>0.646070309761695</v>
      </c>
      <c r="H99" s="8" t="n">
        <v>5</v>
      </c>
      <c r="I99" s="19" t="n">
        <f aca="false">G99/J$39</f>
        <v>0.0161517577440424</v>
      </c>
      <c r="J99" s="17" t="n">
        <f aca="false">G99*K$39</f>
        <v>10.3371249561871</v>
      </c>
      <c r="K99" s="18" t="n">
        <f aca="false">I$39*I99*H99*L$39</f>
        <v>0.516856247809356</v>
      </c>
      <c r="L99" s="17" t="n">
        <f aca="false">J99+L98</f>
        <v>986.548781351048</v>
      </c>
      <c r="M99" s="18" t="n">
        <f aca="false">K99+M98</f>
        <v>49.3274390675524</v>
      </c>
    </row>
    <row collapsed="false" customFormat="false" customHeight="false" hidden="false" ht="14" outlineLevel="0" r="100">
      <c r="A100" s="8" t="n">
        <v>56</v>
      </c>
      <c r="B100" s="8" t="n">
        <f aca="false">B99+B$42</f>
        <v>279.199999999999</v>
      </c>
      <c r="C100" s="16" t="n">
        <f aca="false">C$39*(B100^D$39)</f>
        <v>1586.24312942754</v>
      </c>
      <c r="D100" s="17" t="n">
        <f aca="false">D$42*B100</f>
        <v>125.64</v>
      </c>
      <c r="E100" s="8" t="n">
        <f aca="false">D100*E$42</f>
        <v>6.28199999999999</v>
      </c>
      <c r="F100" s="17" t="n">
        <f aca="false">F$42*E100</f>
        <v>402.047999999999</v>
      </c>
      <c r="G100" s="18" t="n">
        <f aca="false">C100*F100/1000000</f>
        <v>0.637745877700083</v>
      </c>
      <c r="H100" s="8" t="n">
        <v>5</v>
      </c>
      <c r="I100" s="19" t="n">
        <f aca="false">G100/J$39</f>
        <v>0.0159436469425021</v>
      </c>
      <c r="J100" s="17" t="n">
        <f aca="false">G100*K$39</f>
        <v>10.2039340432013</v>
      </c>
      <c r="K100" s="18" t="n">
        <f aca="false">I$39*I100*H100*L$39</f>
        <v>0.510196702160067</v>
      </c>
      <c r="L100" s="17" t="n">
        <f aca="false">J100+L99</f>
        <v>996.752715394249</v>
      </c>
      <c r="M100" s="18" t="n">
        <f aca="false">K100+M99</f>
        <v>49.8376357697124</v>
      </c>
    </row>
    <row collapsed="false" customFormat="false" customHeight="false" hidden="false" ht="14" outlineLevel="0" r="101">
      <c r="A101" s="8" t="n">
        <v>57</v>
      </c>
      <c r="B101" s="8" t="n">
        <f aca="false">B100+B$42</f>
        <v>282.399999999999</v>
      </c>
      <c r="C101" s="16" t="n">
        <f aca="false">C$39*(B101^D$39)</f>
        <v>1548.29081483531</v>
      </c>
      <c r="D101" s="17" t="n">
        <f aca="false">D$42*B101</f>
        <v>127.08</v>
      </c>
      <c r="E101" s="8" t="n">
        <f aca="false">D101*E$42</f>
        <v>6.35399999999999</v>
      </c>
      <c r="F101" s="17" t="n">
        <f aca="false">F$42*E101</f>
        <v>406.655999999999</v>
      </c>
      <c r="G101" s="18" t="n">
        <f aca="false">C101*F101/1000000</f>
        <v>0.629621749597665</v>
      </c>
      <c r="H101" s="8" t="n">
        <v>5</v>
      </c>
      <c r="I101" s="19" t="n">
        <f aca="false">G101/J$39</f>
        <v>0.0157405437399416</v>
      </c>
      <c r="J101" s="17" t="n">
        <f aca="false">G101*K$39</f>
        <v>10.0739479935626</v>
      </c>
      <c r="K101" s="18" t="n">
        <f aca="false">I$39*I101*H101*L$39</f>
        <v>0.503697399678132</v>
      </c>
      <c r="L101" s="17" t="n">
        <f aca="false">J101+L100</f>
        <v>1006.82666338781</v>
      </c>
      <c r="M101" s="18" t="n">
        <f aca="false">K101+M100</f>
        <v>50.3413331693906</v>
      </c>
    </row>
    <row collapsed="false" customFormat="false" customHeight="false" hidden="false" ht="14" outlineLevel="0" r="102">
      <c r="A102" s="8" t="n">
        <v>58</v>
      </c>
      <c r="B102" s="8" t="n">
        <f aca="false">B101+B$42</f>
        <v>285.599999999999</v>
      </c>
      <c r="C102" s="16" t="n">
        <f aca="false">C$39*(B102^D$39)</f>
        <v>1511.65897563818</v>
      </c>
      <c r="D102" s="17" t="n">
        <f aca="false">D$42*B102</f>
        <v>128.52</v>
      </c>
      <c r="E102" s="8" t="n">
        <f aca="false">D102*E$42</f>
        <v>6.42599999999999</v>
      </c>
      <c r="F102" s="17" t="n">
        <f aca="false">F$42*E102</f>
        <v>411.263999999999</v>
      </c>
      <c r="G102" s="18" t="n">
        <f aca="false">C102*F102/1000000</f>
        <v>0.621690916956859</v>
      </c>
      <c r="H102" s="8" t="n">
        <v>5</v>
      </c>
      <c r="I102" s="19" t="n">
        <f aca="false">G102/J$39</f>
        <v>0.0155422729239215</v>
      </c>
      <c r="J102" s="17" t="n">
        <f aca="false">G102*K$39</f>
        <v>9.94705467130974</v>
      </c>
      <c r="K102" s="18" t="n">
        <f aca="false">I$39*I102*H102*L$39</f>
        <v>0.497352733565487</v>
      </c>
      <c r="L102" s="17" t="n">
        <f aca="false">J102+L101</f>
        <v>1016.77371805912</v>
      </c>
      <c r="M102" s="18" t="n">
        <f aca="false">K102+M101</f>
        <v>50.8386859029561</v>
      </c>
    </row>
    <row collapsed="false" customFormat="false" customHeight="false" hidden="false" ht="14" outlineLevel="0" r="103">
      <c r="A103" s="8" t="n">
        <v>59</v>
      </c>
      <c r="B103" s="8" t="n">
        <f aca="false">B102+B$42</f>
        <v>288.799999999999</v>
      </c>
      <c r="C103" s="16" t="n">
        <f aca="false">C$39*(B103^D$39)</f>
        <v>1476.28763511188</v>
      </c>
      <c r="D103" s="17" t="n">
        <f aca="false">D$42*B103</f>
        <v>129.96</v>
      </c>
      <c r="E103" s="8" t="n">
        <f aca="false">D103*E$42</f>
        <v>6.49799999999999</v>
      </c>
      <c r="F103" s="17" t="n">
        <f aca="false">F$42*E103</f>
        <v>415.871999999999</v>
      </c>
      <c r="G103" s="18" t="n">
        <f aca="false">C103*F103/1000000</f>
        <v>0.613946691389246</v>
      </c>
      <c r="H103" s="8" t="n">
        <v>5</v>
      </c>
      <c r="I103" s="19" t="n">
        <f aca="false">G103/J$39</f>
        <v>0.0153486672847312</v>
      </c>
      <c r="J103" s="17" t="n">
        <f aca="false">G103*K$39</f>
        <v>9.82314706222794</v>
      </c>
      <c r="K103" s="18" t="n">
        <f aca="false">I$39*I103*H103*L$39</f>
        <v>0.491157353111397</v>
      </c>
      <c r="L103" s="17" t="n">
        <f aca="false">J103+L102</f>
        <v>1026.59686512135</v>
      </c>
      <c r="M103" s="18" t="n">
        <f aca="false">K103+M102</f>
        <v>51.3298432560675</v>
      </c>
    </row>
    <row collapsed="false" customFormat="false" customHeight="false" hidden="false" ht="14" outlineLevel="0" r="104">
      <c r="A104" s="8" t="n">
        <v>60</v>
      </c>
      <c r="B104" s="8" t="n">
        <f aca="false">B103+B$42</f>
        <v>291.999999999999</v>
      </c>
      <c r="C104" s="16" t="n">
        <f aca="false">C$39*(B104^D$39)</f>
        <v>1442.12016421539</v>
      </c>
      <c r="D104" s="17" t="n">
        <f aca="false">D$42*B104</f>
        <v>131.4</v>
      </c>
      <c r="E104" s="8" t="n">
        <f aca="false">D104*E$42</f>
        <v>6.56999999999999</v>
      </c>
      <c r="F104" s="17" t="n">
        <f aca="false">F$42*E104</f>
        <v>420.479999999999</v>
      </c>
      <c r="G104" s="18" t="n">
        <f aca="false">C104*F104/1000000</f>
        <v>0.606382686649286</v>
      </c>
      <c r="H104" s="8" t="n">
        <v>5</v>
      </c>
      <c r="I104" s="19" t="n">
        <f aca="false">G104/J$39</f>
        <v>0.0151595671662322</v>
      </c>
      <c r="J104" s="17" t="n">
        <f aca="false">G104*K$39</f>
        <v>9.70212298638858</v>
      </c>
      <c r="K104" s="18" t="n">
        <f aca="false">I$39*I104*H104*L$39</f>
        <v>0.485106149319429</v>
      </c>
      <c r="L104" s="17" t="n">
        <f aca="false">J104+L103</f>
        <v>1036.29898810774</v>
      </c>
      <c r="M104" s="18" t="n">
        <f aca="false">K104+M103</f>
        <v>51.8149494053869</v>
      </c>
    </row>
    <row collapsed="false" customFormat="false" customHeight="false" hidden="false" ht="14" outlineLevel="0" r="105">
      <c r="A105" s="8" t="n">
        <v>61</v>
      </c>
      <c r="B105" s="8" t="n">
        <f aca="false">B104+B$42</f>
        <v>295.199999999999</v>
      </c>
      <c r="C105" s="16" t="n">
        <f aca="false">C$39*(B105^D$39)</f>
        <v>1409.10306068413</v>
      </c>
      <c r="D105" s="17" t="n">
        <f aca="false">D$42*B105</f>
        <v>132.84</v>
      </c>
      <c r="E105" s="8" t="n">
        <f aca="false">D105*E$42</f>
        <v>6.64199999999999</v>
      </c>
      <c r="F105" s="17" t="n">
        <f aca="false">F$42*E105</f>
        <v>425.087999999999</v>
      </c>
      <c r="G105" s="18" t="n">
        <f aca="false">C105*F105/1000000</f>
        <v>0.598992801860094</v>
      </c>
      <c r="H105" s="8" t="n">
        <v>5</v>
      </c>
      <c r="I105" s="19" t="n">
        <f aca="false">G105/J$39</f>
        <v>0.0149748200465023</v>
      </c>
      <c r="J105" s="17" t="n">
        <f aca="false">G105*K$39</f>
        <v>9.5838848297615</v>
      </c>
      <c r="K105" s="18" t="n">
        <f aca="false">I$39*I105*H105*L$39</f>
        <v>0.479194241488075</v>
      </c>
      <c r="L105" s="17" t="n">
        <f aca="false">J105+L104</f>
        <v>1045.8828729375</v>
      </c>
      <c r="M105" s="18" t="n">
        <f aca="false">K105+M104</f>
        <v>52.294143646875</v>
      </c>
    </row>
    <row collapsed="false" customFormat="false" customHeight="false" hidden="false" ht="14" outlineLevel="0" r="106">
      <c r="A106" s="8" t="n">
        <v>62</v>
      </c>
      <c r="B106" s="8" t="n">
        <f aca="false">B105+B$42</f>
        <v>298.399999999999</v>
      </c>
      <c r="C106" s="16" t="n">
        <f aca="false">C$39*(B106^D$39)</f>
        <v>1377.18574489933</v>
      </c>
      <c r="D106" s="17" t="n">
        <f aca="false">D$42*B106</f>
        <v>134.28</v>
      </c>
      <c r="E106" s="8" t="n">
        <f aca="false">D106*E$42</f>
        <v>6.71399999999999</v>
      </c>
      <c r="F106" s="17" t="n">
        <f aca="false">F$42*E106</f>
        <v>429.695999999999</v>
      </c>
      <c r="G106" s="18" t="n">
        <f aca="false">C106*F106/1000000</f>
        <v>0.591771205840261</v>
      </c>
      <c r="H106" s="8" t="n">
        <v>5</v>
      </c>
      <c r="I106" s="19" t="n">
        <f aca="false">G106/J$39</f>
        <v>0.0147942801460065</v>
      </c>
      <c r="J106" s="17" t="n">
        <f aca="false">G106*K$39</f>
        <v>9.46833929344418</v>
      </c>
      <c r="K106" s="18" t="n">
        <f aca="false">I$39*I106*H106*L$39</f>
        <v>0.473416964672209</v>
      </c>
      <c r="L106" s="17" t="n">
        <f aca="false">J106+L105</f>
        <v>1055.35121223094</v>
      </c>
      <c r="M106" s="18" t="n">
        <f aca="false">K106+M105</f>
        <v>52.7675606115472</v>
      </c>
    </row>
    <row collapsed="false" customFormat="false" customHeight="false" hidden="false" ht="14" outlineLevel="0" r="107">
      <c r="A107" s="8" t="n">
        <v>63</v>
      </c>
      <c r="B107" s="8" t="n">
        <f aca="false">B106+B$42</f>
        <v>301.599999999999</v>
      </c>
      <c r="C107" s="16" t="n">
        <f aca="false">C$39*(B107^D$39)</f>
        <v>1346.32037109617</v>
      </c>
      <c r="D107" s="17" t="n">
        <f aca="false">D$42*B107</f>
        <v>135.72</v>
      </c>
      <c r="E107" s="8" t="n">
        <f aca="false">D107*E$42</f>
        <v>6.78599999999999</v>
      </c>
      <c r="F107" s="17" t="n">
        <f aca="false">F$42*E107</f>
        <v>434.303999999999</v>
      </c>
      <c r="G107" s="18" t="n">
        <f aca="false">C107*F107/1000000</f>
        <v>0.584712322448549</v>
      </c>
      <c r="H107" s="8" t="n">
        <v>5</v>
      </c>
      <c r="I107" s="19" t="n">
        <f aca="false">G107/J$39</f>
        <v>0.0146178080612137</v>
      </c>
      <c r="J107" s="17" t="n">
        <f aca="false">G107*K$39</f>
        <v>9.35539715917679</v>
      </c>
      <c r="K107" s="18" t="n">
        <f aca="false">I$39*I107*H107*L$39</f>
        <v>0.467769857958839</v>
      </c>
      <c r="L107" s="17" t="n">
        <f aca="false">J107+L106</f>
        <v>1064.70660939012</v>
      </c>
      <c r="M107" s="18" t="n">
        <f aca="false">K107+M106</f>
        <v>53.235330469506</v>
      </c>
    </row>
    <row collapsed="false" customFormat="false" customHeight="false" hidden="false" ht="14" outlineLevel="0" r="108">
      <c r="A108" s="8" t="n">
        <v>64</v>
      </c>
      <c r="B108" s="8" t="n">
        <f aca="false">B107+B$42</f>
        <v>304.799999999999</v>
      </c>
      <c r="C108" s="16" t="n">
        <f aca="false">C$39*(B108^D$39)</f>
        <v>1316.46165260997</v>
      </c>
      <c r="D108" s="17" t="n">
        <f aca="false">D$42*B108</f>
        <v>137.16</v>
      </c>
      <c r="E108" s="8" t="n">
        <f aca="false">D108*E$42</f>
        <v>6.85799999999999</v>
      </c>
      <c r="F108" s="17" t="n">
        <f aca="false">F$42*E108</f>
        <v>438.911999999999</v>
      </c>
      <c r="G108" s="18" t="n">
        <f aca="false">C108*F108/1000000</f>
        <v>0.577810816870347</v>
      </c>
      <c r="H108" s="8" t="n">
        <v>5</v>
      </c>
      <c r="I108" s="19" t="n">
        <f aca="false">G108/J$39</f>
        <v>0.0144452704217587</v>
      </c>
      <c r="J108" s="17" t="n">
        <f aca="false">G108*K$39</f>
        <v>9.24497306992555</v>
      </c>
      <c r="K108" s="18" t="n">
        <f aca="false">I$39*I108*H108*L$39</f>
        <v>0.462248653496278</v>
      </c>
      <c r="L108" s="17" t="n">
        <f aca="false">J108+L107</f>
        <v>1073.95158246005</v>
      </c>
      <c r="M108" s="18" t="n">
        <f aca="false">K108+M107</f>
        <v>53.6975791230023</v>
      </c>
    </row>
    <row collapsed="false" customFormat="false" customHeight="false" hidden="false" ht="14" outlineLevel="0" r="109">
      <c r="A109" s="8" t="n">
        <v>65</v>
      </c>
      <c r="B109" s="8" t="n">
        <f aca="false">B108+B$42</f>
        <v>307.999999999999</v>
      </c>
      <c r="C109" s="16" t="n">
        <f aca="false">C$39*(B109^D$39)</f>
        <v>1287.56669998252</v>
      </c>
      <c r="D109" s="17" t="n">
        <f aca="false">D$42*B109</f>
        <v>138.6</v>
      </c>
      <c r="E109" s="8" t="n">
        <f aca="false">D109*E$42</f>
        <v>6.92999999999999</v>
      </c>
      <c r="F109" s="17" t="n">
        <f aca="false">F$42*E109</f>
        <v>443.519999999999</v>
      </c>
      <c r="G109" s="18" t="n">
        <f aca="false">C109*F109/1000000</f>
        <v>0.571061582776244</v>
      </c>
      <c r="H109" s="8" t="n">
        <v>5</v>
      </c>
      <c r="I109" s="19" t="n">
        <f aca="false">G109/J$39</f>
        <v>0.0142765395694061</v>
      </c>
      <c r="J109" s="17" t="n">
        <f aca="false">G109*K$39</f>
        <v>9.13698532441991</v>
      </c>
      <c r="K109" s="18" t="n">
        <f aca="false">I$39*I109*H109*L$39</f>
        <v>0.456849266220995</v>
      </c>
      <c r="L109" s="17" t="n">
        <f aca="false">J109+L108</f>
        <v>1083.08856778447</v>
      </c>
      <c r="M109" s="18" t="n">
        <f aca="false">K109+M108</f>
        <v>54.1544283892233</v>
      </c>
    </row>
    <row collapsed="false" customFormat="false" customHeight="false" hidden="false" ht="14" outlineLevel="0" r="110">
      <c r="A110" s="8" t="n">
        <v>66</v>
      </c>
      <c r="B110" s="8" t="n">
        <f aca="false">B109+B$42</f>
        <v>311.199999999999</v>
      </c>
      <c r="C110" s="16" t="n">
        <f aca="false">C$39*(B110^D$39)</f>
        <v>1259.59487086023</v>
      </c>
      <c r="D110" s="17" t="n">
        <f aca="false">D$42*B110</f>
        <v>140.04</v>
      </c>
      <c r="E110" s="8" t="n">
        <f aca="false">D110*E$42</f>
        <v>7.00199999999999</v>
      </c>
      <c r="F110" s="17" t="n">
        <f aca="false">F$42*E110</f>
        <v>448.127999999999</v>
      </c>
      <c r="G110" s="18" t="n">
        <f aca="false">C110*F110/1000000</f>
        <v>0.564459730288854</v>
      </c>
      <c r="H110" s="8" t="n">
        <v>5</v>
      </c>
      <c r="I110" s="19" t="n">
        <f aca="false">G110/J$39</f>
        <v>0.0141114932572213</v>
      </c>
      <c r="J110" s="17" t="n">
        <f aca="false">G110*K$39</f>
        <v>9.03135568462166</v>
      </c>
      <c r="K110" s="18" t="n">
        <f aca="false">I$39*I110*H110*L$39</f>
        <v>0.451567784231083</v>
      </c>
      <c r="L110" s="17" t="n">
        <f aca="false">J110+L109</f>
        <v>1092.11992346909</v>
      </c>
      <c r="M110" s="18" t="n">
        <f aca="false">K110+M109</f>
        <v>54.6059961734544</v>
      </c>
    </row>
    <row collapsed="false" customFormat="false" customHeight="false" hidden="false" ht="14" outlineLevel="0" r="111">
      <c r="A111" s="8" t="n">
        <v>67</v>
      </c>
      <c r="B111" s="8" t="n">
        <f aca="false">B110+B$42</f>
        <v>314.399999999999</v>
      </c>
      <c r="C111" s="16" t="n">
        <f aca="false">C$39*(B111^D$39)</f>
        <v>1232.50763071484</v>
      </c>
      <c r="D111" s="17" t="n">
        <f aca="false">D$42*B111</f>
        <v>141.48</v>
      </c>
      <c r="E111" s="8" t="n">
        <f aca="false">D111*E$42</f>
        <v>7.07399999999999</v>
      </c>
      <c r="F111" s="17" t="n">
        <f aca="false">F$42*E111</f>
        <v>452.735999999999</v>
      </c>
      <c r="G111" s="18" t="n">
        <f aca="false">C111*F111/1000000</f>
        <v>0.558000574699312</v>
      </c>
      <c r="H111" s="8" t="n">
        <v>5</v>
      </c>
      <c r="I111" s="19" t="n">
        <f aca="false">G111/J$39</f>
        <v>0.0139500143674828</v>
      </c>
      <c r="J111" s="17" t="n">
        <f aca="false">G111*K$39</f>
        <v>8.92800919518899</v>
      </c>
      <c r="K111" s="18" t="n">
        <f aca="false">I$39*I111*H111*L$39</f>
        <v>0.446400459759449</v>
      </c>
      <c r="L111" s="17" t="n">
        <f aca="false">J111+L110</f>
        <v>1101.04793266428</v>
      </c>
      <c r="M111" s="18" t="n">
        <f aca="false">K111+M110</f>
        <v>55.0523966332138</v>
      </c>
    </row>
    <row collapsed="false" customFormat="false" customHeight="false" hidden="false" ht="14" outlineLevel="0" r="112">
      <c r="A112" s="8" t="n">
        <v>68</v>
      </c>
      <c r="B112" s="8" t="n">
        <f aca="false">B111+B$42</f>
        <v>317.599999999999</v>
      </c>
      <c r="C112" s="16" t="n">
        <f aca="false">C$39*(B112^D$39)</f>
        <v>1206.26842350544</v>
      </c>
      <c r="D112" s="17" t="n">
        <f aca="false">D$42*B112</f>
        <v>142.92</v>
      </c>
      <c r="E112" s="8" t="n">
        <f aca="false">D112*E$42</f>
        <v>7.14599999999999</v>
      </c>
      <c r="F112" s="17" t="n">
        <f aca="false">F$42*E112</f>
        <v>457.343999999999</v>
      </c>
      <c r="G112" s="18" t="n">
        <f aca="false">C112*F112/1000000</f>
        <v>0.551679625879669</v>
      </c>
      <c r="H112" s="8" t="n">
        <v>5</v>
      </c>
      <c r="I112" s="19" t="n">
        <f aca="false">G112/J$39</f>
        <v>0.0137919906469917</v>
      </c>
      <c r="J112" s="17" t="n">
        <f aca="false">G112*K$39</f>
        <v>8.8268740140747</v>
      </c>
      <c r="K112" s="18" t="n">
        <f aca="false">I$39*I112*H112*L$39</f>
        <v>0.441343700703735</v>
      </c>
      <c r="L112" s="17" t="n">
        <f aca="false">J112+L111</f>
        <v>1109.87480667835</v>
      </c>
      <c r="M112" s="18" t="n">
        <f aca="false">K112+M111</f>
        <v>55.4937403339175</v>
      </c>
    </row>
    <row collapsed="false" customFormat="false" customHeight="false" hidden="false" ht="14" outlineLevel="0" r="113">
      <c r="A113" s="8" t="n">
        <v>69</v>
      </c>
      <c r="B113" s="8" t="n">
        <f aca="false">B112+B$42</f>
        <v>320.799999999999</v>
      </c>
      <c r="C113" s="16" t="n">
        <f aca="false">C$39*(B113^D$39)</f>
        <v>1180.84255148101</v>
      </c>
      <c r="D113" s="17" t="n">
        <f aca="false">D$42*B113</f>
        <v>144.36</v>
      </c>
      <c r="E113" s="8" t="n">
        <f aca="false">D113*E$42</f>
        <v>7.21799999999999</v>
      </c>
      <c r="F113" s="17" t="n">
        <f aca="false">F$42*E113</f>
        <v>461.951999999999</v>
      </c>
      <c r="G113" s="18" t="n">
        <f aca="false">C113*F113/1000000</f>
        <v>0.545492578341753</v>
      </c>
      <c r="H113" s="8" t="n">
        <v>5</v>
      </c>
      <c r="I113" s="19" t="n">
        <f aca="false">G113/J$39</f>
        <v>0.0136373144585438</v>
      </c>
      <c r="J113" s="17" t="n">
        <f aca="false">G113*K$39</f>
        <v>8.72788125346805</v>
      </c>
      <c r="K113" s="18" t="n">
        <f aca="false">I$39*I113*H113*L$39</f>
        <v>0.436394062673403</v>
      </c>
      <c r="L113" s="17" t="n">
        <f aca="false">J113+L112</f>
        <v>1118.60268793182</v>
      </c>
      <c r="M113" s="18" t="n">
        <f aca="false">K113+M112</f>
        <v>55.9301343965909</v>
      </c>
    </row>
    <row collapsed="false" customFormat="false" customHeight="false" hidden="false" ht="14" outlineLevel="0" r="114">
      <c r="A114" s="8" t="n">
        <v>70</v>
      </c>
      <c r="B114" s="8" t="n">
        <f aca="false">B113+B$42</f>
        <v>323.999999999999</v>
      </c>
      <c r="C114" s="16" t="n">
        <f aca="false">C$39*(B114^D$39)</f>
        <v>1156.19706339384</v>
      </c>
      <c r="D114" s="17" t="n">
        <f aca="false">D$42*B114</f>
        <v>145.8</v>
      </c>
      <c r="E114" s="8" t="n">
        <f aca="false">D114*E$42</f>
        <v>7.28999999999999</v>
      </c>
      <c r="F114" s="17" t="n">
        <f aca="false">F$42*E114</f>
        <v>466.559999999999</v>
      </c>
      <c r="G114" s="18" t="n">
        <f aca="false">C114*F114/1000000</f>
        <v>0.539435301897027</v>
      </c>
      <c r="H114" s="8" t="n">
        <v>5</v>
      </c>
      <c r="I114" s="19" t="n">
        <f aca="false">G114/J$39</f>
        <v>0.0134858825474257</v>
      </c>
      <c r="J114" s="17" t="n">
        <f aca="false">G114*K$39</f>
        <v>8.63096483035244</v>
      </c>
      <c r="K114" s="18" t="n">
        <f aca="false">I$39*I114*H114*L$39</f>
        <v>0.431548241517622</v>
      </c>
      <c r="L114" s="17" t="n">
        <f aca="false">J114+L113</f>
        <v>1127.23365276217</v>
      </c>
      <c r="M114" s="18" t="n">
        <f aca="false">K114+M113</f>
        <v>56.3616826381086</v>
      </c>
    </row>
    <row collapsed="false" customFormat="false" customHeight="false" hidden="false" ht="14" outlineLevel="0" r="115">
      <c r="A115" s="8" t="n">
        <v>71</v>
      </c>
      <c r="B115" s="8" t="n">
        <f aca="false">B114+B$42</f>
        <v>327.199999999999</v>
      </c>
      <c r="C115" s="16" t="n">
        <f aca="false">C$39*(B115^D$39)</f>
        <v>1132.30065045929</v>
      </c>
      <c r="D115" s="17" t="n">
        <f aca="false">D$42*B115</f>
        <v>147.24</v>
      </c>
      <c r="E115" s="8" t="n">
        <f aca="false">D115*E$42</f>
        <v>7.36199999999999</v>
      </c>
      <c r="F115" s="17" t="n">
        <f aca="false">F$42*E115</f>
        <v>471.167999999999</v>
      </c>
      <c r="G115" s="18" t="n">
        <f aca="false">C115*F115/1000000</f>
        <v>0.533503832875601</v>
      </c>
      <c r="H115" s="8" t="n">
        <v>5</v>
      </c>
      <c r="I115" s="19" t="n">
        <f aca="false">G115/J$39</f>
        <v>0.01333759582189</v>
      </c>
      <c r="J115" s="17" t="n">
        <f aca="false">G115*K$39</f>
        <v>8.53606132600962</v>
      </c>
      <c r="K115" s="18" t="n">
        <f aca="false">I$39*I115*H115*L$39</f>
        <v>0.426803066300481</v>
      </c>
      <c r="L115" s="17" t="n">
        <f aca="false">J115+L114</f>
        <v>1135.76971408818</v>
      </c>
      <c r="M115" s="18" t="n">
        <f aca="false">K115+M114</f>
        <v>56.788485704409</v>
      </c>
    </row>
    <row collapsed="false" customFormat="false" customHeight="false" hidden="false" ht="14" outlineLevel="0" r="116">
      <c r="A116" s="8" t="n">
        <v>72</v>
      </c>
      <c r="B116" s="8" t="n">
        <f aca="false">B115+B$42</f>
        <v>330.399999999999</v>
      </c>
      <c r="C116" s="16" t="n">
        <f aca="false">C$39*(B116^D$39)</f>
        <v>1109.12354945569</v>
      </c>
      <c r="D116" s="17" t="n">
        <f aca="false">D$42*B116</f>
        <v>148.68</v>
      </c>
      <c r="E116" s="8" t="n">
        <f aca="false">D116*E$42</f>
        <v>7.43399999999999</v>
      </c>
      <c r="F116" s="17" t="n">
        <f aca="false">F$42*E116</f>
        <v>475.775999999999</v>
      </c>
      <c r="G116" s="18" t="n">
        <f aca="false">C116*F116/1000000</f>
        <v>0.52769436586583</v>
      </c>
      <c r="H116" s="8" t="n">
        <v>5</v>
      </c>
      <c r="I116" s="19" t="n">
        <f aca="false">G116/J$39</f>
        <v>0.0131923591466457</v>
      </c>
      <c r="J116" s="17" t="n">
        <f aca="false">G116*K$39</f>
        <v>8.44310985385327</v>
      </c>
      <c r="K116" s="18" t="n">
        <f aca="false">I$39*I116*H116*L$39</f>
        <v>0.422155492692664</v>
      </c>
      <c r="L116" s="17" t="n">
        <f aca="false">J116+L115</f>
        <v>1144.21282394203</v>
      </c>
      <c r="M116" s="18" t="n">
        <f aca="false">K116+M115</f>
        <v>57.2106411971017</v>
      </c>
    </row>
    <row collapsed="false" customFormat="false" customHeight="false" hidden="false" ht="14" outlineLevel="0" r="117">
      <c r="A117" s="8" t="n">
        <v>73</v>
      </c>
      <c r="B117" s="8" t="n">
        <f aca="false">B116+B$42</f>
        <v>333.599999999999</v>
      </c>
      <c r="C117" s="16" t="n">
        <f aca="false">C$39*(B117^D$39)</f>
        <v>1086.63745241086</v>
      </c>
      <c r="D117" s="17" t="n">
        <f aca="false">D$42*B117</f>
        <v>150.12</v>
      </c>
      <c r="E117" s="8" t="n">
        <f aca="false">D117*E$42</f>
        <v>7.50599999999999</v>
      </c>
      <c r="F117" s="17" t="n">
        <f aca="false">F$42*E117</f>
        <v>480.383999999999</v>
      </c>
      <c r="G117" s="18" t="n">
        <f aca="false">C117*F117/1000000</f>
        <v>0.522003245938936</v>
      </c>
      <c r="H117" s="8" t="n">
        <v>5</v>
      </c>
      <c r="I117" s="19" t="n">
        <f aca="false">G117/J$39</f>
        <v>0.0130500811484734</v>
      </c>
      <c r="J117" s="17" t="n">
        <f aca="false">G117*K$39</f>
        <v>8.35205193502298</v>
      </c>
      <c r="K117" s="18" t="n">
        <f aca="false">I$39*I117*H117*L$39</f>
        <v>0.417602596751149</v>
      </c>
      <c r="L117" s="17" t="n">
        <f aca="false">J117+L116</f>
        <v>1152.56487587706</v>
      </c>
      <c r="M117" s="18" t="n">
        <f aca="false">K117+M116</f>
        <v>57.6282437938529</v>
      </c>
    </row>
    <row collapsed="false" customFormat="false" customHeight="false" hidden="false" ht="14" outlineLevel="0" r="118">
      <c r="A118" s="8" t="n">
        <v>74</v>
      </c>
      <c r="B118" s="8" t="n">
        <f aca="false">B117+B$42</f>
        <v>336.799999999999</v>
      </c>
      <c r="C118" s="16" t="n">
        <f aca="false">C$39*(B118^D$39)</f>
        <v>1064.81542236956</v>
      </c>
      <c r="D118" s="17" t="n">
        <f aca="false">D$42*B118</f>
        <v>151.56</v>
      </c>
      <c r="E118" s="8" t="n">
        <f aca="false">D118*E$42</f>
        <v>7.57799999999999</v>
      </c>
      <c r="F118" s="17" t="n">
        <f aca="false">F$42*E118</f>
        <v>484.991999999999</v>
      </c>
      <c r="G118" s="18" t="n">
        <f aca="false">C118*F118/1000000</f>
        <v>0.516426961325858</v>
      </c>
      <c r="H118" s="8" t="n">
        <v>5</v>
      </c>
      <c r="I118" s="19" t="n">
        <f aca="false">G118/J$39</f>
        <v>0.0129106740331465</v>
      </c>
      <c r="J118" s="17" t="n">
        <f aca="false">G118*K$39</f>
        <v>8.26283138121373</v>
      </c>
      <c r="K118" s="18" t="n">
        <f aca="false">I$39*I118*H118*L$39</f>
        <v>0.413141569060687</v>
      </c>
      <c r="L118" s="17" t="n">
        <f aca="false">J118+L117</f>
        <v>1160.82770725827</v>
      </c>
      <c r="M118" s="18" t="n">
        <f aca="false">K118+M117</f>
        <v>58.0413853629135</v>
      </c>
    </row>
    <row collapsed="false" customFormat="false" customHeight="false" hidden="false" ht="14" outlineLevel="0" r="119">
      <c r="A119" s="8" t="n">
        <v>75</v>
      </c>
      <c r="B119" s="8" t="n">
        <f aca="false">B118+B$42</f>
        <v>339.999999999999</v>
      </c>
      <c r="C119" s="16" t="n">
        <f aca="false">C$39*(B119^D$39)</f>
        <v>1043.6318147794</v>
      </c>
      <c r="D119" s="17" t="n">
        <f aca="false">D$42*B119</f>
        <v>153</v>
      </c>
      <c r="E119" s="8" t="n">
        <f aca="false">D119*E$42</f>
        <v>7.64999999999998</v>
      </c>
      <c r="F119" s="17" t="n">
        <f aca="false">F$42*E119</f>
        <v>489.599999999999</v>
      </c>
      <c r="G119" s="18" t="n">
        <f aca="false">C119*F119/1000000</f>
        <v>0.510962136515994</v>
      </c>
      <c r="H119" s="8" t="n">
        <v>5</v>
      </c>
      <c r="I119" s="19" t="n">
        <f aca="false">G119/J$39</f>
        <v>0.0127740534128998</v>
      </c>
      <c r="J119" s="17" t="n">
        <f aca="false">G119*K$39</f>
        <v>8.1753941842559</v>
      </c>
      <c r="K119" s="18" t="n">
        <f aca="false">I$39*I119*H119*L$39</f>
        <v>0.408769709212795</v>
      </c>
      <c r="L119" s="17" t="n">
        <f aca="false">J119+L118</f>
        <v>1169.00310144253</v>
      </c>
      <c r="M119" s="18" t="n">
        <f aca="false">K119+M118</f>
        <v>58.4501550721263</v>
      </c>
    </row>
    <row collapsed="false" customFormat="false" customHeight="false" hidden="false" ht="14" outlineLevel="0" r="120">
      <c r="A120" s="8" t="n">
        <v>76</v>
      </c>
      <c r="B120" s="8" t="n">
        <f aca="false">B119+B$42</f>
        <v>343.199999999999</v>
      </c>
      <c r="C120" s="16" t="n">
        <f aca="false">C$39*(B120^D$39)</f>
        <v>1023.06220407166</v>
      </c>
      <c r="D120" s="17" t="n">
        <f aca="false">D$42*B120</f>
        <v>154.44</v>
      </c>
      <c r="E120" s="8" t="n">
        <f aca="false">D120*E$42</f>
        <v>7.72199999999998</v>
      </c>
      <c r="F120" s="17" t="n">
        <f aca="false">F$42*E120</f>
        <v>494.207999999999</v>
      </c>
      <c r="G120" s="18" t="n">
        <f aca="false">C120*F120/1000000</f>
        <v>0.505605525749844</v>
      </c>
      <c r="H120" s="8" t="n">
        <v>5</v>
      </c>
      <c r="I120" s="19" t="n">
        <f aca="false">G120/J$39</f>
        <v>0.0126401381437461</v>
      </c>
      <c r="J120" s="17" t="n">
        <f aca="false">G120*K$39</f>
        <v>8.0896884119975</v>
      </c>
      <c r="K120" s="18" t="n">
        <f aca="false">I$39*I120*H120*L$39</f>
        <v>0.404484420599875</v>
      </c>
      <c r="L120" s="17" t="n">
        <f aca="false">J120+L119</f>
        <v>1177.09278985452</v>
      </c>
      <c r="M120" s="18" t="n">
        <f aca="false">K120+M119</f>
        <v>58.8546394927262</v>
      </c>
    </row>
    <row collapsed="false" customFormat="false" customHeight="false" hidden="false" ht="14" outlineLevel="0" r="121">
      <c r="A121" s="8" t="n">
        <v>77</v>
      </c>
      <c r="B121" s="8" t="n">
        <f aca="false">B120+B$42</f>
        <v>346.399999999999</v>
      </c>
      <c r="C121" s="16" t="n">
        <f aca="false">C$39*(B121^D$39)</f>
        <v>1003.08331504933</v>
      </c>
      <c r="D121" s="17" t="n">
        <f aca="false">D$42*B121</f>
        <v>155.88</v>
      </c>
      <c r="E121" s="8" t="n">
        <f aca="false">D121*E$42</f>
        <v>7.79399999999998</v>
      </c>
      <c r="F121" s="17" t="n">
        <f aca="false">F$42*E121</f>
        <v>498.815999999999</v>
      </c>
      <c r="G121" s="18" t="n">
        <f aca="false">C121*F121/1000000</f>
        <v>0.500354006879644</v>
      </c>
      <c r="H121" s="8" t="n">
        <v>5</v>
      </c>
      <c r="I121" s="19" t="n">
        <f aca="false">G121/J$39</f>
        <v>0.0125088501719911</v>
      </c>
      <c r="J121" s="17" t="n">
        <f aca="false">G121*K$39</f>
        <v>8.0056641100743</v>
      </c>
      <c r="K121" s="18" t="n">
        <f aca="false">I$39*I121*H121*L$39</f>
        <v>0.400283205503715</v>
      </c>
      <c r="L121" s="17" t="n">
        <f aca="false">J121+L120</f>
        <v>1185.0984539646</v>
      </c>
      <c r="M121" s="18" t="n">
        <f aca="false">K121+M120</f>
        <v>59.2549226982299</v>
      </c>
    </row>
    <row collapsed="false" customFormat="false" customHeight="false" hidden="false" ht="14" outlineLevel="0" r="122">
      <c r="A122" s="8" t="n">
        <v>78</v>
      </c>
      <c r="B122" s="8" t="n">
        <f aca="false">B121+B$42</f>
        <v>349.599999999999</v>
      </c>
      <c r="C122" s="16" t="n">
        <f aca="false">C$39*(B122^D$39)</f>
        <v>983.67295872662</v>
      </c>
      <c r="D122" s="17" t="n">
        <f aca="false">D$42*B122</f>
        <v>157.32</v>
      </c>
      <c r="E122" s="8" t="n">
        <f aca="false">D122*E$42</f>
        <v>7.86599999999998</v>
      </c>
      <c r="F122" s="17" t="n">
        <f aca="false">F$42*E122</f>
        <v>503.423999999999</v>
      </c>
      <c r="G122" s="18" t="n">
        <f aca="false">C122*F122/1000000</f>
        <v>0.495204575573989</v>
      </c>
      <c r="H122" s="8" t="n">
        <v>5</v>
      </c>
      <c r="I122" s="19" t="n">
        <f aca="false">G122/J$39</f>
        <v>0.0123801143893497</v>
      </c>
      <c r="J122" s="17" t="n">
        <f aca="false">G122*K$39</f>
        <v>7.92327320918382</v>
      </c>
      <c r="K122" s="18" t="n">
        <f aca="false">I$39*I122*H122*L$39</f>
        <v>0.396163660459191</v>
      </c>
      <c r="L122" s="17" t="n">
        <f aca="false">J122+L121</f>
        <v>1193.02172717378</v>
      </c>
      <c r="M122" s="18" t="n">
        <f aca="false">K122+M121</f>
        <v>59.6510863586891</v>
      </c>
    </row>
    <row collapsed="false" customFormat="false" customHeight="false" hidden="false" ht="14" outlineLevel="0" r="123">
      <c r="A123" s="8" t="n">
        <v>79</v>
      </c>
      <c r="B123" s="8" t="n">
        <f aca="false">B122+B$42</f>
        <v>352.799999999999</v>
      </c>
      <c r="C123" s="16" t="n">
        <f aca="false">C$39*(B123^D$39)</f>
        <v>964.809972293564</v>
      </c>
      <c r="D123" s="17" t="n">
        <f aca="false">D$42*B123</f>
        <v>158.76</v>
      </c>
      <c r="E123" s="8" t="n">
        <f aca="false">D123*E$42</f>
        <v>7.93799999999998</v>
      </c>
      <c r="F123" s="17" t="n">
        <f aca="false">F$42*E123</f>
        <v>508.031999999999</v>
      </c>
      <c r="G123" s="18" t="n">
        <f aca="false">C123*F123/1000000</f>
        <v>0.490154339844243</v>
      </c>
      <c r="H123" s="8" t="n">
        <v>5</v>
      </c>
      <c r="I123" s="19" t="n">
        <f aca="false">G123/J$39</f>
        <v>0.0122538584961061</v>
      </c>
      <c r="J123" s="17" t="n">
        <f aca="false">G123*K$39</f>
        <v>7.84246943750788</v>
      </c>
      <c r="K123" s="18" t="n">
        <f aca="false">I$39*I123*H123*L$39</f>
        <v>0.392123471875394</v>
      </c>
      <c r="L123" s="17" t="n">
        <f aca="false">J123+L122</f>
        <v>1200.86419661129</v>
      </c>
      <c r="M123" s="18" t="n">
        <f aca="false">K123+M122</f>
        <v>60.0432098305645</v>
      </c>
    </row>
    <row collapsed="false" customFormat="false" customHeight="false" hidden="false" ht="14" outlineLevel="0" r="124">
      <c r="A124" s="8" t="n">
        <v>80</v>
      </c>
      <c r="B124" s="8" t="n">
        <f aca="false">B123+B$42</f>
        <v>355.999999999999</v>
      </c>
      <c r="C124" s="16" t="n">
        <f aca="false">C$39*(B124^D$39)</f>
        <v>946.474162905997</v>
      </c>
      <c r="D124" s="17" t="n">
        <f aca="false">D$42*B124</f>
        <v>160.2</v>
      </c>
      <c r="E124" s="8" t="n">
        <f aca="false">D124*E$42</f>
        <v>8.00999999999998</v>
      </c>
      <c r="F124" s="17" t="n">
        <f aca="false">F$42*E124</f>
        <v>512.639999999999</v>
      </c>
      <c r="G124" s="18" t="n">
        <f aca="false">C124*F124/1000000</f>
        <v>0.485200514872129</v>
      </c>
      <c r="H124" s="8" t="n">
        <v>5</v>
      </c>
      <c r="I124" s="19" t="n">
        <f aca="false">G124/J$39</f>
        <v>0.0121300128718032</v>
      </c>
      <c r="J124" s="17" t="n">
        <f aca="false">G124*K$39</f>
        <v>7.76320823795406</v>
      </c>
      <c r="K124" s="18" t="n">
        <f aca="false">I$39*I124*H124*L$39</f>
        <v>0.388160411897703</v>
      </c>
      <c r="L124" s="17" t="n">
        <f aca="false">J124+L123</f>
        <v>1208.62740484924</v>
      </c>
      <c r="M124" s="18" t="n">
        <f aca="false">K124+M123</f>
        <v>60.4313702424622</v>
      </c>
    </row>
    <row collapsed="false" customFormat="false" customHeight="false" hidden="false" ht="14" outlineLevel="0" r="125">
      <c r="A125" s="8" t="n">
        <v>81</v>
      </c>
      <c r="B125" s="8" t="n">
        <f aca="false">B124+B$42</f>
        <v>359.199999999999</v>
      </c>
      <c r="C125" s="16" t="n">
        <f aca="false">C$39*(B125^D$39)</f>
        <v>928.646255025448</v>
      </c>
      <c r="D125" s="17" t="n">
        <f aca="false">D$42*B125</f>
        <v>161.64</v>
      </c>
      <c r="E125" s="8" t="n">
        <f aca="false">D125*E$42</f>
        <v>8.08199999999998</v>
      </c>
      <c r="F125" s="17" t="n">
        <f aca="false">F$42*E125</f>
        <v>517.247999999999</v>
      </c>
      <c r="G125" s="18" t="n">
        <f aca="false">C125*F125/1000000</f>
        <v>0.480340418119402</v>
      </c>
      <c r="H125" s="8" t="n">
        <v>5</v>
      </c>
      <c r="I125" s="19" t="n">
        <f aca="false">G125/J$39</f>
        <v>0.012008510452985</v>
      </c>
      <c r="J125" s="17" t="n">
        <f aca="false">G125*K$39</f>
        <v>7.68544668991043</v>
      </c>
      <c r="K125" s="18" t="n">
        <f aca="false">I$39*I125*H125*L$39</f>
        <v>0.384272334495521</v>
      </c>
      <c r="L125" s="17" t="n">
        <f aca="false">J125+L124</f>
        <v>1216.31285153916</v>
      </c>
      <c r="M125" s="18" t="n">
        <f aca="false">K125+M124</f>
        <v>60.8156425769577</v>
      </c>
    </row>
    <row collapsed="false" customFormat="false" customHeight="false" hidden="false" ht="14" outlineLevel="0" r="126">
      <c r="A126" s="8" t="n">
        <v>82</v>
      </c>
      <c r="B126" s="8" t="n">
        <f aca="false">B125+B$42</f>
        <v>362.399999999999</v>
      </c>
      <c r="C126" s="16" t="n">
        <f aca="false">C$39*(B126^D$39)</f>
        <v>911.307841055494</v>
      </c>
      <c r="D126" s="17" t="n">
        <f aca="false">D$42*B126</f>
        <v>163.08</v>
      </c>
      <c r="E126" s="8" t="n">
        <f aca="false">D126*E$42</f>
        <v>8.15399999999998</v>
      </c>
      <c r="F126" s="17" t="n">
        <f aca="false">F$42*E126</f>
        <v>521.855999999999</v>
      </c>
      <c r="G126" s="18" t="n">
        <f aca="false">C126*F126/1000000</f>
        <v>0.475571464701855</v>
      </c>
      <c r="H126" s="8" t="n">
        <v>5</v>
      </c>
      <c r="I126" s="19" t="n">
        <f aca="false">G126/J$39</f>
        <v>0.0118892866175464</v>
      </c>
      <c r="J126" s="17" t="n">
        <f aca="false">G126*K$39</f>
        <v>7.60914343522968</v>
      </c>
      <c r="K126" s="18" t="n">
        <f aca="false">I$39*I126*H126*L$39</f>
        <v>0.380457171761484</v>
      </c>
      <c r="L126" s="17" t="n">
        <f aca="false">J126+L125</f>
        <v>1223.92199497438</v>
      </c>
      <c r="M126" s="18" t="n">
        <f aca="false">K126+M125</f>
        <v>61.1960997487192</v>
      </c>
    </row>
    <row collapsed="false" customFormat="false" customHeight="false" hidden="false" ht="14" outlineLevel="0" r="127">
      <c r="A127" s="8" t="n">
        <v>83</v>
      </c>
      <c r="B127" s="8" t="n">
        <f aca="false">B126+B$42</f>
        <v>365.599999999999</v>
      </c>
      <c r="C127" s="16" t="n">
        <f aca="false">C$39*(B127^D$39)</f>
        <v>894.441335041327</v>
      </c>
      <c r="D127" s="17" t="n">
        <f aca="false">D$42*B127</f>
        <v>164.52</v>
      </c>
      <c r="E127" s="8" t="n">
        <f aca="false">D127*E$42</f>
        <v>8.22599999999998</v>
      </c>
      <c r="F127" s="17" t="n">
        <f aca="false">F$42*E127</f>
        <v>526.463999999999</v>
      </c>
      <c r="G127" s="18" t="n">
        <f aca="false">C127*F127/1000000</f>
        <v>0.470891163011196</v>
      </c>
      <c r="H127" s="8" t="n">
        <v>5</v>
      </c>
      <c r="I127" s="19" t="n">
        <f aca="false">G127/J$39</f>
        <v>0.0117722790752799</v>
      </c>
      <c r="J127" s="17" t="n">
        <f aca="false">G127*K$39</f>
        <v>7.53425860817914</v>
      </c>
      <c r="K127" s="18" t="n">
        <f aca="false">I$39*I127*H127*L$39</f>
        <v>0.376712930408957</v>
      </c>
      <c r="L127" s="17" t="n">
        <f aca="false">J127+L126</f>
        <v>1231.45625358256</v>
      </c>
      <c r="M127" s="18" t="n">
        <f aca="false">K127+M126</f>
        <v>61.5728126791282</v>
      </c>
    </row>
    <row collapsed="false" customFormat="false" customHeight="false" hidden="false" ht="14" outlineLevel="0" r="128">
      <c r="A128" s="8" t="n">
        <v>84</v>
      </c>
      <c r="B128" s="8" t="n">
        <f aca="false">B127+B$42</f>
        <v>368.799999999999</v>
      </c>
      <c r="C128" s="16" t="n">
        <f aca="false">C$39*(B128^D$39)</f>
        <v>878.029929217648</v>
      </c>
      <c r="D128" s="17" t="n">
        <f aca="false">D$42*B128</f>
        <v>165.96</v>
      </c>
      <c r="E128" s="8" t="n">
        <f aca="false">D128*E$42</f>
        <v>8.29799999999998</v>
      </c>
      <c r="F128" s="17" t="n">
        <f aca="false">F$42*E128</f>
        <v>531.071999999999</v>
      </c>
      <c r="G128" s="18" t="n">
        <f aca="false">C128*F128/1000000</f>
        <v>0.466297110569474</v>
      </c>
      <c r="H128" s="8" t="n">
        <v>5</v>
      </c>
      <c r="I128" s="19" t="n">
        <f aca="false">G128/J$39</f>
        <v>0.0116574277642368</v>
      </c>
      <c r="J128" s="17" t="n">
        <f aca="false">G128*K$39</f>
        <v>7.46075376911158</v>
      </c>
      <c r="K128" s="18" t="n">
        <f aca="false">I$39*I128*H128*L$39</f>
        <v>0.373037688455579</v>
      </c>
      <c r="L128" s="17" t="n">
        <f aca="false">J128+L127</f>
        <v>1238.91700735168</v>
      </c>
      <c r="M128" s="18" t="n">
        <f aca="false">K128+M127</f>
        <v>61.9458503675838</v>
      </c>
    </row>
    <row collapsed="false" customFormat="false" customHeight="false" hidden="false" ht="14" outlineLevel="0" r="129">
      <c r="A129" s="8" t="n">
        <v>85</v>
      </c>
      <c r="B129" s="8" t="n">
        <f aca="false">B128+B$42</f>
        <v>371.999999999999</v>
      </c>
      <c r="C129" s="16" t="n">
        <f aca="false">C$39*(B129^D$39)</f>
        <v>862.057553206769</v>
      </c>
      <c r="D129" s="17" t="n">
        <f aca="false">D$42*B129</f>
        <v>167.4</v>
      </c>
      <c r="E129" s="8" t="n">
        <f aca="false">D129*E$42</f>
        <v>8.36999999999998</v>
      </c>
      <c r="F129" s="17" t="n">
        <f aca="false">F$42*E129</f>
        <v>535.679999999999</v>
      </c>
      <c r="G129" s="18" t="n">
        <f aca="false">C129*F129/1000000</f>
        <v>0.461786990101801</v>
      </c>
      <c r="H129" s="8" t="n">
        <v>5</v>
      </c>
      <c r="I129" s="19" t="n">
        <f aca="false">G129/J$39</f>
        <v>0.011544674752545</v>
      </c>
      <c r="J129" s="17" t="n">
        <f aca="false">G129*K$39</f>
        <v>7.38859184162882</v>
      </c>
      <c r="K129" s="18" t="n">
        <f aca="false">I$39*I129*H129*L$39</f>
        <v>0.369429592081441</v>
      </c>
      <c r="L129" s="17" t="n">
        <f aca="false">J129+L128</f>
        <v>1246.3055991933</v>
      </c>
      <c r="M129" s="18" t="n">
        <f aca="false">K129+M128</f>
        <v>62.3152799596652</v>
      </c>
    </row>
    <row collapsed="false" customFormat="false" customHeight="false" hidden="false" ht="14" outlineLevel="0" r="130">
      <c r="A130" s="8" t="n">
        <v>86</v>
      </c>
      <c r="B130" s="8" t="n">
        <f aca="false">B129+B$42</f>
        <v>375.199999999999</v>
      </c>
      <c r="C130" s="16" t="n">
        <f aca="false">C$39*(B130^D$39)</f>
        <v>846.50883568418</v>
      </c>
      <c r="D130" s="17" t="n">
        <f aca="false">D$42*B130</f>
        <v>168.84</v>
      </c>
      <c r="E130" s="8" t="n">
        <f aca="false">D130*E$42</f>
        <v>8.44199999999998</v>
      </c>
      <c r="F130" s="17" t="n">
        <f aca="false">F$42*E130</f>
        <v>540.287999999999</v>
      </c>
      <c r="G130" s="18" t="n">
        <f aca="false">C130*F130/1000000</f>
        <v>0.457358565814133</v>
      </c>
      <c r="H130" s="8" t="n">
        <v>5</v>
      </c>
      <c r="I130" s="19" t="n">
        <f aca="false">G130/J$39</f>
        <v>0.0114339641453533</v>
      </c>
      <c r="J130" s="17" t="n">
        <f aca="false">G130*K$39</f>
        <v>7.31773705302613</v>
      </c>
      <c r="K130" s="18" t="n">
        <f aca="false">I$39*I130*H130*L$39</f>
        <v>0.365886852651307</v>
      </c>
      <c r="L130" s="17" t="n">
        <f aca="false">J130+L129</f>
        <v>1253.62333624633</v>
      </c>
      <c r="M130" s="18" t="n">
        <f aca="false">K130+M129</f>
        <v>62.6811668123165</v>
      </c>
    </row>
    <row collapsed="false" customFormat="false" customHeight="false" hidden="false" ht="14" outlineLevel="0" r="131">
      <c r="A131" s="8" t="n">
        <v>87</v>
      </c>
      <c r="B131" s="8" t="n">
        <f aca="false">B130+B$42</f>
        <v>378.399999999999</v>
      </c>
      <c r="C131" s="16" t="n">
        <f aca="false">C$39*(B131^D$39)</f>
        <v>831.369068342838</v>
      </c>
      <c r="D131" s="17" t="n">
        <f aca="false">D$42*B131</f>
        <v>170.28</v>
      </c>
      <c r="E131" s="8" t="n">
        <f aca="false">D131*E$42</f>
        <v>8.51399999999998</v>
      </c>
      <c r="F131" s="17" t="n">
        <f aca="false">F$42*E131</f>
        <v>544.895999999999</v>
      </c>
      <c r="G131" s="18" t="n">
        <f aca="false">C131*F131/1000000</f>
        <v>0.453009679863738</v>
      </c>
      <c r="H131" s="8" t="n">
        <v>5</v>
      </c>
      <c r="I131" s="19" t="n">
        <f aca="false">G131/J$39</f>
        <v>0.0113252419965935</v>
      </c>
      <c r="J131" s="17" t="n">
        <f aca="false">G131*K$39</f>
        <v>7.24815487781981</v>
      </c>
      <c r="K131" s="18" t="n">
        <f aca="false">I$39*I131*H131*L$39</f>
        <v>0.36240774389099</v>
      </c>
      <c r="L131" s="17" t="n">
        <f aca="false">J131+L130</f>
        <v>1260.87149112415</v>
      </c>
      <c r="M131" s="18" t="n">
        <f aca="false">K131+M130</f>
        <v>63.0435745562075</v>
      </c>
    </row>
    <row collapsed="false" customFormat="false" customHeight="false" hidden="false" ht="14" outlineLevel="0" r="132">
      <c r="A132" s="8" t="n">
        <v>88</v>
      </c>
      <c r="B132" s="8" t="n">
        <f aca="false">B131+B$42</f>
        <v>381.599999999999</v>
      </c>
      <c r="C132" s="16" t="n">
        <f aca="false">C$39*(B132^D$39)</f>
        <v>816.624172000309</v>
      </c>
      <c r="D132" s="17" t="n">
        <f aca="false">D$42*B132</f>
        <v>171.72</v>
      </c>
      <c r="E132" s="8" t="n">
        <f aca="false">D132*E$42</f>
        <v>8.58599999999998</v>
      </c>
      <c r="F132" s="17" t="n">
        <f aca="false">F$42*E132</f>
        <v>549.503999999999</v>
      </c>
      <c r="G132" s="18" t="n">
        <f aca="false">C132*F132/1000000</f>
        <v>0.448738249010857</v>
      </c>
      <c r="H132" s="8" t="n">
        <v>5</v>
      </c>
      <c r="I132" s="19" t="n">
        <f aca="false">G132/J$39</f>
        <v>0.0112184562252714</v>
      </c>
      <c r="J132" s="17" t="n">
        <f aca="false">G132*K$39</f>
        <v>7.17981198417371</v>
      </c>
      <c r="K132" s="18" t="n">
        <f aca="false">I$39*I132*H132*L$39</f>
        <v>0.358990599208685</v>
      </c>
      <c r="L132" s="17" t="n">
        <f aca="false">J132+L131</f>
        <v>1268.05130310832</v>
      </c>
      <c r="M132" s="18" t="n">
        <f aca="false">K132+M131</f>
        <v>63.4025651554162</v>
      </c>
    </row>
    <row collapsed="false" customFormat="false" customHeight="false" hidden="false" ht="14" outlineLevel="0" r="133">
      <c r="A133" s="8" t="n">
        <v>89</v>
      </c>
      <c r="B133" s="8" t="n">
        <f aca="false">B132+B$42</f>
        <v>384.799999999999</v>
      </c>
      <c r="C133" s="16" t="n">
        <f aca="false">C$39*(B133^D$39)</f>
        <v>802.260664704655</v>
      </c>
      <c r="D133" s="17" t="n">
        <f aca="false">D$42*B133</f>
        <v>173.16</v>
      </c>
      <c r="E133" s="8" t="n">
        <f aca="false">D133*E$42</f>
        <v>8.65799999999998</v>
      </c>
      <c r="F133" s="17" t="n">
        <f aca="false">F$42*E133</f>
        <v>554.111999999999</v>
      </c>
      <c r="G133" s="18" t="n">
        <f aca="false">C133*F133/1000000</f>
        <v>0.444542261440825</v>
      </c>
      <c r="H133" s="8" t="n">
        <v>5</v>
      </c>
      <c r="I133" s="19" t="n">
        <f aca="false">G133/J$39</f>
        <v>0.0111135565360206</v>
      </c>
      <c r="J133" s="17" t="n">
        <f aca="false">G133*K$39</f>
        <v>7.1126761830532</v>
      </c>
      <c r="K133" s="18" t="n">
        <f aca="false">I$39*I133*H133*L$39</f>
        <v>0.35563380915266</v>
      </c>
      <c r="L133" s="17" t="n">
        <f aca="false">J133+L132</f>
        <v>1275.16397929138</v>
      </c>
      <c r="M133" s="18" t="n">
        <f aca="false">K133+M132</f>
        <v>63.7581989645688</v>
      </c>
    </row>
    <row collapsed="false" customFormat="false" customHeight="false" hidden="false" ht="14" outlineLevel="0" r="134">
      <c r="A134" s="8" t="n">
        <v>90</v>
      </c>
      <c r="B134" s="8" t="n">
        <f aca="false">B133+B$42</f>
        <v>387.999999999999</v>
      </c>
      <c r="C134" s="16" t="n">
        <f aca="false">C$39*(B134^D$39)</f>
        <v>788.265631705765</v>
      </c>
      <c r="D134" s="17" t="n">
        <f aca="false">D$42*B134</f>
        <v>174.6</v>
      </c>
      <c r="E134" s="8" t="n">
        <f aca="false">D134*E$42</f>
        <v>8.72999999999998</v>
      </c>
      <c r="F134" s="17" t="n">
        <f aca="false">F$42*E134</f>
        <v>558.719999999999</v>
      </c>
      <c r="G134" s="18" t="n">
        <f aca="false">C134*F134/1000000</f>
        <v>0.440419773746644</v>
      </c>
      <c r="H134" s="8" t="n">
        <v>5</v>
      </c>
      <c r="I134" s="19" t="n">
        <f aca="false">G134/J$39</f>
        <v>0.0110104943436661</v>
      </c>
      <c r="J134" s="17" t="n">
        <f aca="false">G134*K$39</f>
        <v>7.04671637994631</v>
      </c>
      <c r="K134" s="18" t="n">
        <f aca="false">I$39*I134*H134*L$39</f>
        <v>0.352335818997315</v>
      </c>
      <c r="L134" s="17" t="n">
        <f aca="false">J134+L133</f>
        <v>1282.21069567132</v>
      </c>
      <c r="M134" s="18" t="n">
        <f aca="false">K134+M133</f>
        <v>64.1105347835662</v>
      </c>
    </row>
    <row collapsed="false" customFormat="false" customHeight="false" hidden="false" ht="14" outlineLevel="0" r="135">
      <c r="A135" s="8" t="n">
        <v>91</v>
      </c>
      <c r="B135" s="8" t="n">
        <f aca="false">B134+B$42</f>
        <v>391.199999999999</v>
      </c>
      <c r="C135" s="16" t="n">
        <f aca="false">C$39*(B135^D$39)</f>
        <v>774.626697168708</v>
      </c>
      <c r="D135" s="17" t="n">
        <f aca="false">D$42*B135</f>
        <v>176.04</v>
      </c>
      <c r="E135" s="8" t="n">
        <f aca="false">D135*E$42</f>
        <v>8.80199999999998</v>
      </c>
      <c r="F135" s="17" t="n">
        <f aca="false">F$42*E135</f>
        <v>563.327999999999</v>
      </c>
      <c r="G135" s="18" t="n">
        <f aca="false">C135*F135/1000000</f>
        <v>0.436368908062653</v>
      </c>
      <c r="H135" s="8" t="n">
        <v>5</v>
      </c>
      <c r="I135" s="19" t="n">
        <f aca="false">G135/J$39</f>
        <v>0.0109092227015663</v>
      </c>
      <c r="J135" s="17" t="n">
        <f aca="false">G135*K$39</f>
        <v>6.98190252900245</v>
      </c>
      <c r="K135" s="18" t="n">
        <f aca="false">I$39*I135*H135*L$39</f>
        <v>0.349095126450122</v>
      </c>
      <c r="L135" s="17" t="n">
        <f aca="false">J135+L134</f>
        <v>1289.19259820033</v>
      </c>
      <c r="M135" s="18" t="n">
        <f aca="false">K135+M134</f>
        <v>64.4596299100163</v>
      </c>
    </row>
    <row collapsed="false" customFormat="false" customHeight="false" hidden="false" ht="14" outlineLevel="0" r="136">
      <c r="A136" s="8" t="n">
        <v>92</v>
      </c>
      <c r="B136" s="8" t="n">
        <f aca="false">B135+B$42</f>
        <v>394.399999999999</v>
      </c>
      <c r="C136" s="16" t="n">
        <f aca="false">C$39*(B136^D$39)</f>
        <v>761.331997514809</v>
      </c>
      <c r="D136" s="17" t="n">
        <f aca="false">D$42*B136</f>
        <v>177.48</v>
      </c>
      <c r="E136" s="8" t="n">
        <f aca="false">D136*E$42</f>
        <v>8.87399999999998</v>
      </c>
      <c r="F136" s="17" t="n">
        <f aca="false">F$42*E136</f>
        <v>567.935999999999</v>
      </c>
      <c r="G136" s="18" t="n">
        <f aca="false">C136*F136/1000000</f>
        <v>0.432387849340569</v>
      </c>
      <c r="H136" s="8" t="n">
        <v>5</v>
      </c>
      <c r="I136" s="19" t="n">
        <f aca="false">G136/J$39</f>
        <v>0.0108096962335142</v>
      </c>
      <c r="J136" s="17" t="n">
        <f aca="false">G136*K$39</f>
        <v>6.91820558944911</v>
      </c>
      <c r="K136" s="18" t="n">
        <f aca="false">I$39*I136*H136*L$39</f>
        <v>0.345910279472455</v>
      </c>
      <c r="L136" s="17" t="n">
        <f aca="false">J136+L135</f>
        <v>1296.11080378978</v>
      </c>
      <c r="M136" s="18" t="n">
        <f aca="false">K136+M135</f>
        <v>64.8055401894887</v>
      </c>
    </row>
    <row collapsed="false" customFormat="false" customHeight="false" hidden="false" ht="14" outlineLevel="0" r="137">
      <c r="A137" s="8" t="n">
        <v>93</v>
      </c>
      <c r="B137" s="8" t="n">
        <f aca="false">B136+B$42</f>
        <v>397.599999999999</v>
      </c>
      <c r="C137" s="16" t="n">
        <f aca="false">C$39*(B137^D$39)</f>
        <v>748.370156284491</v>
      </c>
      <c r="D137" s="17" t="n">
        <f aca="false">D$42*B137</f>
        <v>178.92</v>
      </c>
      <c r="E137" s="8" t="n">
        <f aca="false">D137*E$42</f>
        <v>8.94599999999998</v>
      </c>
      <c r="F137" s="17" t="n">
        <f aca="false">F$42*E137</f>
        <v>572.543999999999</v>
      </c>
      <c r="G137" s="18" t="n">
        <f aca="false">C137*F137/1000000</f>
        <v>0.428474842759747</v>
      </c>
      <c r="H137" s="8" t="n">
        <v>5</v>
      </c>
      <c r="I137" s="19" t="n">
        <f aca="false">G137/J$39</f>
        <v>0.0107118710689937</v>
      </c>
      <c r="J137" s="17" t="n">
        <f aca="false">G137*K$39</f>
        <v>6.85559748415595</v>
      </c>
      <c r="K137" s="18" t="n">
        <f aca="false">I$39*I137*H137*L$39</f>
        <v>0.342779874207797</v>
      </c>
      <c r="L137" s="17" t="n">
        <f aca="false">J137+L136</f>
        <v>1302.96640127393</v>
      </c>
      <c r="M137" s="18" t="n">
        <f aca="false">K137+M136</f>
        <v>65.1483200636965</v>
      </c>
    </row>
    <row collapsed="false" customFormat="false" customHeight="false" hidden="false" ht="14" outlineLevel="0" r="138">
      <c r="A138" s="8" t="n">
        <v>94</v>
      </c>
      <c r="B138" s="8" t="n">
        <f aca="false">B137+B$42</f>
        <v>400.799999999999</v>
      </c>
      <c r="C138" s="16" t="n">
        <f aca="false">C$39*(B138^D$39)</f>
        <v>735.730260423612</v>
      </c>
      <c r="D138" s="17" t="n">
        <f aca="false">D$42*B138</f>
        <v>180.36</v>
      </c>
      <c r="E138" s="8" t="n">
        <f aca="false">D138*E$42</f>
        <v>9.01799999999998</v>
      </c>
      <c r="F138" s="17" t="n">
        <f aca="false">F$42*E138</f>
        <v>577.151999999999</v>
      </c>
      <c r="G138" s="18" t="n">
        <f aca="false">C138*F138/1000000</f>
        <v>0.424628191264008</v>
      </c>
      <c r="H138" s="8" t="n">
        <v>5</v>
      </c>
      <c r="I138" s="19" t="n">
        <f aca="false">G138/J$39</f>
        <v>0.0106157047816002</v>
      </c>
      <c r="J138" s="17" t="n">
        <f aca="false">G138*K$39</f>
        <v>6.79405106022412</v>
      </c>
      <c r="K138" s="18" t="n">
        <f aca="false">I$39*I138*H138*L$39</f>
        <v>0.339702553011206</v>
      </c>
      <c r="L138" s="17" t="n">
        <f aca="false">J138+L137</f>
        <v>1309.76045233415</v>
      </c>
      <c r="M138" s="18" t="n">
        <f aca="false">K138+M137</f>
        <v>65.4880226167077</v>
      </c>
    </row>
    <row collapsed="false" customFormat="false" customHeight="false" hidden="false" ht="14" outlineLevel="0" r="139">
      <c r="A139" s="8" t="n">
        <v>95</v>
      </c>
      <c r="B139" s="8" t="n">
        <f aca="false">B138+B$42</f>
        <v>403.999999999999</v>
      </c>
      <c r="C139" s="16" t="n">
        <f aca="false">C$39*(B139^D$39)</f>
        <v>723.401837902095</v>
      </c>
      <c r="D139" s="17" t="n">
        <f aca="false">D$42*B139</f>
        <v>181.8</v>
      </c>
      <c r="E139" s="8" t="n">
        <f aca="false">D139*E$42</f>
        <v>9.08999999999998</v>
      </c>
      <c r="F139" s="17" t="n">
        <f aca="false">F$42*E139</f>
        <v>581.759999999999</v>
      </c>
      <c r="G139" s="18" t="n">
        <f aca="false">C139*F139/1000000</f>
        <v>0.420846253217922</v>
      </c>
      <c r="H139" s="8" t="n">
        <v>5</v>
      </c>
      <c r="I139" s="19" t="n">
        <f aca="false">G139/J$39</f>
        <v>0.010521156330448</v>
      </c>
      <c r="J139" s="17" t="n">
        <f aca="false">G139*K$39</f>
        <v>6.73354005148675</v>
      </c>
      <c r="K139" s="18" t="n">
        <f aca="false">I$39*I139*H139*L$39</f>
        <v>0.336677002574337</v>
      </c>
      <c r="L139" s="17" t="n">
        <f aca="false">J139+L138</f>
        <v>1316.49399238564</v>
      </c>
      <c r="M139" s="18" t="n">
        <f aca="false">K139+M138</f>
        <v>65.8246996192821</v>
      </c>
    </row>
    <row collapsed="false" customFormat="false" customHeight="false" hidden="false" ht="14" outlineLevel="0" r="140">
      <c r="A140" s="8" t="n">
        <v>96</v>
      </c>
      <c r="B140" s="8" t="n">
        <f aca="false">B139+B$42</f>
        <v>407.199999999999</v>
      </c>
      <c r="C140" s="16" t="n">
        <f aca="false">C$39*(B140^D$39)</f>
        <v>711.37483658016</v>
      </c>
      <c r="D140" s="17" t="n">
        <f aca="false">D$42*B140</f>
        <v>183.24</v>
      </c>
      <c r="E140" s="8" t="n">
        <f aca="false">D140*E$42</f>
        <v>9.16199999999998</v>
      </c>
      <c r="F140" s="17" t="n">
        <f aca="false">F$42*E140</f>
        <v>586.367999999999</v>
      </c>
      <c r="G140" s="18" t="n">
        <f aca="false">C140*F140/1000000</f>
        <v>0.417127440175834</v>
      </c>
      <c r="H140" s="8" t="n">
        <v>5</v>
      </c>
      <c r="I140" s="19" t="n">
        <f aca="false">G140/J$39</f>
        <v>0.0104281860043959</v>
      </c>
      <c r="J140" s="17" t="n">
        <f aca="false">G140*K$39</f>
        <v>6.67403904281335</v>
      </c>
      <c r="K140" s="18" t="n">
        <f aca="false">I$39*I140*H140*L$39</f>
        <v>0.333701952140667</v>
      </c>
      <c r="L140" s="17" t="n">
        <f aca="false">J140+L139</f>
        <v>1323.16803142845</v>
      </c>
      <c r="M140" s="18" t="n">
        <f aca="false">K140+M139</f>
        <v>66.1584015714228</v>
      </c>
    </row>
    <row collapsed="false" customFormat="false" customHeight="false" hidden="false" ht="14" outlineLevel="0" r="141">
      <c r="A141" s="8" t="n">
        <v>97</v>
      </c>
      <c r="B141" s="8" t="n">
        <f aca="false">B140+B$42</f>
        <v>410.399999999999</v>
      </c>
      <c r="C141" s="16" t="n">
        <f aca="false">C$39*(B141^D$39)</f>
        <v>699.63960424348</v>
      </c>
      <c r="D141" s="17" t="n">
        <f aca="false">D$42*B141</f>
        <v>184.68</v>
      </c>
      <c r="E141" s="8" t="n">
        <f aca="false">D141*E$42</f>
        <v>9.23399999999998</v>
      </c>
      <c r="F141" s="17" t="n">
        <f aca="false">F$42*E141</f>
        <v>590.975999999999</v>
      </c>
      <c r="G141" s="18" t="n">
        <f aca="false">C141*F141/1000000</f>
        <v>0.413470214757394</v>
      </c>
      <c r="H141" s="8" t="n">
        <v>5</v>
      </c>
      <c r="I141" s="19" t="n">
        <f aca="false">G141/J$39</f>
        <v>0.0103367553689349</v>
      </c>
      <c r="J141" s="17" t="n">
        <f aca="false">G141*K$39</f>
        <v>6.61552343611831</v>
      </c>
      <c r="K141" s="18" t="n">
        <f aca="false">I$39*I141*H141*L$39</f>
        <v>0.330776171805915</v>
      </c>
      <c r="L141" s="17" t="n">
        <f aca="false">J141+L140</f>
        <v>1329.78355486457</v>
      </c>
      <c r="M141" s="18" t="n">
        <f aca="false">K141+M140</f>
        <v>66.4891777432287</v>
      </c>
    </row>
    <row collapsed="false" customFormat="false" customHeight="false" hidden="false" ht="14" outlineLevel="0" r="142">
      <c r="A142" s="8" t="n">
        <v>98</v>
      </c>
      <c r="B142" s="8" t="n">
        <f aca="false">B141+B$42</f>
        <v>413.599999999999</v>
      </c>
      <c r="C142" s="16" t="n">
        <f aca="false">C$39*(B142^D$39)</f>
        <v>688.186869734089</v>
      </c>
      <c r="D142" s="17" t="n">
        <f aca="false">D$42*B142</f>
        <v>186.12</v>
      </c>
      <c r="E142" s="8" t="n">
        <f aca="false">D142*E$42</f>
        <v>9.30599999999998</v>
      </c>
      <c r="F142" s="17" t="n">
        <f aca="false">F$42*E142</f>
        <v>595.583999999999</v>
      </c>
      <c r="G142" s="18" t="n">
        <f aca="false">C142*F142/1000000</f>
        <v>0.409873088623707</v>
      </c>
      <c r="H142" s="8" t="n">
        <v>5</v>
      </c>
      <c r="I142" s="19" t="n">
        <f aca="false">G142/J$39</f>
        <v>0.0102468272155927</v>
      </c>
      <c r="J142" s="17" t="n">
        <f aca="false">G142*K$39</f>
        <v>6.55796941797931</v>
      </c>
      <c r="K142" s="18" t="n">
        <f aca="false">I$39*I142*H142*L$39</f>
        <v>0.327898470898965</v>
      </c>
      <c r="L142" s="17" t="n">
        <f aca="false">J142+L141</f>
        <v>1336.34152428255</v>
      </c>
      <c r="M142" s="18" t="n">
        <f aca="false">K142+M141</f>
        <v>66.8170762141276</v>
      </c>
    </row>
    <row collapsed="false" customFormat="false" customHeight="false" hidden="false" ht="14" outlineLevel="0" r="143">
      <c r="A143" s="8" t="n">
        <v>99</v>
      </c>
      <c r="B143" s="8" t="n">
        <f aca="false">B142+B$42</f>
        <v>416.799999999999</v>
      </c>
      <c r="C143" s="16" t="n">
        <f aca="false">C$39*(B143^D$39)</f>
        <v>677.00772510899</v>
      </c>
      <c r="D143" s="17" t="n">
        <f aca="false">D$42*B143</f>
        <v>187.56</v>
      </c>
      <c r="E143" s="8" t="n">
        <f aca="false">D143*E$42</f>
        <v>9.37799999999998</v>
      </c>
      <c r="F143" s="17" t="n">
        <f aca="false">F$42*E143</f>
        <v>600.191999999999</v>
      </c>
      <c r="G143" s="18" t="n">
        <f aca="false">C143*F143/1000000</f>
        <v>0.406334620548614</v>
      </c>
      <c r="H143" s="8" t="n">
        <v>5</v>
      </c>
      <c r="I143" s="19" t="n">
        <f aca="false">G143/J$39</f>
        <v>0.0101583655137153</v>
      </c>
      <c r="J143" s="17" t="n">
        <f aca="false">G143*K$39</f>
        <v>6.50135392877782</v>
      </c>
      <c r="K143" s="18" t="n">
        <f aca="false">I$39*I143*H143*L$39</f>
        <v>0.325067696438891</v>
      </c>
      <c r="L143" s="17" t="n">
        <f aca="false">J143+L142</f>
        <v>1342.84287821133</v>
      </c>
      <c r="M143" s="18" t="n">
        <f aca="false">K143+M142</f>
        <v>67.1421439105665</v>
      </c>
    </row>
    <row collapsed="false" customFormat="false" customHeight="false" hidden="false" ht="14" outlineLevel="0" r="144">
      <c r="A144" s="8" t="n">
        <v>100</v>
      </c>
      <c r="B144" s="8" t="n">
        <f aca="false">B143+B$42</f>
        <v>419.999999999999</v>
      </c>
      <c r="C144" s="16" t="n">
        <f aca="false">C$39*(B144^D$39)</f>
        <v>666.093608763119</v>
      </c>
      <c r="D144" s="17" t="n">
        <f aca="false">D$42*B144</f>
        <v>189</v>
      </c>
      <c r="E144" s="8" t="n">
        <f aca="false">D144*E$42</f>
        <v>9.44999999999998</v>
      </c>
      <c r="F144" s="17" t="n">
        <f aca="false">F$42*E144</f>
        <v>604.799999999999</v>
      </c>
      <c r="G144" s="18" t="n">
        <f aca="false">C144*F144/1000000</f>
        <v>0.402853414579934</v>
      </c>
      <c r="H144" s="8" t="n">
        <v>5</v>
      </c>
      <c r="I144" s="19" t="n">
        <f aca="false">G144/J$39</f>
        <v>0.0100713353644983</v>
      </c>
      <c r="J144" s="17" t="n">
        <f aca="false">G144*K$39</f>
        <v>6.44565463327894</v>
      </c>
      <c r="K144" s="18" t="n">
        <f aca="false">I$39*I144*H144*L$39</f>
        <v>0.322282731663947</v>
      </c>
      <c r="L144" s="17" t="n">
        <f aca="false">J144+L143</f>
        <v>1349.28853284461</v>
      </c>
      <c r="M144" s="18" t="n">
        <f aca="false">K144+M143</f>
        <v>67.4644266422305</v>
      </c>
    </row>
    <row collapsed="false" customFormat="false" customHeight="false" hidden="false" ht="14" outlineLevel="0" r="145">
      <c r="A145" s="8" t="n">
        <v>101</v>
      </c>
      <c r="B145" s="8" t="n">
        <f aca="false">B144+B$42</f>
        <v>423.199999999999</v>
      </c>
      <c r="C145" s="16" t="n">
        <f aca="false">C$39*(B145^D$39)</f>
        <v>655.436289457679</v>
      </c>
      <c r="D145" s="17" t="n">
        <f aca="false">D$42*B145</f>
        <v>190.44</v>
      </c>
      <c r="E145" s="8" t="n">
        <f aca="false">D145*E$42</f>
        <v>9.52199999999998</v>
      </c>
      <c r="F145" s="17" t="n">
        <f aca="false">F$42*E145</f>
        <v>609.407999999999</v>
      </c>
      <c r="G145" s="18" t="n">
        <f aca="false">C145*F145/1000000</f>
        <v>0.399428118285824</v>
      </c>
      <c r="H145" s="8" t="n">
        <v>5</v>
      </c>
      <c r="I145" s="19" t="n">
        <f aca="false">G145/J$39</f>
        <v>0.00998570295714561</v>
      </c>
      <c r="J145" s="17" t="n">
        <f aca="false">G145*K$39</f>
        <v>6.39084989257319</v>
      </c>
      <c r="K145" s="18" t="n">
        <f aca="false">I$39*I145*H145*L$39</f>
        <v>0.31954249462866</v>
      </c>
      <c r="L145" s="17" t="n">
        <f aca="false">J145+L144</f>
        <v>1355.67938273718</v>
      </c>
      <c r="M145" s="18" t="n">
        <f aca="false">K145+M144</f>
        <v>67.7839691368591</v>
      </c>
    </row>
    <row collapsed="false" customFormat="false" customHeight="false" hidden="false" ht="14" outlineLevel="0" r="146">
      <c r="A146" s="8" t="n">
        <v>102</v>
      </c>
      <c r="B146" s="8" t="n">
        <f aca="false">B145+B$42</f>
        <v>426.399999999999</v>
      </c>
      <c r="C146" s="16" t="n">
        <f aca="false">C$39*(B146^D$39)</f>
        <v>645.027851198856</v>
      </c>
      <c r="D146" s="17" t="n">
        <f aca="false">D$42*B146</f>
        <v>191.88</v>
      </c>
      <c r="E146" s="8" t="n">
        <f aca="false">D146*E$42</f>
        <v>9.59399999999998</v>
      </c>
      <c r="F146" s="17" t="n">
        <f aca="false">F$42*E146</f>
        <v>614.015999999999</v>
      </c>
      <c r="G146" s="18" t="n">
        <f aca="false">C146*F146/1000000</f>
        <v>0.396057421081716</v>
      </c>
      <c r="H146" s="8" t="n">
        <v>5</v>
      </c>
      <c r="I146" s="19" t="n">
        <f aca="false">G146/J$39</f>
        <v>0.0099014355270429</v>
      </c>
      <c r="J146" s="17" t="n">
        <f aca="false">G146*K$39</f>
        <v>6.33691873730745</v>
      </c>
      <c r="K146" s="18" t="n">
        <f aca="false">I$39*I146*H146*L$39</f>
        <v>0.316845936865373</v>
      </c>
      <c r="L146" s="17" t="n">
        <f aca="false">J146+L145</f>
        <v>1362.01630147449</v>
      </c>
      <c r="M146" s="18" t="n">
        <f aca="false">K146+M145</f>
        <v>68.1008150737245</v>
      </c>
    </row>
    <row collapsed="false" customFormat="false" customHeight="false" hidden="false" ht="14" outlineLevel="0" r="147">
      <c r="A147" s="8" t="n">
        <v>103</v>
      </c>
      <c r="B147" s="8" t="n">
        <f aca="false">B146+B$42</f>
        <v>429.599999999999</v>
      </c>
      <c r="C147" s="16" t="n">
        <f aca="false">C$39*(B147^D$39)</f>
        <v>634.860678915685</v>
      </c>
      <c r="D147" s="17" t="n">
        <f aca="false">D$42*B147</f>
        <v>193.32</v>
      </c>
      <c r="E147" s="8" t="n">
        <f aca="false">D147*E$42</f>
        <v>9.66599999999998</v>
      </c>
      <c r="F147" s="17" t="n">
        <f aca="false">F$42*E147</f>
        <v>618.623999999999</v>
      </c>
      <c r="G147" s="18" t="n">
        <f aca="false">C147*F147/1000000</f>
        <v>0.392740052633536</v>
      </c>
      <c r="H147" s="8" t="n">
        <v>5</v>
      </c>
      <c r="I147" s="19" t="n">
        <f aca="false">G147/J$39</f>
        <v>0.00981850131583839</v>
      </c>
      <c r="J147" s="17" t="n">
        <f aca="false">G147*K$39</f>
        <v>6.28384084213657</v>
      </c>
      <c r="K147" s="18" t="n">
        <f aca="false">I$39*I147*H147*L$39</f>
        <v>0.314192042106828</v>
      </c>
      <c r="L147" s="17" t="n">
        <f aca="false">J147+L146</f>
        <v>1368.30014231663</v>
      </c>
      <c r="M147" s="18" t="n">
        <f aca="false">K147+M146</f>
        <v>68.4150071158313</v>
      </c>
    </row>
    <row collapsed="false" customFormat="false" customHeight="false" hidden="false" ht="14" outlineLevel="0" r="148">
      <c r="A148" s="8" t="n">
        <v>104</v>
      </c>
      <c r="B148" s="8" t="n">
        <f aca="false">B147+B$42</f>
        <v>432.799999999999</v>
      </c>
      <c r="C148" s="16" t="n">
        <f aca="false">C$39*(B148^D$39)</f>
        <v>624.927444889251</v>
      </c>
      <c r="D148" s="17" t="n">
        <f aca="false">D$42*B148</f>
        <v>194.76</v>
      </c>
      <c r="E148" s="8" t="n">
        <f aca="false">D148*E$42</f>
        <v>9.73799999999998</v>
      </c>
      <c r="F148" s="17" t="n">
        <f aca="false">F$42*E148</f>
        <v>623.231999999999</v>
      </c>
      <c r="G148" s="18" t="n">
        <f aca="false">C148*F148/1000000</f>
        <v>0.389474781333216</v>
      </c>
      <c r="H148" s="8" t="n">
        <v>5</v>
      </c>
      <c r="I148" s="19" t="n">
        <f aca="false">G148/J$39</f>
        <v>0.00973686953333041</v>
      </c>
      <c r="J148" s="17" t="n">
        <f aca="false">G148*K$39</f>
        <v>6.23159650133146</v>
      </c>
      <c r="K148" s="18" t="n">
        <f aca="false">I$39*I148*H148*L$39</f>
        <v>0.311579825066573</v>
      </c>
      <c r="L148" s="17" t="n">
        <f aca="false">J148+L147</f>
        <v>1374.53173881796</v>
      </c>
      <c r="M148" s="18" t="n">
        <f aca="false">K148+M147</f>
        <v>68.7265869408979</v>
      </c>
    </row>
    <row collapsed="false" customFormat="false" customHeight="false" hidden="false" ht="14" outlineLevel="0" r="149">
      <c r="A149" s="8" t="n">
        <v>105</v>
      </c>
      <c r="B149" s="8" t="n">
        <f aca="false">B148+B$42</f>
        <v>435.999999999999</v>
      </c>
      <c r="C149" s="16" t="n">
        <f aca="false">C$39*(B149^D$39)</f>
        <v>615.221095888608</v>
      </c>
      <c r="D149" s="17" t="n">
        <f aca="false">D$42*B149</f>
        <v>196.2</v>
      </c>
      <c r="E149" s="8" t="n">
        <f aca="false">D149*E$42</f>
        <v>9.80999999999998</v>
      </c>
      <c r="F149" s="17" t="n">
        <f aca="false">F$42*E149</f>
        <v>627.839999999998</v>
      </c>
      <c r="G149" s="18" t="n">
        <f aca="false">C149*F149/1000000</f>
        <v>0.386260412842703</v>
      </c>
      <c r="H149" s="8" t="n">
        <v>5</v>
      </c>
      <c r="I149" s="19" t="n">
        <f aca="false">G149/J$39</f>
        <v>0.00965651032106757</v>
      </c>
      <c r="J149" s="17" t="n">
        <f aca="false">G149*K$39</f>
        <v>6.18016660548325</v>
      </c>
      <c r="K149" s="18" t="n">
        <f aca="false">I$39*I149*H149*L$39</f>
        <v>0.309008330274162</v>
      </c>
      <c r="L149" s="17" t="n">
        <f aca="false">J149+L148</f>
        <v>1380.71190542344</v>
      </c>
      <c r="M149" s="18" t="n">
        <f aca="false">K149+M148</f>
        <v>69.0355952711721</v>
      </c>
    </row>
    <row collapsed="false" customFormat="false" customHeight="false" hidden="false" ht="14" outlineLevel="0" r="150">
      <c r="A150" s="8" t="n">
        <v>106</v>
      </c>
      <c r="B150" s="8" t="n">
        <f aca="false">B149+B$42</f>
        <v>439.199999999999</v>
      </c>
      <c r="C150" s="16" t="n">
        <f aca="false">C$39*(B150^D$39)</f>
        <v>605.734840971755</v>
      </c>
      <c r="D150" s="17" t="n">
        <f aca="false">D$42*B150</f>
        <v>197.64</v>
      </c>
      <c r="E150" s="8" t="n">
        <f aca="false">D150*E$42</f>
        <v>9.88199999999998</v>
      </c>
      <c r="F150" s="17" t="n">
        <f aca="false">F$42*E150</f>
        <v>632.447999999999</v>
      </c>
      <c r="G150" s="18" t="n">
        <f aca="false">C150*F150/1000000</f>
        <v>0.383095788702904</v>
      </c>
      <c r="H150" s="8" t="n">
        <v>5</v>
      </c>
      <c r="I150" s="19" t="n">
        <f aca="false">G150/J$39</f>
        <v>0.0095773947175726</v>
      </c>
      <c r="J150" s="17" t="n">
        <f aca="false">G150*K$39</f>
        <v>6.12953261924646</v>
      </c>
      <c r="K150" s="18" t="n">
        <f aca="false">I$39*I150*H150*L$39</f>
        <v>0.306476630962323</v>
      </c>
      <c r="L150" s="17" t="n">
        <f aca="false">J150+L149</f>
        <v>1386.84143804269</v>
      </c>
      <c r="M150" s="18" t="n">
        <f aca="false">K150+M149</f>
        <v>69.3420719021344</v>
      </c>
    </row>
    <row collapsed="false" customFormat="false" customHeight="false" hidden="false" ht="14" outlineLevel="0" r="151">
      <c r="A151" s="8" t="n">
        <v>107</v>
      </c>
      <c r="B151" s="8" t="n">
        <f aca="false">B150+B$42</f>
        <v>442.399999999999</v>
      </c>
      <c r="C151" s="16" t="n">
        <f aca="false">C$39*(B151^D$39)</f>
        <v>596.462139912735</v>
      </c>
      <c r="D151" s="17" t="n">
        <f aca="false">D$42*B151</f>
        <v>199.08</v>
      </c>
      <c r="E151" s="8" t="n">
        <f aca="false">D151*E$42</f>
        <v>9.95399999999998</v>
      </c>
      <c r="F151" s="17" t="n">
        <f aca="false">F$42*E151</f>
        <v>637.055999999998</v>
      </c>
      <c r="G151" s="18" t="n">
        <f aca="false">C151*F151/1000000</f>
        <v>0.379979785004246</v>
      </c>
      <c r="H151" s="8" t="n">
        <v>5</v>
      </c>
      <c r="I151" s="19" t="n">
        <f aca="false">G151/J$39</f>
        <v>0.00949949462510616</v>
      </c>
      <c r="J151" s="17" t="n">
        <f aca="false">G151*K$39</f>
        <v>6.07967656006794</v>
      </c>
      <c r="K151" s="18" t="n">
        <f aca="false">I$39*I151*H151*L$39</f>
        <v>0.303983828003397</v>
      </c>
      <c r="L151" s="17" t="n">
        <f aca="false">J151+L150</f>
        <v>1392.92111460276</v>
      </c>
      <c r="M151" s="18" t="n">
        <f aca="false">K151+M150</f>
        <v>69.6460557301378</v>
      </c>
    </row>
    <row collapsed="false" customFormat="false" customHeight="false" hidden="false" ht="14" outlineLevel="0" r="152">
      <c r="A152" s="8" t="n">
        <v>108</v>
      </c>
      <c r="B152" s="8" t="n">
        <f aca="false">B151+B$42</f>
        <v>445.599999999999</v>
      </c>
      <c r="C152" s="16" t="n">
        <f aca="false">C$39*(B152^D$39)</f>
        <v>587.396692218481</v>
      </c>
      <c r="D152" s="17" t="n">
        <f aca="false">D$42*B152</f>
        <v>200.519999999999</v>
      </c>
      <c r="E152" s="8" t="n">
        <f aca="false">D152*E$42</f>
        <v>10.026</v>
      </c>
      <c r="F152" s="17" t="n">
        <f aca="false">F$42*E152</f>
        <v>641.663999999998</v>
      </c>
      <c r="G152" s="18" t="n">
        <f aca="false">C152*F152/1000000</f>
        <v>0.376911311115679</v>
      </c>
      <c r="H152" s="8" t="n">
        <v>5</v>
      </c>
      <c r="I152" s="19" t="n">
        <f aca="false">G152/J$39</f>
        <v>0.00942278277789197</v>
      </c>
      <c r="J152" s="17" t="n">
        <f aca="false">G152*K$39</f>
        <v>6.03058097785086</v>
      </c>
      <c r="K152" s="18" t="n">
        <f aca="false">I$39*I152*H152*L$39</f>
        <v>0.301529048892543</v>
      </c>
      <c r="L152" s="17" t="n">
        <f aca="false">J152+L151</f>
        <v>1398.95169558061</v>
      </c>
      <c r="M152" s="18" t="n">
        <f aca="false">K152+M151</f>
        <v>69.9475847790303</v>
      </c>
    </row>
    <row collapsed="false" customFormat="false" customHeight="false" hidden="false" ht="14" outlineLevel="0" r="153">
      <c r="A153" s="8" t="n">
        <v>109</v>
      </c>
      <c r="B153" s="8" t="n">
        <f aca="false">B152+B$42</f>
        <v>448.799999999999</v>
      </c>
      <c r="C153" s="16" t="n">
        <f aca="false">C$39*(B153^D$39)</f>
        <v>578.532426701386</v>
      </c>
      <c r="D153" s="17" t="n">
        <f aca="false">D$42*B153</f>
        <v>201.96</v>
      </c>
      <c r="E153" s="8" t="n">
        <f aca="false">D153*E$42</f>
        <v>10.098</v>
      </c>
      <c r="F153" s="17" t="n">
        <f aca="false">F$42*E153</f>
        <v>646.271999999999</v>
      </c>
      <c r="G153" s="18" t="n">
        <f aca="false">C153*F153/1000000</f>
        <v>0.373889308469157</v>
      </c>
      <c r="H153" s="8" t="n">
        <v>5</v>
      </c>
      <c r="I153" s="19" t="n">
        <f aca="false">G153/J$39</f>
        <v>0.00934723271172893</v>
      </c>
      <c r="J153" s="17" t="n">
        <f aca="false">G153*K$39</f>
        <v>5.98222893550651</v>
      </c>
      <c r="K153" s="18" t="n">
        <f aca="false">I$39*I153*H153*L$39</f>
        <v>0.299111446775326</v>
      </c>
      <c r="L153" s="17" t="n">
        <f aca="false">J153+L152</f>
        <v>1404.93392451611</v>
      </c>
      <c r="M153" s="18" t="n">
        <f aca="false">K153+M152</f>
        <v>70.2466962258057</v>
      </c>
    </row>
    <row collapsed="false" customFormat="false" customHeight="false" hidden="false" ht="14" outlineLevel="0" r="154">
      <c r="A154" s="8" t="n">
        <v>110</v>
      </c>
      <c r="B154" s="8" t="n">
        <f aca="false">B153+B$42</f>
        <v>451.999999999999</v>
      </c>
      <c r="C154" s="16" t="n">
        <f aca="false">C$39*(B154^D$39)</f>
        <v>569.863491575737</v>
      </c>
      <c r="D154" s="17" t="n">
        <f aca="false">D$42*B154</f>
        <v>203.399999999999</v>
      </c>
      <c r="E154" s="8" t="n">
        <f aca="false">D154*E$42</f>
        <v>10.17</v>
      </c>
      <c r="F154" s="17" t="n">
        <f aca="false">F$42*E154</f>
        <v>650.879999999998</v>
      </c>
      <c r="G154" s="18" t="n">
        <f aca="false">C154*F154/1000000</f>
        <v>0.370912749396815</v>
      </c>
      <c r="H154" s="8" t="n">
        <v>5</v>
      </c>
      <c r="I154" s="19" t="n">
        <f aca="false">G154/J$39</f>
        <v>0.00927281873492037</v>
      </c>
      <c r="J154" s="17" t="n">
        <f aca="false">G154*K$39</f>
        <v>5.93460399034903</v>
      </c>
      <c r="K154" s="18" t="n">
        <f aca="false">I$39*I154*H154*L$39</f>
        <v>0.296730199517452</v>
      </c>
      <c r="L154" s="17" t="n">
        <f aca="false">J154+L153</f>
        <v>1410.86852850646</v>
      </c>
      <c r="M154" s="18" t="n">
        <f aca="false">K154+M153</f>
        <v>70.5434264253231</v>
      </c>
    </row>
    <row collapsed="false" customFormat="false" customHeight="false" hidden="false" ht="14" outlineLevel="0" r="155">
      <c r="A155" s="8" t="n">
        <v>111</v>
      </c>
      <c r="B155" s="8" t="n">
        <f aca="false">B154+B$42</f>
        <v>455.199999999999</v>
      </c>
      <c r="C155" s="16" t="n">
        <f aca="false">C$39*(B155^D$39)</f>
        <v>561.38424504824</v>
      </c>
      <c r="D155" s="17" t="n">
        <f aca="false">D$42*B155</f>
        <v>204.839999999999</v>
      </c>
      <c r="E155" s="8" t="n">
        <f aca="false">D155*E$42</f>
        <v>10.242</v>
      </c>
      <c r="F155" s="17" t="n">
        <f aca="false">F$42*E155</f>
        <v>655.487999999999</v>
      </c>
      <c r="G155" s="18" t="n">
        <f aca="false">C155*F155/1000000</f>
        <v>0.36798063601818</v>
      </c>
      <c r="H155" s="8" t="n">
        <v>5</v>
      </c>
      <c r="I155" s="19" t="n">
        <f aca="false">G155/J$39</f>
        <v>0.00919951590045449</v>
      </c>
      <c r="J155" s="17" t="n">
        <f aca="false">G155*K$39</f>
        <v>5.88769017629087</v>
      </c>
      <c r="K155" s="18" t="n">
        <f aca="false">I$39*I155*H155*L$39</f>
        <v>0.294384508814544</v>
      </c>
      <c r="L155" s="17" t="n">
        <f aca="false">J155+L154</f>
        <v>1416.75621868275</v>
      </c>
      <c r="M155" s="18" t="n">
        <f aca="false">K155+M154</f>
        <v>70.8378109341377</v>
      </c>
    </row>
    <row collapsed="false" customFormat="false" customHeight="false" hidden="false" ht="14" outlineLevel="0" r="156">
      <c r="A156" s="8" t="n">
        <v>112</v>
      </c>
      <c r="B156" s="8" t="n">
        <f aca="false">B155+B$42</f>
        <v>458.399999999999</v>
      </c>
      <c r="C156" s="16" t="n">
        <f aca="false">C$39*(B156^D$39)</f>
        <v>553.089246374696</v>
      </c>
      <c r="D156" s="17" t="n">
        <f aca="false">D$42*B156</f>
        <v>206.279999999999</v>
      </c>
      <c r="E156" s="8" t="n">
        <f aca="false">D156*E$42</f>
        <v>10.314</v>
      </c>
      <c r="F156" s="17" t="n">
        <f aca="false">F$42*E156</f>
        <v>660.095999999998</v>
      </c>
      <c r="G156" s="18" t="n">
        <f aca="false">C156*F156/1000000</f>
        <v>0.365091999174951</v>
      </c>
      <c r="H156" s="8" t="n">
        <v>5</v>
      </c>
      <c r="I156" s="19" t="n">
        <f aca="false">G156/J$39</f>
        <v>0.00912729997937377</v>
      </c>
      <c r="J156" s="17" t="n">
        <f aca="false">G156*K$39</f>
        <v>5.84147198679921</v>
      </c>
      <c r="K156" s="18" t="n">
        <f aca="false">I$39*I156*H156*L$39</f>
        <v>0.292073599339961</v>
      </c>
      <c r="L156" s="17" t="n">
        <f aca="false">J156+L155</f>
        <v>1422.59769066955</v>
      </c>
      <c r="M156" s="18" t="n">
        <f aca="false">K156+M155</f>
        <v>71.1298845334776</v>
      </c>
    </row>
    <row collapsed="false" customFormat="false" customHeight="false" hidden="false" ht="14" outlineLevel="0" r="157">
      <c r="A157" s="8" t="n">
        <v>113</v>
      </c>
      <c r="B157" s="8" t="n">
        <f aca="false">B156+B$42</f>
        <v>461.599999999999</v>
      </c>
      <c r="C157" s="16" t="n">
        <f aca="false">C$39*(B157^D$39)</f>
        <v>544.973247356696</v>
      </c>
      <c r="D157" s="17" t="n">
        <f aca="false">D$42*B157</f>
        <v>207.719999999999</v>
      </c>
      <c r="E157" s="8" t="n">
        <f aca="false">D157*E$42</f>
        <v>10.386</v>
      </c>
      <c r="F157" s="17" t="n">
        <f aca="false">F$42*E157</f>
        <v>664.703999999998</v>
      </c>
      <c r="G157" s="18" t="n">
        <f aca="false">C157*F157/1000000</f>
        <v>0.362245897410984</v>
      </c>
      <c r="H157" s="8" t="n">
        <v>5</v>
      </c>
      <c r="I157" s="19" t="n">
        <f aca="false">G157/J$39</f>
        <v>0.0090561474352746</v>
      </c>
      <c r="J157" s="17" t="n">
        <f aca="false">G157*K$39</f>
        <v>5.79593435857574</v>
      </c>
      <c r="K157" s="18" t="n">
        <f aca="false">I$39*I157*H157*L$39</f>
        <v>0.289796717928787</v>
      </c>
      <c r="L157" s="17" t="n">
        <f aca="false">J157+L156</f>
        <v>1428.39362502813</v>
      </c>
      <c r="M157" s="18" t="n">
        <f aca="false">K157+M156</f>
        <v>71.4196812514064</v>
      </c>
    </row>
    <row collapsed="false" customFormat="false" customHeight="false" hidden="false" ht="14" outlineLevel="0" r="158">
      <c r="A158" s="8" t="n">
        <v>114</v>
      </c>
      <c r="B158" s="8" t="n">
        <f aca="false">B157+B$42</f>
        <v>464.799999999999</v>
      </c>
      <c r="C158" s="16" t="n">
        <f aca="false">C$39*(B158^D$39)</f>
        <v>537.031184253794</v>
      </c>
      <c r="D158" s="17" t="n">
        <f aca="false">D$42*B158</f>
        <v>209.159999999999</v>
      </c>
      <c r="E158" s="8" t="n">
        <f aca="false">D158*E$42</f>
        <v>10.458</v>
      </c>
      <c r="F158" s="17" t="n">
        <f aca="false">F$42*E158</f>
        <v>669.311999999998</v>
      </c>
      <c r="G158" s="18" t="n">
        <f aca="false">C158*F158/1000000</f>
        <v>0.359441415995274</v>
      </c>
      <c r="H158" s="8" t="n">
        <v>5</v>
      </c>
      <c r="I158" s="19" t="n">
        <f aca="false">G158/J$39</f>
        <v>0.00898603539988186</v>
      </c>
      <c r="J158" s="17" t="n">
        <f aca="false">G158*K$39</f>
        <v>5.75106265592439</v>
      </c>
      <c r="K158" s="18" t="n">
        <f aca="false">I$39*I158*H158*L$39</f>
        <v>0.287553132796219</v>
      </c>
      <c r="L158" s="17" t="n">
        <f aca="false">J158+L157</f>
        <v>1434.14468768405</v>
      </c>
      <c r="M158" s="18" t="n">
        <f aca="false">K158+M157</f>
        <v>71.7072343842026</v>
      </c>
    </row>
    <row collapsed="false" customFormat="false" customHeight="false" hidden="false" ht="14" outlineLevel="0" r="159">
      <c r="A159" s="8" t="n">
        <v>115</v>
      </c>
      <c r="B159" s="8" t="n">
        <f aca="false">B158+B$42</f>
        <v>467.999999999999</v>
      </c>
      <c r="C159" s="16" t="n">
        <f aca="false">C$39*(B159^D$39)</f>
        <v>529.258170088193</v>
      </c>
      <c r="D159" s="17" t="n">
        <f aca="false">D$42*B159</f>
        <v>210.599999999999</v>
      </c>
      <c r="E159" s="8" t="n">
        <f aca="false">D159*E$42</f>
        <v>10.53</v>
      </c>
      <c r="F159" s="17" t="n">
        <f aca="false">F$42*E159</f>
        <v>673.919999999998</v>
      </c>
      <c r="G159" s="18" t="n">
        <f aca="false">C159*F159/1000000</f>
        <v>0.356677665985834</v>
      </c>
      <c r="H159" s="8" t="n">
        <v>5</v>
      </c>
      <c r="I159" s="19" t="n">
        <f aca="false">G159/J$39</f>
        <v>0.00891694164964586</v>
      </c>
      <c r="J159" s="17" t="n">
        <f aca="false">G159*K$39</f>
        <v>5.70684265577335</v>
      </c>
      <c r="K159" s="18" t="n">
        <f aca="false">I$39*I159*H159*L$39</f>
        <v>0.285342132788667</v>
      </c>
      <c r="L159" s="17" t="n">
        <f aca="false">J159+L158</f>
        <v>1439.85153033983</v>
      </c>
      <c r="M159" s="18" t="n">
        <f aca="false">K159+M158</f>
        <v>71.9925765169913</v>
      </c>
    </row>
    <row collapsed="false" customFormat="false" customHeight="false" hidden="false" ht="14" outlineLevel="0" r="160">
      <c r="A160" s="8" t="n">
        <v>116</v>
      </c>
      <c r="B160" s="8" t="n">
        <f aca="false">B159+B$42</f>
        <v>471.199999999999</v>
      </c>
      <c r="C160" s="16" t="n">
        <f aca="false">C$39*(B160^D$39)</f>
        <v>521.649487320348</v>
      </c>
      <c r="D160" s="17" t="n">
        <f aca="false">D$42*B160</f>
        <v>212.039999999999</v>
      </c>
      <c r="E160" s="8" t="n">
        <f aca="false">D160*E$42</f>
        <v>10.602</v>
      </c>
      <c r="F160" s="17" t="n">
        <f aca="false">F$42*E160</f>
        <v>678.527999999998</v>
      </c>
      <c r="G160" s="18" t="n">
        <f aca="false">C160*F160/1000000</f>
        <v>0.3539537833325</v>
      </c>
      <c r="H160" s="8" t="n">
        <v>5</v>
      </c>
      <c r="I160" s="19" t="n">
        <f aca="false">G160/J$39</f>
        <v>0.0088488445833125</v>
      </c>
      <c r="J160" s="17" t="n">
        <f aca="false">G160*K$39</f>
        <v>5.66326053332</v>
      </c>
      <c r="K160" s="18" t="n">
        <f aca="false">I$39*I160*H160*L$39</f>
        <v>0.283163026666</v>
      </c>
      <c r="L160" s="17" t="n">
        <f aca="false">J160+L159</f>
        <v>1445.51479087315</v>
      </c>
      <c r="M160" s="18" t="n">
        <f aca="false">K160+M159</f>
        <v>72.2757395436573</v>
      </c>
    </row>
    <row collapsed="false" customFormat="false" customHeight="false" hidden="false" ht="14" outlineLevel="0" r="161">
      <c r="A161" s="8" t="n">
        <v>117</v>
      </c>
      <c r="B161" s="8" t="n">
        <f aca="false">B160+B$42</f>
        <v>474.399999999999</v>
      </c>
      <c r="C161" s="16" t="n">
        <f aca="false">C$39*(B161^D$39)</f>
        <v>514.200580875236</v>
      </c>
      <c r="D161" s="17" t="n">
        <f aca="false">D$42*B161</f>
        <v>213.479999999999</v>
      </c>
      <c r="E161" s="8" t="n">
        <f aca="false">D161*E$42</f>
        <v>10.674</v>
      </c>
      <c r="F161" s="17" t="n">
        <f aca="false">F$42*E161</f>
        <v>683.135999999998</v>
      </c>
      <c r="G161" s="18" t="n">
        <f aca="false">C161*F161/1000000</f>
        <v>0.351268928016784</v>
      </c>
      <c r="H161" s="8" t="n">
        <v>5</v>
      </c>
      <c r="I161" s="19" t="n">
        <f aca="false">G161/J$39</f>
        <v>0.00878172320041961</v>
      </c>
      <c r="J161" s="17" t="n">
        <f aca="false">G161*K$39</f>
        <v>5.62030284826855</v>
      </c>
      <c r="K161" s="18" t="n">
        <f aca="false">I$39*I161*H161*L$39</f>
        <v>0.281015142413428</v>
      </c>
      <c r="L161" s="17" t="n">
        <f aca="false">J161+L160</f>
        <v>1451.13509372141</v>
      </c>
      <c r="M161" s="18" t="n">
        <f aca="false">K161+M160</f>
        <v>72.5567546860707</v>
      </c>
    </row>
    <row collapsed="false" customFormat="false" customHeight="false" hidden="false" ht="14" outlineLevel="0" r="162">
      <c r="A162" s="8" t="n">
        <v>118</v>
      </c>
      <c r="B162" s="8" t="n">
        <f aca="false">B161+B$42</f>
        <v>477.599999999999</v>
      </c>
      <c r="C162" s="16" t="n">
        <f aca="false">C$39*(B162^D$39)</f>
        <v>506.907051500294</v>
      </c>
      <c r="D162" s="17" t="n">
        <f aca="false">D$42*B162</f>
        <v>214.919999999999</v>
      </c>
      <c r="E162" s="8" t="n">
        <f aca="false">D162*E$42</f>
        <v>10.746</v>
      </c>
      <c r="F162" s="17" t="n">
        <f aca="false">F$42*E162</f>
        <v>687.743999999998</v>
      </c>
      <c r="G162" s="18" t="n">
        <f aca="false">C162*F162/1000000</f>
        <v>0.348622283227017</v>
      </c>
      <c r="H162" s="8" t="n">
        <v>5</v>
      </c>
      <c r="I162" s="19" t="n">
        <f aca="false">G162/J$39</f>
        <v>0.00871555708067543</v>
      </c>
      <c r="J162" s="17" t="n">
        <f aca="false">G162*K$39</f>
        <v>5.57795653163228</v>
      </c>
      <c r="K162" s="18" t="n">
        <f aca="false">I$39*I162*H162*L$39</f>
        <v>0.278897826581614</v>
      </c>
      <c r="L162" s="17" t="n">
        <f aca="false">J162+L161</f>
        <v>1456.71305025305</v>
      </c>
      <c r="M162" s="18" t="n">
        <f aca="false">K162+M161</f>
        <v>72.8356525126523</v>
      </c>
    </row>
    <row collapsed="false" customFormat="false" customHeight="false" hidden="false" ht="14" outlineLevel="0" r="163">
      <c r="A163" s="8" t="n">
        <v>119</v>
      </c>
      <c r="B163" s="8" t="n">
        <f aca="false">B162+B$42</f>
        <v>480.799999999999</v>
      </c>
      <c r="C163" s="16" t="n">
        <f aca="false">C$39*(B163^D$39)</f>
        <v>499.764649437132</v>
      </c>
      <c r="D163" s="17" t="n">
        <f aca="false">D$42*B163</f>
        <v>216.359999999999</v>
      </c>
      <c r="E163" s="8" t="n">
        <f aca="false">D163*E$42</f>
        <v>10.818</v>
      </c>
      <c r="F163" s="17" t="n">
        <f aca="false">F$42*E163</f>
        <v>692.351999999998</v>
      </c>
      <c r="G163" s="18" t="n">
        <f aca="false">C163*F163/1000000</f>
        <v>0.346013054567096</v>
      </c>
      <c r="H163" s="8" t="n">
        <v>5</v>
      </c>
      <c r="I163" s="19" t="n">
        <f aca="false">G163/J$39</f>
        <v>0.00865032636417741</v>
      </c>
      <c r="J163" s="17" t="n">
        <f aca="false">G163*K$39</f>
        <v>5.53620887307354</v>
      </c>
      <c r="K163" s="18" t="n">
        <f aca="false">I$39*I163*H163*L$39</f>
        <v>0.276810443653677</v>
      </c>
      <c r="L163" s="17" t="n">
        <f aca="false">J163+L162</f>
        <v>1462.24925912612</v>
      </c>
      <c r="M163" s="18" t="n">
        <f aca="false">K163+M162</f>
        <v>73.112462956306</v>
      </c>
    </row>
    <row collapsed="false" customFormat="false" customHeight="false" hidden="false" ht="14" outlineLevel="0" r="164">
      <c r="A164" s="8" t="n">
        <v>120</v>
      </c>
      <c r="B164" s="8" t="n">
        <f aca="false">B163+B$42</f>
        <v>483.999999999999</v>
      </c>
      <c r="C164" s="16" t="n">
        <f aca="false">C$39*(B164^D$39)</f>
        <v>492.76926839025</v>
      </c>
      <c r="D164" s="17" t="n">
        <f aca="false">D$42*B164</f>
        <v>217.799999999999</v>
      </c>
      <c r="E164" s="8" t="n">
        <f aca="false">D164*E$42</f>
        <v>10.89</v>
      </c>
      <c r="F164" s="17" t="n">
        <f aca="false">F$42*E164</f>
        <v>696.959999999998</v>
      </c>
      <c r="G164" s="18" t="n">
        <f aca="false">C164*F164/1000000</f>
        <v>0.343440469297267</v>
      </c>
      <c r="H164" s="8" t="n">
        <v>5</v>
      </c>
      <c r="I164" s="19" t="n">
        <f aca="false">G164/J$39</f>
        <v>0.00858601173243169</v>
      </c>
      <c r="J164" s="17" t="n">
        <f aca="false">G164*K$39</f>
        <v>5.49504750875628</v>
      </c>
      <c r="K164" s="18" t="n">
        <f aca="false">I$39*I164*H164*L$39</f>
        <v>0.274752375437814</v>
      </c>
      <c r="L164" s="17" t="n">
        <f aca="false">J164+L163</f>
        <v>1467.74430663488</v>
      </c>
      <c r="M164" s="18" t="n">
        <f aca="false">K164+M163</f>
        <v>73.3872153317438</v>
      </c>
    </row>
    <row collapsed="false" customFormat="false" customHeight="false" hidden="false" ht="14" outlineLevel="0" r="165">
      <c r="A165" s="8" t="n">
        <v>121</v>
      </c>
      <c r="B165" s="8" t="n">
        <f aca="false">B164+B$42</f>
        <v>487.199999999999</v>
      </c>
      <c r="C165" s="16" t="n">
        <f aca="false">C$39*(B165^D$39)</f>
        <v>485.916939776952</v>
      </c>
      <c r="D165" s="17" t="n">
        <f aca="false">D$42*B165</f>
        <v>219.239999999999</v>
      </c>
      <c r="E165" s="8" t="n">
        <f aca="false">D165*E$42</f>
        <v>10.962</v>
      </c>
      <c r="F165" s="17" t="n">
        <f aca="false">F$42*E165</f>
        <v>701.567999999998</v>
      </c>
      <c r="G165" s="18" t="n">
        <f aca="false">C165*F165/1000000</f>
        <v>0.340903775605436</v>
      </c>
      <c r="H165" s="8" t="n">
        <v>5</v>
      </c>
      <c r="I165" s="19" t="n">
        <f aca="false">G165/J$39</f>
        <v>0.00852259439013589</v>
      </c>
      <c r="J165" s="17" t="n">
        <f aca="false">G165*K$39</f>
        <v>5.45446040968697</v>
      </c>
      <c r="K165" s="18" t="n">
        <f aca="false">I$39*I165*H165*L$39</f>
        <v>0.272723020484349</v>
      </c>
      <c r="L165" s="17" t="n">
        <f aca="false">J165+L164</f>
        <v>1473.19876704456</v>
      </c>
      <c r="M165" s="18" t="n">
        <f aca="false">K165+M164</f>
        <v>73.6599383522282</v>
      </c>
    </row>
    <row collapsed="false" customFormat="false" customHeight="false" hidden="false" ht="14" outlineLevel="0" r="166">
      <c r="A166" s="8" t="n">
        <v>122</v>
      </c>
      <c r="B166" s="8" t="n">
        <f aca="false">B165+B$42</f>
        <v>490.399999999999</v>
      </c>
      <c r="C166" s="16" t="n">
        <f aca="false">C$39*(B166^D$39)</f>
        <v>479.203827243617</v>
      </c>
      <c r="D166" s="17" t="n">
        <f aca="false">D$42*B166</f>
        <v>220.679999999999</v>
      </c>
      <c r="E166" s="8" t="n">
        <f aca="false">D166*E$42</f>
        <v>11.034</v>
      </c>
      <c r="F166" s="17" t="n">
        <f aca="false">F$42*E166</f>
        <v>706.175999999998</v>
      </c>
      <c r="G166" s="18" t="n">
        <f aca="false">C166*F166/1000000</f>
        <v>0.338402241907587</v>
      </c>
      <c r="H166" s="8" t="n">
        <v>5</v>
      </c>
      <c r="I166" s="19" t="n">
        <f aca="false">G166/J$39</f>
        <v>0.00846005604768968</v>
      </c>
      <c r="J166" s="17" t="n">
        <f aca="false">G166*K$39</f>
        <v>5.4144358705214</v>
      </c>
      <c r="K166" s="18" t="n">
        <f aca="false">I$39*I166*H166*L$39</f>
        <v>0.27072179352607</v>
      </c>
      <c r="L166" s="17" t="n">
        <f aca="false">J166+L165</f>
        <v>1478.61320291509</v>
      </c>
      <c r="M166" s="18" t="n">
        <f aca="false">K166+M165</f>
        <v>73.9306601457542</v>
      </c>
    </row>
    <row collapsed="false" customFormat="false" customHeight="false" hidden="false" ht="14" outlineLevel="0" r="167">
      <c r="A167" s="8" t="n">
        <v>123</v>
      </c>
      <c r="B167" s="8" t="n">
        <f aca="false">B166+B$42</f>
        <v>493.599999999999</v>
      </c>
      <c r="C167" s="16" t="n">
        <f aca="false">C$39*(B167^D$39)</f>
        <v>472.626221434334</v>
      </c>
      <c r="D167" s="17" t="n">
        <f aca="false">D$42*B167</f>
        <v>222.119999999999</v>
      </c>
      <c r="E167" s="8" t="n">
        <f aca="false">D167*E$42</f>
        <v>11.106</v>
      </c>
      <c r="F167" s="17" t="n">
        <f aca="false">F$42*E167</f>
        <v>710.783999999998</v>
      </c>
      <c r="G167" s="18" t="n">
        <f aca="false">C167*F167/1000000</f>
        <v>0.335935156175981</v>
      </c>
      <c r="H167" s="8" t="n">
        <v>5</v>
      </c>
      <c r="I167" s="19" t="n">
        <f aca="false">G167/J$39</f>
        <v>0.00839837890439951</v>
      </c>
      <c r="J167" s="17" t="n">
        <f aca="false">G167*K$39</f>
        <v>5.37496249881569</v>
      </c>
      <c r="K167" s="18" t="n">
        <f aca="false">I$39*I167*H167*L$39</f>
        <v>0.268748124940784</v>
      </c>
      <c r="L167" s="17" t="n">
        <f aca="false">J167+L166</f>
        <v>1483.9881654139</v>
      </c>
      <c r="M167" s="18" t="n">
        <f aca="false">K167+M166</f>
        <v>74.199408270695</v>
      </c>
    </row>
    <row collapsed="false" customFormat="false" customHeight="false" hidden="false" ht="14" outlineLevel="0" r="168">
      <c r="A168" s="8" t="n">
        <v>124</v>
      </c>
      <c r="B168" s="8" t="n">
        <f aca="false">B167+B$42</f>
        <v>496.799999999999</v>
      </c>
      <c r="C168" s="16" t="n">
        <f aca="false">C$39*(B168^D$39)</f>
        <v>466.180534998757</v>
      </c>
      <c r="D168" s="17" t="n">
        <f aca="false">D$42*B168</f>
        <v>223.559999999999</v>
      </c>
      <c r="E168" s="8" t="n">
        <f aca="false">D168*E$42</f>
        <v>11.178</v>
      </c>
      <c r="F168" s="17" t="n">
        <f aca="false">F$42*E168</f>
        <v>715.391999999998</v>
      </c>
      <c r="G168" s="18" t="n">
        <f aca="false">C168*F168/1000000</f>
        <v>0.33350182529383</v>
      </c>
      <c r="H168" s="8" t="n">
        <v>5</v>
      </c>
      <c r="I168" s="19" t="n">
        <f aca="false">G168/J$39</f>
        <v>0.00833754563234575</v>
      </c>
      <c r="J168" s="17" t="n">
        <f aca="false">G168*K$39</f>
        <v>5.33602920470128</v>
      </c>
      <c r="K168" s="18" t="n">
        <f aca="false">I$39*I168*H168*L$39</f>
        <v>0.266801460235064</v>
      </c>
      <c r="L168" s="17" t="n">
        <f aca="false">J168+L167</f>
        <v>1489.3241946186</v>
      </c>
      <c r="M168" s="18" t="n">
        <f aca="false">K168+M167</f>
        <v>74.4662097309301</v>
      </c>
    </row>
    <row collapsed="false" customFormat="false" customHeight="false" hidden="false" ht="14" outlineLevel="0" r="169">
      <c r="A169" s="8" t="n">
        <v>125</v>
      </c>
      <c r="B169" s="8" t="n">
        <f aca="false">B168+B$42</f>
        <v>499.999999999999</v>
      </c>
      <c r="C169" s="16" t="n">
        <f aca="false">C$39*(B169^D$39)</f>
        <v>459.863297826773</v>
      </c>
      <c r="D169" s="17" t="n">
        <f aca="false">D$42*B169</f>
        <v>224.999999999999</v>
      </c>
      <c r="E169" s="8" t="n">
        <f aca="false">D169*E$42</f>
        <v>11.25</v>
      </c>
      <c r="F169" s="17" t="n">
        <f aca="false">F$42*E169</f>
        <v>719.999999999998</v>
      </c>
      <c r="G169" s="18" t="n">
        <f aca="false">C169*F169/1000000</f>
        <v>0.331101574435276</v>
      </c>
      <c r="H169" s="8" t="n">
        <v>5</v>
      </c>
      <c r="I169" s="19" t="n">
        <f aca="false">G169/J$39</f>
        <v>0.00827753936088189</v>
      </c>
      <c r="J169" s="17" t="n">
        <f aca="false">G169*K$39</f>
        <v>5.29762519096441</v>
      </c>
      <c r="K169" s="18" t="n">
        <f aca="false">I$39*I169*H169*L$39</f>
        <v>0.26488125954822</v>
      </c>
      <c r="L169" s="17" t="n">
        <f aca="false">J169+L168</f>
        <v>1494.62181980957</v>
      </c>
      <c r="M169" s="18" t="n">
        <f aca="false">K169+M168</f>
        <v>74.7310909904783</v>
      </c>
    </row>
    <row collapsed="false" customFormat="false" customHeight="false" hidden="false" ht="14" outlineLevel="0" r="170">
      <c r="A170" s="8" t="n">
        <v>126</v>
      </c>
      <c r="B170" s="8" t="n">
        <f aca="false">B169+B$42</f>
        <v>503.199999999999</v>
      </c>
      <c r="C170" s="16" t="n">
        <f aca="false">C$39*(B170^D$39)</f>
        <v>453.671152498312</v>
      </c>
      <c r="D170" s="17" t="n">
        <f aca="false">D$42*B170</f>
        <v>226.439999999999</v>
      </c>
      <c r="E170" s="8" t="n">
        <f aca="false">D170*E$42</f>
        <v>11.322</v>
      </c>
      <c r="F170" s="17" t="n">
        <f aca="false">F$42*E170</f>
        <v>724.607999999998</v>
      </c>
      <c r="G170" s="18" t="n">
        <f aca="false">C170*F170/1000000</f>
        <v>0.328733746469496</v>
      </c>
      <c r="H170" s="8" t="n">
        <v>5</v>
      </c>
      <c r="I170" s="19" t="n">
        <f aca="false">G170/J$39</f>
        <v>0.00821834366173739</v>
      </c>
      <c r="J170" s="17" t="n">
        <f aca="false">G170*K$39</f>
        <v>5.25973994351193</v>
      </c>
      <c r="K170" s="18" t="n">
        <f aca="false">I$39*I170*H170*L$39</f>
        <v>0.262986997175597</v>
      </c>
      <c r="L170" s="17" t="n">
        <f aca="false">J170+L169</f>
        <v>1499.88155975308</v>
      </c>
      <c r="M170" s="18" t="n">
        <f aca="false">K170+M169</f>
        <v>74.9940779876539</v>
      </c>
    </row>
    <row collapsed="false" customFormat="false" customHeight="false" hidden="false" ht="14" outlineLevel="0" r="171">
      <c r="A171" s="8" t="n">
        <v>127</v>
      </c>
      <c r="B171" s="8" t="n">
        <f aca="false">B170+B$42</f>
        <v>506.399999999999</v>
      </c>
      <c r="C171" s="16" t="n">
        <f aca="false">C$39*(B171^D$39)</f>
        <v>447.600849937292</v>
      </c>
      <c r="D171" s="17" t="n">
        <f aca="false">D$42*B171</f>
        <v>227.879999999999</v>
      </c>
      <c r="E171" s="8" t="n">
        <f aca="false">D171*E$42</f>
        <v>11.394</v>
      </c>
      <c r="F171" s="17" t="n">
        <f aca="false">F$42*E171</f>
        <v>729.215999999998</v>
      </c>
      <c r="G171" s="18" t="n">
        <f aca="false">C171*F171/1000000</f>
        <v>0.326397701387871</v>
      </c>
      <c r="H171" s="8" t="n">
        <v>5</v>
      </c>
      <c r="I171" s="19" t="n">
        <f aca="false">G171/J$39</f>
        <v>0.00815994253469678</v>
      </c>
      <c r="J171" s="17" t="n">
        <f aca="false">G171*K$39</f>
        <v>5.22236322220594</v>
      </c>
      <c r="K171" s="18" t="n">
        <f aca="false">I$39*I171*H171*L$39</f>
        <v>0.261118161110297</v>
      </c>
      <c r="L171" s="17" t="n">
        <f aca="false">J171+L170</f>
        <v>1505.10392297528</v>
      </c>
      <c r="M171" s="18" t="n">
        <f aca="false">K171+M170</f>
        <v>75.2551961487642</v>
      </c>
    </row>
    <row collapsed="false" customFormat="false" customHeight="false" hidden="false" ht="14" outlineLevel="0" r="172">
      <c r="J172" s="20" t="n">
        <f aca="false">SUM(J44:J171)</f>
        <v>1505.10392297528</v>
      </c>
      <c r="K172" s="2" t="n">
        <f aca="false">SUM(K44:K171)</f>
        <v>75.2551961487642</v>
      </c>
    </row>
    <row collapsed="false" customFormat="false" customHeight="false" hidden="false" ht="14" outlineLevel="0" r="173">
      <c r="J173" s="1" t="s">
        <v>31</v>
      </c>
      <c r="K173" s="1" t="s">
        <v>31</v>
      </c>
    </row>
  </sheetData>
  <mergeCells count="2">
    <mergeCell ref="E2:G2"/>
    <mergeCell ref="C15:F15"/>
  </mergeCells>
  <conditionalFormatting sqref="M7:M14,J7:J14,J172:J1048576,N1:O14,J1:J2,M1:M4,N148:O1048576,M172:M1048576">
    <cfRule aboveAverage="0" bottom="0" dxfId="0" operator="equal" percent="0" priority="2" rank="0" text="" type="cellIs">
      <formula>"fiber"</formula>
    </cfRule>
  </conditionalFormatting>
  <conditionalFormatting sqref="M7:M14,N1:O14,M1:M4,N148:O1048576,M172:M1048576">
    <cfRule aboveAverage="0" bottom="0" dxfId="1" operator="equal" percent="0" priority="3" rank="0" text="" type="cellIs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7" activeCellId="0" pane="topLeft" sqref="F7"/>
    </sheetView>
  </sheetViews>
  <sheetFormatPr defaultRowHeight="14"/>
  <cols>
    <col collapsed="false" hidden="false" max="1" min="1" style="0" width="8.83400809716599"/>
    <col collapsed="false" hidden="false" max="3" min="2" style="21" width="9.17004048582996"/>
    <col collapsed="false" hidden="false" max="1025" min="4" style="0" width="8.83400809716599"/>
  </cols>
  <sheetData>
    <row collapsed="false" customFormat="true" customHeight="false" hidden="false" ht="42" outlineLevel="0" r="1" s="3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</row>
    <row collapsed="false" customFormat="true" customHeight="false" hidden="false" ht="14" outlineLevel="0" r="2" s="22">
      <c r="B2" s="23" t="n">
        <v>8192</v>
      </c>
      <c r="C2" s="23" t="n">
        <f aca="false">B2/64</f>
        <v>128</v>
      </c>
      <c r="D2" s="23" t="n">
        <v>8</v>
      </c>
      <c r="E2" s="23" t="n">
        <f aca="false">D2*C2</f>
        <v>1024</v>
      </c>
      <c r="F2" s="23" t="n">
        <v>16</v>
      </c>
      <c r="G2" s="23" t="n">
        <f aca="false">F2*E2</f>
        <v>16384</v>
      </c>
      <c r="H2" s="23" t="n">
        <v>2</v>
      </c>
      <c r="I2" s="23" t="n">
        <f aca="false">H2*G2</f>
        <v>32768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2012-10-29T14:34:45.00Z</dcterms:created>
  <dc:creator>John Oliver</dc:creator>
  <cp:lastModifiedBy>John Huth</cp:lastModifiedBy>
  <dcterms:modified xsi:type="dcterms:W3CDTF">2012-12-07T17:53:17.00Z</dcterms:modified>
  <cp:revision>0</cp:revision>
</cp:coreProperties>
</file>