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iofk/surfdrive/Shared/DiscreteMathematics/MaterialForBrightspace/2019_2020/PracticalAssignments/Practical-Assignment-2/"/>
    </mc:Choice>
  </mc:AlternateContent>
  <xr:revisionPtr revIDLastSave="0" documentId="13_ncr:1_{92C8B94C-E10C-E345-9044-408C2F4B48AD}" xr6:coauthVersionLast="44" xr6:coauthVersionMax="44" xr10:uidLastSave="{00000000-0000-0000-0000-000000000000}"/>
  <bookViews>
    <workbookView xWindow="0" yWindow="460" windowWidth="28800" windowHeight="16640" xr2:uid="{2FA384A2-A3A3-4D45-94DC-C08BA9ACD188}"/>
  </bookViews>
  <sheets>
    <sheet name="Evalu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  <c r="E24" i="1"/>
  <c r="G24" i="1" s="1"/>
  <c r="E23" i="1"/>
  <c r="G23" i="1" s="1"/>
  <c r="E25" i="1" l="1"/>
  <c r="G25" i="1" s="1"/>
  <c r="E22" i="1"/>
  <c r="G22" i="1" s="1"/>
  <c r="E21" i="1"/>
  <c r="G21" i="1" s="1"/>
  <c r="E20" i="1"/>
  <c r="G20" i="1" s="1"/>
  <c r="E19" i="1"/>
  <c r="E18" i="1"/>
  <c r="G18" i="1" s="1"/>
  <c r="E17" i="1"/>
  <c r="G17" i="1" s="1"/>
  <c r="E16" i="1"/>
  <c r="G16" i="1" s="1"/>
  <c r="E15" i="1"/>
  <c r="C32" i="1"/>
  <c r="C31" i="1"/>
  <c r="C30" i="1"/>
  <c r="E14" i="1"/>
  <c r="E12" i="1"/>
  <c r="E11" i="1"/>
  <c r="E10" i="1"/>
  <c r="G15" i="1" l="1"/>
  <c r="D31" i="1" s="1"/>
  <c r="G19" i="1"/>
  <c r="D32" i="1" s="1"/>
  <c r="E9" i="1"/>
  <c r="D30" i="1" s="1"/>
  <c r="D33" i="1" l="1"/>
  <c r="D34" i="1" s="1"/>
  <c r="H34" i="1" s="1"/>
</calcChain>
</file>

<file path=xl/sharedStrings.xml><?xml version="1.0" encoding="utf-8"?>
<sst xmlns="http://schemas.openxmlformats.org/spreadsheetml/2006/main" count="45" uniqueCount="29">
  <si>
    <t>Students</t>
  </si>
  <si>
    <t>Evaluation Criteria</t>
  </si>
  <si>
    <t>General Comments</t>
  </si>
  <si>
    <t>Student 1</t>
  </si>
  <si>
    <t>Student 2</t>
  </si>
  <si>
    <t>Points</t>
  </si>
  <si>
    <t>Discrete Mathematics :: Assignment 2 :: From Expert System to Relational Database</t>
  </si>
  <si>
    <t>Final Grade for PA2</t>
  </si>
  <si>
    <t>Minimum (5,5)</t>
  </si>
  <si>
    <t>This database is a translation of the knowledge base created in Prolog.</t>
  </si>
  <si>
    <t xml:space="preserve">A manual is present, and there is a description of what each query does. </t>
  </si>
  <si>
    <t>The manual has a table containing the logical correspondence between rules, facts and propositional logic queries and tables, tuples and relational data queries.</t>
  </si>
  <si>
    <t>At least seven different queries are written down as a mathematical relation.</t>
  </si>
  <si>
    <t>The queries are well organized in a text file.</t>
  </si>
  <si>
    <t>The queries have useful comments and describe what they are doing.</t>
  </si>
  <si>
    <t>It is clear which query is related to which rule of inference in the PA1 program.</t>
  </si>
  <si>
    <t>It is clear how the database is built up and how the tables/entities of the relational database correspond to the knowledge base of PA1.</t>
  </si>
  <si>
    <t>The R language was used to describe tables, tuples and build queries.</t>
  </si>
  <si>
    <t>The R script is well-organized. There is a clear distinction between the definition of tables, tuples and queries.</t>
  </si>
  <si>
    <t>a) Use of extra types queries, like join, outer join or subqueries.</t>
  </si>
  <si>
    <t xml:space="preserve">b) These extra types of queries are written down in mathematical notation.  </t>
  </si>
  <si>
    <t>c) There is a description of what these queries do in the manual</t>
  </si>
  <si>
    <t>Items a, b, and c are documented in the manual.</t>
  </si>
  <si>
    <t>When the script is executed, the output clearly states which query is being executed, followed by the result. The layout of the output is unambiguous and easy to read</t>
  </si>
  <si>
    <t>No</t>
  </si>
  <si>
    <t>All files are semantically and syntactically correct.</t>
  </si>
  <si>
    <r>
      <t xml:space="preserve">For an SQL implementation, there is an exported database called pa2.db and a file pa2.sql.txt that contains at least 10 SQL queries </t>
    </r>
    <r>
      <rPr>
        <b/>
        <sz val="12"/>
        <color theme="1"/>
        <rFont val="Calibri"/>
        <family val="2"/>
        <scheme val="minor"/>
      </rPr>
      <t xml:space="preserve">OR </t>
    </r>
    <r>
      <rPr>
        <sz val="12"/>
        <color theme="1"/>
        <rFont val="Calibri"/>
        <family val="2"/>
        <scheme val="minor"/>
      </rPr>
      <t xml:space="preserve"> 
For an R implementation, there is a file called pa2.r.txt that contains at least 10 queries. </t>
    </r>
  </si>
  <si>
    <t>Organization (+1)</t>
  </si>
  <si>
    <t>Extra (+3,5)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</si>
</sst>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NumberForma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horizontal="right" vertical="center" wrapText="1"/>
    </xf>
    <xf numFmtId="0" fontId="0" fillId="3" borderId="6" xfId="0" applyNumberFormat="1" applyFill="1" applyBorder="1" applyAlignment="1">
      <alignment vertical="center" wrapText="1"/>
    </xf>
    <xf numFmtId="0" fontId="0" fillId="3" borderId="7" xfId="0" applyNumberFormat="1" applyFill="1" applyBorder="1" applyAlignment="1">
      <alignment vertical="center" wrapText="1"/>
    </xf>
    <xf numFmtId="0" fontId="0" fillId="3" borderId="8" xfId="0" applyNumberFormat="1" applyFill="1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12" xfId="0" applyNumberFormat="1" applyBorder="1" applyAlignment="1">
      <alignment vertical="center"/>
    </xf>
    <xf numFmtId="0" fontId="0" fillId="0" borderId="13" xfId="0" applyNumberFormat="1" applyBorder="1" applyAlignment="1">
      <alignment vertical="center"/>
    </xf>
    <xf numFmtId="0" fontId="0" fillId="0" borderId="14" xfId="0" applyNumberFormat="1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0" fillId="0" borderId="5" xfId="0" applyNumberFormat="1" applyBorder="1" applyAlignment="1">
      <alignment vertical="center"/>
    </xf>
    <xf numFmtId="0" fontId="0" fillId="0" borderId="6" xfId="0" applyNumberFormat="1" applyBorder="1" applyAlignment="1">
      <alignment vertical="center"/>
    </xf>
    <xf numFmtId="0" fontId="0" fillId="0" borderId="7" xfId="0" applyNumberFormat="1" applyBorder="1" applyAlignment="1">
      <alignment vertical="center"/>
    </xf>
    <xf numFmtId="0" fontId="0" fillId="0" borderId="8" xfId="0" applyNumberFormat="1" applyBorder="1" applyAlignment="1">
      <alignment vertical="center"/>
    </xf>
    <xf numFmtId="0" fontId="0" fillId="0" borderId="12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4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4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textRotation="90" wrapText="1"/>
    </xf>
    <xf numFmtId="0" fontId="1" fillId="2" borderId="12" xfId="0" applyNumberFormat="1" applyFont="1" applyFill="1" applyBorder="1" applyAlignment="1">
      <alignment horizontal="center" vertical="center" textRotation="90" wrapText="1"/>
    </xf>
    <xf numFmtId="0" fontId="1" fillId="2" borderId="14" xfId="0" applyNumberFormat="1" applyFont="1" applyFill="1" applyBorder="1" applyAlignment="1">
      <alignment horizontal="center" vertical="center" textRotation="90" wrapText="1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6"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B6EA-C1F5-C348-A01B-BBA3F58FE5B7}">
  <dimension ref="B2:H34"/>
  <sheetViews>
    <sheetView showGridLines="0" tabSelected="1" zoomScale="73" zoomScaleNormal="73" workbookViewId="0">
      <selection activeCell="D20" sqref="D20"/>
    </sheetView>
  </sheetViews>
  <sheetFormatPr baseColWidth="10" defaultColWidth="10.83203125" defaultRowHeight="16" x14ac:dyDescent="0.2"/>
  <cols>
    <col min="1" max="1" width="4.1640625" style="1" customWidth="1"/>
    <col min="2" max="2" width="14.33203125" style="1" customWidth="1"/>
    <col min="3" max="3" width="66" style="2" customWidth="1"/>
    <col min="4" max="4" width="10.83203125" style="9"/>
    <col min="5" max="7" width="10.83203125" style="1" hidden="1" customWidth="1"/>
    <col min="8" max="8" width="52.6640625" style="1" customWidth="1"/>
    <col min="9" max="16384" width="10.83203125" style="1"/>
  </cols>
  <sheetData>
    <row r="2" spans="2:8" ht="19" x14ac:dyDescent="0.2">
      <c r="B2" s="30" t="s">
        <v>6</v>
      </c>
      <c r="C2" s="30"/>
      <c r="D2" s="30"/>
      <c r="E2" s="30"/>
      <c r="F2" s="30"/>
      <c r="G2" s="30"/>
      <c r="H2" s="30"/>
    </row>
    <row r="4" spans="2:8" x14ac:dyDescent="0.2">
      <c r="B4" s="31" t="s">
        <v>0</v>
      </c>
      <c r="C4" s="31"/>
    </row>
    <row r="5" spans="2:8" ht="17" x14ac:dyDescent="0.2">
      <c r="B5" s="3">
        <v>1</v>
      </c>
      <c r="C5" s="4" t="s">
        <v>3</v>
      </c>
    </row>
    <row r="6" spans="2:8" ht="17" x14ac:dyDescent="0.2">
      <c r="B6" s="3">
        <v>2</v>
      </c>
      <c r="C6" s="4" t="s">
        <v>4</v>
      </c>
    </row>
    <row r="7" spans="2:8" ht="17" thickBot="1" x14ac:dyDescent="0.25"/>
    <row r="8" spans="2:8" ht="17" thickBot="1" x14ac:dyDescent="0.25">
      <c r="B8" s="37" t="s">
        <v>1</v>
      </c>
      <c r="C8" s="38"/>
      <c r="D8" s="38"/>
      <c r="E8" s="38"/>
      <c r="F8" s="38"/>
      <c r="G8" s="38"/>
      <c r="H8" s="39"/>
    </row>
    <row r="9" spans="2:8" ht="17" x14ac:dyDescent="0.2">
      <c r="B9" s="34" t="s">
        <v>8</v>
      </c>
      <c r="C9" s="7" t="s">
        <v>9</v>
      </c>
      <c r="D9" s="11" t="s">
        <v>24</v>
      </c>
      <c r="E9" s="15">
        <f>IF(UPPER(D9)="YES",1,0)</f>
        <v>0</v>
      </c>
      <c r="F9" s="18"/>
      <c r="G9" s="18"/>
      <c r="H9" s="20"/>
    </row>
    <row r="10" spans="2:8" ht="17" x14ac:dyDescent="0.2">
      <c r="B10" s="34"/>
      <c r="C10" s="7" t="s">
        <v>10</v>
      </c>
      <c r="D10" s="11" t="s">
        <v>24</v>
      </c>
      <c r="E10" s="15">
        <f>IF(UPPER(D10)="YES",1,0)</f>
        <v>0</v>
      </c>
      <c r="F10" s="18"/>
      <c r="G10" s="18"/>
      <c r="H10" s="21"/>
    </row>
    <row r="11" spans="2:8" ht="51" x14ac:dyDescent="0.2">
      <c r="B11" s="34"/>
      <c r="C11" s="7" t="s">
        <v>11</v>
      </c>
      <c r="D11" s="11" t="s">
        <v>24</v>
      </c>
      <c r="E11" s="15">
        <f t="shared" ref="E11:E18" si="0">IF(UPPER(D11)="YES",1,0)</f>
        <v>0</v>
      </c>
      <c r="F11" s="18"/>
      <c r="G11" s="18"/>
      <c r="H11" s="21"/>
    </row>
    <row r="12" spans="2:8" ht="27" customHeight="1" x14ac:dyDescent="0.2">
      <c r="B12" s="34"/>
      <c r="C12" s="7" t="s">
        <v>12</v>
      </c>
      <c r="D12" s="11" t="s">
        <v>24</v>
      </c>
      <c r="E12" s="15">
        <f t="shared" si="0"/>
        <v>0</v>
      </c>
      <c r="F12" s="18"/>
      <c r="G12" s="18"/>
      <c r="H12" s="21"/>
    </row>
    <row r="13" spans="2:8" ht="68" customHeight="1" x14ac:dyDescent="0.2">
      <c r="B13" s="34"/>
      <c r="C13" s="7" t="s">
        <v>26</v>
      </c>
      <c r="D13" s="11" t="s">
        <v>24</v>
      </c>
      <c r="E13" s="15">
        <f t="shared" ref="E13" si="1">IF(UPPER(D13)="YES",1,0)</f>
        <v>0</v>
      </c>
      <c r="F13" s="18"/>
      <c r="G13" s="18"/>
      <c r="H13" s="21"/>
    </row>
    <row r="14" spans="2:8" ht="22.75" customHeight="1" thickBot="1" x14ac:dyDescent="0.25">
      <c r="B14" s="34"/>
      <c r="C14" s="7" t="s">
        <v>25</v>
      </c>
      <c r="D14" s="11" t="s">
        <v>24</v>
      </c>
      <c r="E14" s="16">
        <f t="shared" si="0"/>
        <v>0</v>
      </c>
      <c r="F14" s="19"/>
      <c r="G14" s="19"/>
      <c r="H14" s="22"/>
    </row>
    <row r="15" spans="2:8" ht="18" thickBot="1" x14ac:dyDescent="0.25">
      <c r="B15" s="35" t="s">
        <v>27</v>
      </c>
      <c r="C15" s="6" t="s">
        <v>14</v>
      </c>
      <c r="D15" s="28" t="s">
        <v>24</v>
      </c>
      <c r="E15" s="14">
        <f t="shared" si="0"/>
        <v>0</v>
      </c>
      <c r="F15" s="17">
        <v>0.25</v>
      </c>
      <c r="G15" s="17">
        <f>E15*F15</f>
        <v>0</v>
      </c>
      <c r="H15" s="20"/>
    </row>
    <row r="16" spans="2:8" ht="18" thickBot="1" x14ac:dyDescent="0.25">
      <c r="B16" s="34"/>
      <c r="C16" s="7" t="s">
        <v>13</v>
      </c>
      <c r="D16" s="11" t="s">
        <v>24</v>
      </c>
      <c r="E16" s="15">
        <f t="shared" si="0"/>
        <v>0</v>
      </c>
      <c r="F16" s="17">
        <v>0.25</v>
      </c>
      <c r="G16" s="18">
        <f t="shared" ref="G16:G25" si="2">E16*F16</f>
        <v>0</v>
      </c>
      <c r="H16" s="21"/>
    </row>
    <row r="17" spans="2:8" ht="35" thickBot="1" x14ac:dyDescent="0.25">
      <c r="B17" s="34"/>
      <c r="C17" s="7" t="s">
        <v>15</v>
      </c>
      <c r="D17" s="11" t="s">
        <v>24</v>
      </c>
      <c r="E17" s="15">
        <f t="shared" si="0"/>
        <v>0</v>
      </c>
      <c r="F17" s="17">
        <v>0.25</v>
      </c>
      <c r="G17" s="18">
        <f t="shared" si="2"/>
        <v>0</v>
      </c>
      <c r="H17" s="21"/>
    </row>
    <row r="18" spans="2:8" ht="35" thickBot="1" x14ac:dyDescent="0.25">
      <c r="B18" s="34"/>
      <c r="C18" s="7" t="s">
        <v>16</v>
      </c>
      <c r="D18" s="29" t="s">
        <v>24</v>
      </c>
      <c r="E18" s="16">
        <f t="shared" si="0"/>
        <v>0</v>
      </c>
      <c r="F18" s="17">
        <v>0.25</v>
      </c>
      <c r="G18" s="19">
        <f t="shared" si="2"/>
        <v>0</v>
      </c>
      <c r="H18" s="22"/>
    </row>
    <row r="19" spans="2:8" ht="18" thickBot="1" x14ac:dyDescent="0.25">
      <c r="B19" s="35" t="s">
        <v>28</v>
      </c>
      <c r="C19" s="6" t="s">
        <v>19</v>
      </c>
      <c r="D19" s="12" t="s">
        <v>24</v>
      </c>
      <c r="E19" s="14">
        <f t="shared" ref="E19:E25" si="3">IF(UPPER(D19)="YES",1,0)</f>
        <v>0</v>
      </c>
      <c r="F19" s="17">
        <v>0.5</v>
      </c>
      <c r="G19" s="18">
        <f t="shared" si="2"/>
        <v>0</v>
      </c>
      <c r="H19" s="18"/>
    </row>
    <row r="20" spans="2:8" ht="17" x14ac:dyDescent="0.2">
      <c r="B20" s="34"/>
      <c r="C20" s="7" t="s">
        <v>20</v>
      </c>
      <c r="D20" s="11" t="s">
        <v>24</v>
      </c>
      <c r="E20" s="15">
        <f t="shared" si="3"/>
        <v>0</v>
      </c>
      <c r="F20" s="17">
        <v>0.5</v>
      </c>
      <c r="G20" s="18">
        <f t="shared" si="2"/>
        <v>0</v>
      </c>
      <c r="H20" s="18"/>
    </row>
    <row r="21" spans="2:8" ht="18" thickBot="1" x14ac:dyDescent="0.25">
      <c r="B21" s="34"/>
      <c r="C21" s="7" t="s">
        <v>21</v>
      </c>
      <c r="D21" s="11" t="s">
        <v>24</v>
      </c>
      <c r="E21" s="15">
        <f t="shared" si="3"/>
        <v>0</v>
      </c>
      <c r="F21" s="18">
        <v>0.5</v>
      </c>
      <c r="G21" s="18">
        <f t="shared" si="2"/>
        <v>0</v>
      </c>
      <c r="H21" s="18"/>
    </row>
    <row r="22" spans="2:8" ht="18" thickBot="1" x14ac:dyDescent="0.25">
      <c r="B22" s="34"/>
      <c r="C22" s="7" t="s">
        <v>22</v>
      </c>
      <c r="D22" s="11" t="s">
        <v>24</v>
      </c>
      <c r="E22" s="15">
        <f t="shared" si="3"/>
        <v>0</v>
      </c>
      <c r="F22" s="17">
        <v>0.5</v>
      </c>
      <c r="G22" s="18">
        <f t="shared" si="2"/>
        <v>0</v>
      </c>
      <c r="H22" s="18"/>
    </row>
    <row r="23" spans="2:8" ht="51" x14ac:dyDescent="0.2">
      <c r="B23" s="34"/>
      <c r="C23" s="7" t="s">
        <v>23</v>
      </c>
      <c r="D23" s="11" t="s">
        <v>24</v>
      </c>
      <c r="E23" s="15">
        <f t="shared" ref="E23:E24" si="4">IF(UPPER(D23)="YES",1,0)</f>
        <v>0</v>
      </c>
      <c r="F23" s="17">
        <v>0.5</v>
      </c>
      <c r="G23" s="18">
        <f t="shared" ref="G23:G24" si="5">E23*F23</f>
        <v>0</v>
      </c>
      <c r="H23" s="18"/>
    </row>
    <row r="24" spans="2:8" ht="17" x14ac:dyDescent="0.2">
      <c r="B24" s="34"/>
      <c r="C24" s="7" t="s">
        <v>17</v>
      </c>
      <c r="D24" s="11" t="s">
        <v>24</v>
      </c>
      <c r="E24" s="15">
        <f t="shared" si="4"/>
        <v>0</v>
      </c>
      <c r="F24" s="18">
        <v>0.7</v>
      </c>
      <c r="G24" s="18">
        <f t="shared" si="5"/>
        <v>0</v>
      </c>
      <c r="H24" s="18"/>
    </row>
    <row r="25" spans="2:8" ht="53" customHeight="1" thickBot="1" x14ac:dyDescent="0.25">
      <c r="B25" s="36"/>
      <c r="C25" s="8" t="s">
        <v>18</v>
      </c>
      <c r="D25" s="13" t="s">
        <v>24</v>
      </c>
      <c r="E25" s="16">
        <f t="shared" si="3"/>
        <v>0</v>
      </c>
      <c r="F25" s="19">
        <v>0.3</v>
      </c>
      <c r="G25" s="19">
        <f t="shared" si="2"/>
        <v>0</v>
      </c>
      <c r="H25" s="19"/>
    </row>
    <row r="26" spans="2:8" ht="17" thickBot="1" x14ac:dyDescent="0.25"/>
    <row r="27" spans="2:8" ht="16" customHeight="1" x14ac:dyDescent="0.2">
      <c r="B27" s="32" t="s">
        <v>2</v>
      </c>
      <c r="C27" s="23"/>
      <c r="D27" s="24"/>
      <c r="E27" s="24"/>
      <c r="F27" s="24"/>
      <c r="G27" s="24"/>
      <c r="H27" s="17"/>
    </row>
    <row r="28" spans="2:8" ht="17" thickBot="1" x14ac:dyDescent="0.25">
      <c r="B28" s="33"/>
      <c r="C28" s="25"/>
      <c r="D28" s="26"/>
      <c r="E28" s="26"/>
      <c r="F28" s="26"/>
      <c r="G28" s="26"/>
      <c r="H28" s="19"/>
    </row>
    <row r="29" spans="2:8" ht="18" customHeight="1" x14ac:dyDescent="0.2"/>
    <row r="30" spans="2:8" ht="17" x14ac:dyDescent="0.2">
      <c r="C30" s="5" t="str">
        <f>B9</f>
        <v>Minimum (5,5)</v>
      </c>
      <c r="D30" s="10">
        <f>(SUM(E9:E14)*5.5)/6</f>
        <v>0</v>
      </c>
    </row>
    <row r="31" spans="2:8" ht="17" x14ac:dyDescent="0.2">
      <c r="C31" s="5" t="str">
        <f>B15</f>
        <v>Organization (+1)</v>
      </c>
      <c r="D31" s="10">
        <f>SUM(G15:G18)</f>
        <v>0</v>
      </c>
    </row>
    <row r="32" spans="2:8" ht="17" x14ac:dyDescent="0.2">
      <c r="C32" s="5" t="str">
        <f>B19</f>
        <v>Extra (+3,5)</v>
      </c>
      <c r="D32" s="10">
        <f>SUM(G19:G25)</f>
        <v>0</v>
      </c>
    </row>
    <row r="33" spans="3:8" ht="17" x14ac:dyDescent="0.2">
      <c r="C33" s="5" t="s">
        <v>5</v>
      </c>
      <c r="D33" s="10">
        <f>SUM(D30:D32)</f>
        <v>0</v>
      </c>
    </row>
    <row r="34" spans="3:8" ht="17" x14ac:dyDescent="0.2">
      <c r="C34" s="5" t="s">
        <v>7</v>
      </c>
      <c r="D34" s="10">
        <f>IF(D30&gt;=5.5,D33,D30)</f>
        <v>0</v>
      </c>
      <c r="H34" s="27" t="str">
        <f>IF(D34&lt;5.5,"Insufficient","Sufficient")</f>
        <v>Insufficient</v>
      </c>
    </row>
  </sheetData>
  <mergeCells count="7">
    <mergeCell ref="B2:H2"/>
    <mergeCell ref="B4:C4"/>
    <mergeCell ref="B27:B28"/>
    <mergeCell ref="B9:B14"/>
    <mergeCell ref="B15:B18"/>
    <mergeCell ref="B19:B25"/>
    <mergeCell ref="B8:H8"/>
  </mergeCells>
  <conditionalFormatting sqref="D14:D15 D9:D12">
    <cfRule type="containsText" dxfId="45" priority="73" operator="containsText" text="No">
      <formula>NOT(ISERROR(SEARCH("No",D9)))</formula>
    </cfRule>
    <cfRule type="containsText" dxfId="44" priority="74" operator="containsText" text="Yes">
      <formula>NOT(ISERROR(SEARCH("Yes",D9)))</formula>
    </cfRule>
  </conditionalFormatting>
  <conditionalFormatting sqref="D18">
    <cfRule type="containsText" dxfId="43" priority="45" operator="containsText" text="No">
      <formula>NOT(ISERROR(SEARCH("No",D18)))</formula>
    </cfRule>
    <cfRule type="containsText" dxfId="42" priority="46" operator="containsText" text="Yes">
      <formula>NOT(ISERROR(SEARCH("Yes",D18)))</formula>
    </cfRule>
  </conditionalFormatting>
  <conditionalFormatting sqref="D25">
    <cfRule type="containsText" dxfId="41" priority="37" operator="containsText" text="No">
      <formula>NOT(ISERROR(SEARCH("No",D25)))</formula>
    </cfRule>
    <cfRule type="containsText" dxfId="40" priority="38" operator="containsText" text="Yes">
      <formula>NOT(ISERROR(SEARCH("Yes",D25)))</formula>
    </cfRule>
  </conditionalFormatting>
  <conditionalFormatting sqref="D19">
    <cfRule type="containsText" dxfId="39" priority="43" operator="containsText" text="No">
      <formula>NOT(ISERROR(SEARCH("No",D19)))</formula>
    </cfRule>
    <cfRule type="containsText" dxfId="38" priority="44" operator="containsText" text="Yes">
      <formula>NOT(ISERROR(SEARCH("Yes",D19)))</formula>
    </cfRule>
  </conditionalFormatting>
  <conditionalFormatting sqref="H34">
    <cfRule type="containsText" dxfId="33" priority="35" operator="containsText" text="Insufficient">
      <formula>NOT(ISERROR(SEARCH("Insufficient",H34)))</formula>
    </cfRule>
    <cfRule type="containsText" dxfId="32" priority="36" operator="containsText" text="Sufficient">
      <formula>NOT(ISERROR(SEARCH("Sufficient",H34)))</formula>
    </cfRule>
  </conditionalFormatting>
  <conditionalFormatting sqref="D13">
    <cfRule type="containsText" dxfId="15" priority="15" operator="containsText" text="No">
      <formula>NOT(ISERROR(SEARCH("No",D13)))</formula>
    </cfRule>
    <cfRule type="containsText" dxfId="14" priority="16" operator="containsText" text="Yes">
      <formula>NOT(ISERROR(SEARCH("Yes",D13)))</formula>
    </cfRule>
  </conditionalFormatting>
  <conditionalFormatting sqref="D16">
    <cfRule type="containsText" dxfId="13" priority="13" operator="containsText" text="No">
      <formula>NOT(ISERROR(SEARCH("No",D16)))</formula>
    </cfRule>
    <cfRule type="containsText" dxfId="12" priority="14" operator="containsText" text="Yes">
      <formula>NOT(ISERROR(SEARCH("Yes",D16)))</formula>
    </cfRule>
  </conditionalFormatting>
  <conditionalFormatting sqref="D17">
    <cfRule type="containsText" dxfId="11" priority="11" operator="containsText" text="No">
      <formula>NOT(ISERROR(SEARCH("No",D17)))</formula>
    </cfRule>
    <cfRule type="containsText" dxfId="10" priority="12" operator="containsText" text="Yes">
      <formula>NOT(ISERROR(SEARCH("Yes",D17)))</formula>
    </cfRule>
  </conditionalFormatting>
  <conditionalFormatting sqref="D20">
    <cfRule type="containsText" dxfId="9" priority="9" operator="containsText" text="No">
      <formula>NOT(ISERROR(SEARCH("No",D20)))</formula>
    </cfRule>
    <cfRule type="containsText" dxfId="8" priority="10" operator="containsText" text="Yes">
      <formula>NOT(ISERROR(SEARCH("Yes",D20)))</formula>
    </cfRule>
  </conditionalFormatting>
  <conditionalFormatting sqref="D21">
    <cfRule type="containsText" dxfId="7" priority="7" operator="containsText" text="No">
      <formula>NOT(ISERROR(SEARCH("No",D21)))</formula>
    </cfRule>
    <cfRule type="containsText" dxfId="6" priority="8" operator="containsText" text="Yes">
      <formula>NOT(ISERROR(SEARCH("Yes",D21)))</formula>
    </cfRule>
  </conditionalFormatting>
  <conditionalFormatting sqref="D22">
    <cfRule type="containsText" dxfId="5" priority="5" operator="containsText" text="No">
      <formula>NOT(ISERROR(SEARCH("No",D22)))</formula>
    </cfRule>
    <cfRule type="containsText" dxfId="4" priority="6" operator="containsText" text="Yes">
      <formula>NOT(ISERROR(SEARCH("Yes",D22)))</formula>
    </cfRule>
  </conditionalFormatting>
  <conditionalFormatting sqref="D23">
    <cfRule type="containsText" dxfId="3" priority="3" operator="containsText" text="No">
      <formula>NOT(ISERROR(SEARCH("No",D23)))</formula>
    </cfRule>
    <cfRule type="containsText" dxfId="2" priority="4" operator="containsText" text="Yes">
      <formula>NOT(ISERROR(SEARCH("Yes",D23)))</formula>
    </cfRule>
  </conditionalFormatting>
  <conditionalFormatting sqref="D24">
    <cfRule type="containsText" dxfId="1" priority="1" operator="containsText" text="No">
      <formula>NOT(ISERROR(SEARCH("No",D24)))</formula>
    </cfRule>
    <cfRule type="containsText" dxfId="0" priority="2" operator="containsText" text="Yes">
      <formula>NOT(ISERROR(SEARCH("Yes",D24)))</formula>
    </cfRule>
  </conditionalFormatting>
  <dataValidations count="1">
    <dataValidation type="list" allowBlank="1" showInputMessage="1" showErrorMessage="1" sqref="D9:D25" xr:uid="{FD1E0E93-31D2-4846-B366-BE94DA8312E5}">
      <formula1>"Yes,No,yes,no"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2018-03-30T11:15:22Z</dcterms:created>
  <dcterms:modified xsi:type="dcterms:W3CDTF">2019-08-20T14:11:27Z</dcterms:modified>
</cp:coreProperties>
</file>