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Documents\3A\Stage_CAV\Donnees\USA_platform\Test_Data_of_Proof_of_Concept_Vehicle_Platooning\"/>
    </mc:Choice>
  </mc:AlternateContent>
  <xr:revisionPtr revIDLastSave="0" documentId="13_ncr:1_{CDCBC758-7377-458E-8CAC-D6FD259BCABE}" xr6:coauthVersionLast="45" xr6:coauthVersionMax="45" xr10:uidLastSave="{00000000-0000-0000-0000-000000000000}"/>
  <bookViews>
    <workbookView xWindow="-108" yWindow="-108" windowWidth="23256" windowHeight="12576" activeTab="5" xr2:uid="{00000000-000D-0000-FFFF-FFFF00000000}"/>
  </bookViews>
  <sheets>
    <sheet name="DataElements" sheetId="2" r:id="rId1"/>
    <sheet name="Filtrage" sheetId="7" r:id="rId2"/>
    <sheet name="Donnees" sheetId="3" r:id="rId3"/>
    <sheet name="Scenarios" sheetId="5" r:id="rId4"/>
    <sheet name="Modes" sheetId="6" r:id="rId5"/>
    <sheet name="Analyses" sheetId="4" r:id="rId6"/>
  </sheets>
  <definedNames>
    <definedName name="_xlnm._FilterDatabase" localSheetId="0" hidden="1">DataElements!$A$1:$C$66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 i="3" l="1"/>
  <c r="M11" i="3"/>
  <c r="M4" i="3"/>
  <c r="M5" i="3"/>
  <c r="M6" i="3"/>
  <c r="M7" i="3"/>
  <c r="M8" i="3"/>
  <c r="M9" i="3"/>
  <c r="M10" i="3"/>
  <c r="M12" i="3"/>
  <c r="M13" i="3"/>
  <c r="M14" i="3"/>
  <c r="M15" i="3"/>
  <c r="M3" i="3"/>
  <c r="L4" i="3"/>
  <c r="L5" i="3"/>
  <c r="L6" i="3"/>
  <c r="L7" i="3"/>
  <c r="L8" i="3"/>
  <c r="L9" i="3"/>
  <c r="L10" i="3"/>
  <c r="L12" i="3"/>
  <c r="L13" i="3"/>
  <c r="L14" i="3"/>
  <c r="L15" i="3"/>
  <c r="L3" i="3"/>
  <c r="C83" i="2" l="1"/>
  <c r="C63" i="2"/>
  <c r="C67" i="2"/>
  <c r="C65" i="2"/>
  <c r="C60" i="2"/>
  <c r="C57" i="2"/>
  <c r="C55" i="2"/>
  <c r="C51" i="2"/>
  <c r="C47" i="2"/>
  <c r="C19" i="2"/>
  <c r="C16" i="2"/>
</calcChain>
</file>

<file path=xl/sharedStrings.xml><?xml version="1.0" encoding="utf-8"?>
<sst xmlns="http://schemas.openxmlformats.org/spreadsheetml/2006/main" count="696" uniqueCount="332">
  <si>
    <t>Run</t>
  </si>
  <si>
    <t>bin_utc_time_formatted</t>
  </si>
  <si>
    <t>elapsed_time (s)</t>
  </si>
  <si>
    <t>Field Name</t>
  </si>
  <si>
    <t>Units</t>
  </si>
  <si>
    <t>Description</t>
  </si>
  <si>
    <t>n/a</t>
  </si>
  <si>
    <t>sec</t>
  </si>
  <si>
    <t>deg</t>
  </si>
  <si>
    <t>m</t>
  </si>
  <si>
    <t>global_yaw_PINPOINT</t>
  </si>
  <si>
    <t>Rotation about the Down axis of the vehicle. Note this will be identical to the local_yaw_deg.</t>
  </si>
  <si>
    <t>local_north_PINPOINT</t>
  </si>
  <si>
    <t>Location of the vehicle’s origin in the North direction relative to the arbitrary local frame origin.</t>
  </si>
  <si>
    <t>local_east_PINPOINT</t>
  </si>
  <si>
    <t>Location of the vehicle’s origin in the East direction relative to the arbitrary local frame origin.</t>
  </si>
  <si>
    <t>horizontal_pos_accuracy_PINPOINT</t>
  </si>
  <si>
    <t>Horizontal position accuracy of the navigation solution. This is computed as the magnitude of the norm of the North and East accuracy vectors. The true position should lie within a circle centered on the current position value whose radius is equal to this horizontal accuracy.</t>
  </si>
  <si>
    <t>velocity_fwd_PINPOINT</t>
  </si>
  <si>
    <t>m/s</t>
  </si>
  <si>
    <t>Velocity of the vehicle in the Forward direction (vehicle’s frame).</t>
  </si>
  <si>
    <t>velocity_right_PINPOINT</t>
  </si>
  <si>
    <t>Velocity of the vehicle in the Right direction (vehicle’s frame).</t>
  </si>
  <si>
    <t>velocity_accuracy_PINPOINT</t>
  </si>
  <si>
    <t>Accuracy of the velocity solution. This is computed as the magnitude of the norm of the Forward, Right, and Down accuracy vectors.</t>
  </si>
  <si>
    <t>accel_fwd_PINPOINT</t>
  </si>
  <si>
    <t>Acceleration of the vehicle in the Forward direction (vehicle’s frame).</t>
  </si>
  <si>
    <t>accel_right_PINPOINT</t>
  </si>
  <si>
    <t>Acceleration of the vehicle in the Right direction (vehicle’s frame).</t>
  </si>
  <si>
    <t>throttle_ovr_flag_CACC_MAB</t>
  </si>
  <si>
    <t>Flag indicating whether the ACC throttle command is being overridden by the throttle pedal</t>
  </si>
  <si>
    <t>max_accel_CACC</t>
  </si>
  <si>
    <t>The maximum acceleration allowed to achieve the desired speed</t>
  </si>
  <si>
    <t>speed_command_CACC</t>
  </si>
  <si>
    <t>The desired speed for the vehicle. This will be used when the command_mode is 2</t>
  </si>
  <si>
    <t>override_enabled_CACC</t>
  </si>
  <si>
    <t>Flag to enable robotic override of the ACC system</t>
  </si>
  <si>
    <t>command_mode_CACC</t>
  </si>
  <si>
    <t>Enum used to dictate how control should be applied.</t>
  </si>
  <si>
    <t>setSpeed_CACC</t>
  </si>
  <si>
    <t>Set speed for the ACC system</t>
  </si>
  <si>
    <t>throtPos_CACC</t>
  </si>
  <si>
    <t>percent</t>
  </si>
  <si>
    <t>Percentage throttle application</t>
  </si>
  <si>
    <t>grpMode_CACC</t>
  </si>
  <si>
    <t>Mode of CACC group</t>
  </si>
  <si>
    <t>grpManDes_CACC</t>
  </si>
  <si>
    <t>Desired maneuver of CACC group</t>
  </si>
  <si>
    <t>grpManID_CACC</t>
  </si>
  <si>
    <t>Current maneuver of CACC group</t>
  </si>
  <si>
    <t>vehID_CACC</t>
  </si>
  <si>
    <t>Unique ID of vehicle, Corresponds to last 3 digits of license plate by default</t>
  </si>
  <si>
    <t>frntCutIn_CACC</t>
  </si>
  <si>
    <t>If there is a non-CACC vehicle cut into the platoon in front of the vehicle</t>
  </si>
  <si>
    <t>vehGrpPos_CACC</t>
  </si>
  <si>
    <t>Vehicle’s position in its group</t>
  </si>
  <si>
    <t>vehFltMode_CACC</t>
  </si>
  <si>
    <t>Vehicle’s fault mode.</t>
  </si>
  <si>
    <t>vehManDes_CACC</t>
  </si>
  <si>
    <t>Vehicle’s desired maneuver</t>
  </si>
  <si>
    <t>vehManID_CACC</t>
  </si>
  <si>
    <t>Vehicle’s current maneuver</t>
  </si>
  <si>
    <t>distToPVeh_CACC</t>
  </si>
  <si>
    <t>Distance to preceeding vehicle</t>
  </si>
  <si>
    <t>relSpdPVeh_CACC</t>
  </si>
  <si>
    <t>Relative speed to preceeding vehicle</t>
  </si>
  <si>
    <t>distToLVeh_CACC</t>
  </si>
  <si>
    <t>Distance to lead vehicle</t>
  </si>
  <si>
    <t>relSpdLVeh_CACC</t>
  </si>
  <si>
    <t>Relative speed to lead vehicle</t>
  </si>
  <si>
    <t>desTGapPVeh_CACC</t>
  </si>
  <si>
    <t>Desired time-gap to preceeding vehicle</t>
  </si>
  <si>
    <t>desTGapLVeh_CACC</t>
  </si>
  <si>
    <t>Desired time-gap to lead vehicle</t>
  </si>
  <si>
    <t>estDisPVeh_CACC</t>
  </si>
  <si>
    <t>Estimated distance gap to preceeding vehicle</t>
  </si>
  <si>
    <t>estDisLVeh_CACC</t>
  </si>
  <si>
    <t>Estimated distance gap to lead vehicle</t>
  </si>
  <si>
    <t>desSpeed_CACC</t>
  </si>
  <si>
    <t>Desired speed of vehicle</t>
  </si>
  <si>
    <t>millisec</t>
  </si>
  <si>
    <t>Milliseconds elapsed in current minute</t>
  </si>
  <si>
    <t>speed_CACC</t>
  </si>
  <si>
    <t>Vehicle speed</t>
  </si>
  <si>
    <t>heading_CACC</t>
  </si>
  <si>
    <t>Vehicle heading</t>
  </si>
  <si>
    <t>yaw_rate_CACC</t>
  </si>
  <si>
    <t>deg/s</t>
  </si>
  <si>
    <t>Vehicle yaw rate</t>
  </si>
  <si>
    <t>VehSpdAvgNDrvn_SRX</t>
  </si>
  <si>
    <t>The speed of the vehicle</t>
  </si>
  <si>
    <t>FLRRTrk1Range_SRX</t>
  </si>
  <si>
    <t>The range, as measured by radar, to the preceding vehicle</t>
  </si>
  <si>
    <t>FLRRTrk1RangeRate_SRX</t>
  </si>
  <si>
    <t>The range rate, as measured by radar, to the preceding vehicle</t>
  </si>
  <si>
    <t>FLRRTrk1Azimuth_SRX</t>
  </si>
  <si>
    <t>The angle, as measured by radar, to the preceding vehicle, if available</t>
  </si>
  <si>
    <t>ACCDrvrSeltdSpd_PreCACC_SRX</t>
  </si>
  <si>
    <t>Adaptive Cruise Control driver set speed from the SRX CAN Bus prior to being modified by the CACC</t>
  </si>
  <si>
    <t>ACCHdwyStg_PreCACC_SRX</t>
  </si>
  <si>
    <t>Driver ACC/FCA gap setting (near, medium, far)</t>
  </si>
  <si>
    <t>ACCAct370_PreCACC_SRX</t>
  </si>
  <si>
    <t>Adaptive Cruise Control active status</t>
  </si>
  <si>
    <t>BrkPdlPos_PreCACC_SRX</t>
  </si>
  <si>
    <t>Brake pedal position from the SRX CAN Bus prior to being modified by the CACC</t>
  </si>
  <si>
    <t>AcActPos_PreCACC_SRX</t>
  </si>
  <si>
    <t>Accelerator pedal position from the SRX data prior to being modified by the CACC</t>
  </si>
  <si>
    <t>StrWhAng_SRX</t>
  </si>
  <si>
    <t>Steering wheel angle from the SRX data</t>
  </si>
  <si>
    <t>TransGear_SRX</t>
  </si>
  <si>
    <t>The current gear of the transmission from the SRX data. This is useful because the vehicle performance may appear momentarily unstable when the vehicle is changing gears.</t>
  </si>
  <si>
    <t>Engine_RPM_SRX</t>
  </si>
  <si>
    <t>RPM</t>
  </si>
  <si>
    <t>The angular rate of the vehicle engine, in revolutions per minute (RPM)</t>
  </si>
  <si>
    <t>BrkLightFlag_SRX</t>
  </si>
  <si>
    <t>A flag indicating whether the vehicle brakes are being applied (either manually or via automation)</t>
  </si>
  <si>
    <t>secMark_CACC</t>
  </si>
  <si>
    <t>veh_color</t>
  </si>
  <si>
    <t>black_prism_too</t>
  </si>
  <si>
    <t>black_admas_too</t>
  </si>
  <si>
    <t>black_prism_rssi</t>
  </si>
  <si>
    <t>black_prism_sos</t>
  </si>
  <si>
    <t>black_admas_sos</t>
  </si>
  <si>
    <t>white_prism_too</t>
  </si>
  <si>
    <t>white_admas_too</t>
  </si>
  <si>
    <t>white_prism_rssi</t>
  </si>
  <si>
    <t>white_prism_sos</t>
  </si>
  <si>
    <t>white_admas_sos</t>
  </si>
  <si>
    <t>silver_prism_too</t>
  </si>
  <si>
    <t>silver_admas_too</t>
  </si>
  <si>
    <t>silver_prism_rssi</t>
  </si>
  <si>
    <t>silver_prism_sos</t>
  </si>
  <si>
    <t>silver_admas_sos</t>
  </si>
  <si>
    <t>grey_prism_too</t>
  </si>
  <si>
    <t>grey_admas_too</t>
  </si>
  <si>
    <t>grey_prism_rssi</t>
  </si>
  <si>
    <t>grey_prism_sos</t>
  </si>
  <si>
    <t>grey_admas_sos</t>
  </si>
  <si>
    <t>green_prism_too</t>
  </si>
  <si>
    <t>green_admas_too</t>
  </si>
  <si>
    <t>green_prism_rssi</t>
  </si>
  <si>
    <t>green_prism_sos</t>
  </si>
  <si>
    <t>green_admas_sos</t>
  </si>
  <si>
    <t>accelmodulefeedback_utc</t>
  </si>
  <si>
    <t>accelcontrol_utc</t>
  </si>
  <si>
    <t>ppei_vehicle_speed_and_distance_utc</t>
  </si>
  <si>
    <t>f_lrr_obj_track_1_utc</t>
  </si>
  <si>
    <t>adaptive_cruise_disp_stat_hs_utc</t>
  </si>
  <si>
    <t>ppei_engine_general_status_1_utc</t>
  </si>
  <si>
    <t>ptei_brake_apply_status_utc</t>
  </si>
  <si>
    <t>exterior_lighting_hs_utc</t>
  </si>
  <si>
    <t>ppei_steering_wheel_angle_utc</t>
  </si>
  <si>
    <t>TransEstGear_SRX</t>
  </si>
  <si>
    <t>proprietary_501_utc</t>
  </si>
  <si>
    <t>global_pose_pinpoint_utc</t>
  </si>
  <si>
    <t>global_pose_admas_utc</t>
  </si>
  <si>
    <t>local_pose_pinpoint_utc</t>
  </si>
  <si>
    <t>local_pose_admas_utc</t>
  </si>
  <si>
    <t>vel_pinpoint_utc</t>
  </si>
  <si>
    <t>vel_admas_utc</t>
  </si>
  <si>
    <t>acc_pinpoint_utc</t>
  </si>
  <si>
    <t>acc_admas_utc</t>
  </si>
  <si>
    <t>filt_pinpoint_utc</t>
  </si>
  <si>
    <t>filt_admas_utc</t>
  </si>
  <si>
    <t>admas_avg_lat_acc</t>
  </si>
  <si>
    <t>admas_avg_long_acc</t>
  </si>
  <si>
    <t>admas_avg_vert_acc</t>
  </si>
  <si>
    <t>research_bus_injected_torque_CACC_MAB</t>
  </si>
  <si>
    <t>acc_axle_torque_cmd_axle_torque_request</t>
  </si>
  <si>
    <t>ppei_adaptive_cruise_axl_trq_req_utc</t>
  </si>
  <si>
    <t>m/s²</t>
  </si>
  <si>
    <t>Nm</t>
  </si>
  <si>
    <t>Estimated gear</t>
  </si>
  <si>
    <t>Average vehicle latitudinal acceleration</t>
  </si>
  <si>
    <t>Average vehicle longitudinal acceleration</t>
  </si>
  <si>
    <t>Average vehicle vertical acceleration</t>
  </si>
  <si>
    <t>Injected torque</t>
  </si>
  <si>
    <t>Axle commanded torque</t>
  </si>
  <si>
    <t>Received signal strength from black vehicle's DSRC radio</t>
  </si>
  <si>
    <t>Received signal strength from green vehicle's DSRC radio</t>
  </si>
  <si>
    <t>Received signal strength from grey vehicle's DSRC radio</t>
  </si>
  <si>
    <t>Received signal strength from silver vehicle's DSRC radio</t>
  </si>
  <si>
    <t>Received signal strength from white vehicle's DSRC radio</t>
  </si>
  <si>
    <r>
      <t>m/s</t>
    </r>
    <r>
      <rPr>
        <sz val="11"/>
        <rFont val="Calibri"/>
        <family val="2"/>
      </rPr>
      <t>²</t>
    </r>
  </si>
  <si>
    <t>The elapsed time within the test run.</t>
  </si>
  <si>
    <t>Vehicle color</t>
  </si>
  <si>
    <t>UTC date and time</t>
  </si>
  <si>
    <t>The run number</t>
  </si>
  <si>
    <t>scénarios</t>
  </si>
  <si>
    <t>Heure supposée début</t>
  </si>
  <si>
    <t>F1</t>
  </si>
  <si>
    <t>F2</t>
  </si>
  <si>
    <t>F3</t>
  </si>
  <si>
    <t>black</t>
  </si>
  <si>
    <t>white</t>
  </si>
  <si>
    <t>grey</t>
  </si>
  <si>
    <t>green</t>
  </si>
  <si>
    <t>silver</t>
  </si>
  <si>
    <t>F4</t>
  </si>
  <si>
    <t>Jour</t>
  </si>
  <si>
    <t>Mode</t>
  </si>
  <si>
    <t>ACC</t>
  </si>
  <si>
    <t>Hybrid</t>
  </si>
  <si>
    <t>CACC</t>
  </si>
  <si>
    <t>Durée supposée test (min)</t>
  </si>
  <si>
    <t>Acc limit</t>
  </si>
  <si>
    <t>Decel limit</t>
  </si>
  <si>
    <t>Distance au prédécesseur</t>
  </si>
  <si>
    <t>Analyse</t>
  </si>
  <si>
    <t>Nom variable</t>
  </si>
  <si>
    <t>Estimation de l'écart métrique au prédécesseur</t>
  </si>
  <si>
    <t>Comparaison de l'écart et de son estimation (distance)</t>
  </si>
  <si>
    <t>distToPVeh_CACC - estDisPVeh_CACC</t>
  </si>
  <si>
    <t>Variation de distance intervéhiculaire</t>
  </si>
  <si>
    <t>Accélération</t>
  </si>
  <si>
    <t>Contrôle automatique de la vitesse pour le maintien de l'écart</t>
  </si>
  <si>
    <t>Véhicules concernés</t>
  </si>
  <si>
    <t>Tous (LV et FV)</t>
  </si>
  <si>
    <t>CACC pour LV et ACC pour FV</t>
  </si>
  <si>
    <t>Tous les véhicules du peloton sont régulés avec le CACC.</t>
  </si>
  <si>
    <t>Particularités des tests</t>
  </si>
  <si>
    <t xml:space="preserve"> - vitesse jusqu'à 96 km/h
- écart intervéhiculaire au moins de 1,1 s
- piste fermée
- conducteurs professionnels</t>
  </si>
  <si>
    <t>Le véhicule leader est en mode CACC et reçoit ses commandes depuis les DSRC tandis que les suiveurs sont en ACC. L'intérêt de ce mode hybrid est qu'il sera facile de comparer les suiveurs en ACC et en CACC pour un comportement du leader qui peut changer.
Le véhicule leader a un profil de vitesse prescrit qui utilise la géolocalisation GPS mondiale pour régler automatiquement la vitesse souhaitée. La position GPS du véhicule est utilisée pour identifier les points clefs du site où de nouvelles consignes de vitesse sont données. Ces points d'intérêt permettent aussi de contrôler les véhicules du peloton en comparant leur vitesse ou l'écart temporel entre eux.</t>
  </si>
  <si>
    <t>Les véhicules circulent sur un circuit sur lequel sont présents des points d'intérêts qui indiquent au leader quel profil de vitesse il doit suivre avec quelle accélération. Dès que le véhicule est détecté dans le rayon du DSRC, il commence à appliquer la consigne de vitesse et la consigne d'écart intervéhiculaire. La détection du véhicule est différente en fonction du radius de chaque point. De plus, le véhicule peut prendre en compte une unique consigne ou alors garder plusieurs consignes en mémoire, en fonction des paramètres qui lui sont attribués ; cette spécificité peut permettre au peloton d'effectuer plusieurs tours sur la piste par exemple. Les scénarios proposés sont soit à vitesse constante avec un écart variable soit avec une vitesse variable et un écart constant entre les véhicules. Dans tous les cas, le mode CACC s'negage pour le leader après avoir franchi le premier point d'intérêt.</t>
  </si>
  <si>
    <t>Conditions initiales</t>
  </si>
  <si>
    <t>Le véhicule leader : accélère entre 2,5 et 3,5 m/s² pour atteindre une vitesse à plus ou moins 6 mph de la vitesse souhaitée au point 1 et engage l'ACC avant de franchir le point. Dès qu'il franchit le point, le conducteur active ou non le CACC (en fonction du scénario choisit).</t>
  </si>
  <si>
    <t>Les véhicules suiveurs suivent tout d'abord le leader et le premier suiveur doit maintenir un écart entre 20 et 30 m et après avoir franchi 25 mph, ils activent le mode ACC. De même, après que le leader ait franchi le point1, ils activentou non le CACC.</t>
  </si>
  <si>
    <t>Les conducteurs sont équipés de radio pour communiquer (notamment utilsiées pour la dissolution du peloton) et doivent être capable de reprendre les commandes à tout instant pour des raisons de sécurité.</t>
  </si>
  <si>
    <t>INFORMATIONS GENERALES</t>
  </si>
  <si>
    <t>PROOF OF CONCEPTS</t>
  </si>
  <si>
    <t xml:space="preserve"> - l'écart temporel est constant pour l'ensemble des tests, ce qui a pour conséquence que la distance intervéhiculaire est directement proportionnelle à la vitesse du véhicule ;
- le système contrôle le mouvement longitudinal des véhicules et les commandes d'accélération et de décélération avec des conducteurs professionnels capables d'intervenir à tout moment ;
- les DRSC sont utilisés pour permettre aux véhicules suiveurs et au leader de partager leur vitesse, de ce fait les véhicules suiveurs reçoivent en même temps toutes les informations du leader.</t>
  </si>
  <si>
    <t>Certains scénarios n'ont pas été analysés à par exemple d'interruptions de BSM qui empêchait les FV de réagir aux changements de vitesse du LV.</t>
  </si>
  <si>
    <t>Profils de vitesse</t>
  </si>
  <si>
    <t>Calcul de l'erreur d'écart temporel</t>
  </si>
  <si>
    <t>Stabilité de la vitesse</t>
  </si>
  <si>
    <t xml:space="preserve">La mesure de la vitesse peut être effectuée grâce à différents dispositifs : 
- la vitesse des roues motrices ;
- la vitesse PINPOINT propre au système de la voiture ;
- la vitesse du système GPS de CACC ;
- la vitesse du système CARMA </t>
  </si>
  <si>
    <t>Par la suite, c'est la vitesse CACC qui est choisie notamment car elle est l'entrée du contrôleur et qu'elle reflète normalement l'intention du contrôleur.</t>
  </si>
  <si>
    <t>L'accélération a été déduite à chaque fois de la vitesse du véhicule, pour les colonnes pour lesquelles celle-ci est manquante, on peut donc faire le calcul à la main !</t>
  </si>
  <si>
    <t>Temps de réponse !</t>
  </si>
  <si>
    <t>L'idéal serait d'avoir un temps de réponse nul ! Bien évidemment ce n'est pas le cas car on doit prendre en compte par exemple la latence du système et des capteurs. Le temps de réponse inclut donc :
- le temps que le leader transmette le changement de sa vitesse au DSRC ;
- le temps que le DSRC transmette le signal aux suiveurs ;
- le temps que les suiveurs transmettent la consigne envoyée par le DSRC à leur système de CACC ;
- le temps que le système de CACC commande le changement de vitesse ;
- le temps que la nouvelle commande de vitesse soit affectée au système (délai mécanique).</t>
  </si>
  <si>
    <t>Le temps de réponse du système se calcule à partir d'un changement d'accélération prolongé : l'accélération doit connaître un différentiel d'au moins 0,2 m/s² pendant une durée de 0,4 s. Une fois que ce temps de réponse est calculé pour chaque véhicule, on peut comparer les temps de réaction de chacun des véhicules du peloton par rapport à celui du leader et ainsi comparer les modes Hybrid et CACC.</t>
  </si>
  <si>
    <t>Pour chaque véhicule, l'écart intervéhiculaire observé est calculé comme division de la distance intervéhiculaire calculée par le radar du véhicule avec la vitesse de celui-ci. Afin de pouvoir comparer les deux modes CACC et Hybrid étant donné que la consigne d'intervalle temporel n'est pas la même entre les deux modes, l'erreur d'écart est prise en compte et calculée comme différence de l'écart mesuré par le système par rapport à la consigne d'écart du système (1,1 s pour l'ACC et 1,2 s pour le CACC).</t>
  </si>
  <si>
    <t>Ordre théorique d'après le rapport de l'USDOT</t>
  </si>
  <si>
    <t>Ordre supposé après premières analyses</t>
  </si>
  <si>
    <t>LV</t>
  </si>
  <si>
    <t>Code couleur graphes :</t>
  </si>
  <si>
    <t>noir</t>
  </si>
  <si>
    <t>rouge</t>
  </si>
  <si>
    <t>bleu</t>
  </si>
  <si>
    <t>vert</t>
  </si>
  <si>
    <t>cyan</t>
  </si>
  <si>
    <t>Problème chronologique soupçonné</t>
  </si>
  <si>
    <t>Enregistrements concernés</t>
  </si>
  <si>
    <t>tab_bon</t>
  </si>
  <si>
    <t>script</t>
  </si>
  <si>
    <t>proof</t>
  </si>
  <si>
    <t>Comparaison de l'écart et de son estimation pour chacun des véhicules du peloton pour chaque enregistrement (4*13)</t>
  </si>
  <si>
    <t>Différence de l'écart et de son estimation</t>
  </si>
  <si>
    <t>difference_ecart</t>
  </si>
  <si>
    <t>difference_ecart - FLRRTrk1RangeRate_SRX</t>
  </si>
  <si>
    <t>Comparaison entre la variation de distance du radar et le calcul de la différence entre l'écart intervéhiculaire et son estimation pour chacun des véhicules pour chacun des enregistrements</t>
  </si>
  <si>
    <t>Distance</t>
  </si>
  <si>
    <t>Vitesse</t>
  </si>
  <si>
    <t>Vitesse en fonction du temps</t>
  </si>
  <si>
    <t>speed_CACC - desSpeed_CACC</t>
  </si>
  <si>
    <t>Vitesse en fonction du temps pour l'ensemble du peloton avec la commande de vitesse</t>
  </si>
  <si>
    <t>tab_acc</t>
  </si>
  <si>
    <t>tab_cacc</t>
  </si>
  <si>
    <t>tab_hybrid</t>
  </si>
  <si>
    <t>Vitesse en fonction du temps pour chacun des véhicules du peloton par rapport à la commande en vitesse (5*5)</t>
  </si>
  <si>
    <t>Vitesse en fonction du temps avec différenciation sur le même graphe de la conduite autonome et de la conduite manuelle</t>
  </si>
  <si>
    <t>speed_CACC[desSpeed_CACC]</t>
  </si>
  <si>
    <t>Accélération en fonction du temps</t>
  </si>
  <si>
    <t>Le tracé de l'accélération contenu dans la base de données n'est pas exploitable car certains véhicules sont manquants dans tous les enregistrements. Un nouveau calcul devra être effectué.</t>
  </si>
  <si>
    <t>Accélération à partir de la vitesse des véhicules</t>
  </si>
  <si>
    <t>acceleration</t>
  </si>
  <si>
    <t>Vitesse en fonction de la distance intervéhiculaire</t>
  </si>
  <si>
    <t>speed_CACC - distToPVeh_CACC</t>
  </si>
  <si>
    <t xml:space="preserve">Nuage de points </t>
  </si>
  <si>
    <t>Calcul du temps de réaction et profils associés</t>
  </si>
  <si>
    <t>Consigne de vitesse en fonction du temps pour chacun des enregistrements</t>
  </si>
  <si>
    <t>Consigne de vitesse en fonction du temps pour chacun des enregistrements et marquage graphique des instants des changements de consigne</t>
  </si>
  <si>
    <t>Après avoir calculé les temps de réponse de chacun des véhicules par rapport à leur consigne de vitesse, on trace les profils de la consigne de vitesse ainsi que les instants qui marquent un changement de consigne, La vraible time_response est une liste créée pour chacun des enregistrements.</t>
  </si>
  <si>
    <t xml:space="preserve">Vitesse en fonction du temps avec marquage graphique des instants auxquels les véhicules ont changé leur profil de vitesse </t>
  </si>
  <si>
    <t>speed_CACC - response_acc_time</t>
  </si>
  <si>
    <t>desSpeed_CACC - response_speed_time</t>
  </si>
  <si>
    <t>Il s'agit cette fois de faire apparaître l'instant auquel le véhicule prend vraiment en compte la modification de consigne c'est-à-dire les instants à partir desquels son accélération a été supérieure à 0,2 m/s² pendant au moins 0,4 s.</t>
  </si>
  <si>
    <t>Interpolations</t>
  </si>
  <si>
    <t>Interpolation de la distance intervéhiculaire en fonction du temps</t>
  </si>
  <si>
    <t>interpolation</t>
  </si>
  <si>
    <t>Interpolation de la distance intervéhiculaire en fonction du temps en différenciant la conduite manuelle et la conduite autonome</t>
  </si>
  <si>
    <t>distToPVeh_CACC[desSpeed_CACC]</t>
  </si>
  <si>
    <t>Explications - Interprétations</t>
  </si>
  <si>
    <t>Les graphes sont au nombre de 4*13 en utilisant les mêmes données que les précédents de sorte à pouvoir observer pour chacun des véhicules les différences entre le profil d'écart intervéhiculaire et l'estimation calculée à partir de l'écart intervéhiculaire fixe et de la connaissance de la vitesse des véhicules.</t>
  </si>
  <si>
    <t>Création d'une nouvelle colonne dans laquelle se trouve la différence entre l'écart de distance intervéhicualire pour chacun des véhicules deux à deux et l'estimation. Une colonne pour chacun des enregistrements.</t>
  </si>
  <si>
    <t>Observation de la colonne dédiée aux données du radar.</t>
  </si>
  <si>
    <t>RAS</t>
  </si>
  <si>
    <t>Mêmes graphes avec différenciation de chacun des véhicules afin de mieux observer les consignes et les profils de vitesse, on a donc 5*5 graphes.</t>
  </si>
  <si>
    <t>Filtrage des données</t>
  </si>
  <si>
    <t>Vitesse en x et y</t>
  </si>
  <si>
    <t>Véhicule</t>
  </si>
  <si>
    <t>leader</t>
  </si>
  <si>
    <t>Enregistrement</t>
  </si>
  <si>
    <t>Position</t>
  </si>
  <si>
    <t>speed_CACC - VehSpdAvgNDrvn_SRX</t>
  </si>
  <si>
    <t>Il s'agissait de comparer les profils des deux vitesses avec le conseil d'Azeredo, ce qui ne semble pas être concluant : dans les deux cas, les trajectoires de certains véhicules sont décalées !</t>
  </si>
  <si>
    <t>Interpolation de la vitesse en fonction de la distance intervéhiculaire</t>
  </si>
  <si>
    <t>speed, disToPVeh</t>
  </si>
  <si>
    <t>Interpolation de la vitesse en fonction de la distance intervéhiculaire en différenciant la conduite manuelle et la conduite autonome</t>
  </si>
  <si>
    <t>speed[desSpeed_CACC], distToPVeh</t>
  </si>
  <si>
    <t>On a effectué l'interpolation pour des tranches strictement croissantes ou décroissantes sur le profil de la distance intervéhiculaire.</t>
  </si>
  <si>
    <t>On raisonne par rapport à la différenciation des modes dans la colonne 'desSpeed' surtout pour pouvoir avoir les informations pour les modes non autonomes.</t>
  </si>
  <si>
    <t>Filtrage avec la méthode de Sébastien pour la distance, la vitesse, l'accélération et le jerk</t>
  </si>
  <si>
    <t>filtrage_donnees</t>
  </si>
  <si>
    <t>filtrage_donnees_bon</t>
  </si>
  <si>
    <t>filtrage_donnees_correction</t>
  </si>
  <si>
    <t>filtrage_correction</t>
  </si>
  <si>
    <t>Filtrage adapté pour tourner sur tous les enregistrements à la fois et créer les nouveaux df</t>
  </si>
  <si>
    <t>Filtrage corrigé pour prendre en compte des erreurs comme le bouclage de la piste</t>
  </si>
  <si>
    <t>Filtrage corrigé encore une fois pour limiter les effets d'ondulation</t>
  </si>
  <si>
    <t>Création de nouveaux .csv</t>
  </si>
  <si>
    <t>Pour effectuer ce profil, on a utilisé la même méthode que précédemment en différenciant également les deux modes de conduite.
Création de nouveaux .csv</t>
  </si>
  <si>
    <t>Profiling</t>
  </si>
  <si>
    <t>Analyse de chacune des bases</t>
  </si>
  <si>
    <t>demo-pandas-profiling</t>
  </si>
  <si>
    <t>colonnes</t>
  </si>
  <si>
    <t>Tous</t>
  </si>
  <si>
    <t>Analyse des colonnes</t>
  </si>
  <si>
    <t>Donne un certain nombre d'informations sur les colonnes et les liens entre chacune d'elles, avec notamment les colonnes vides ou qui ne contiennent toujours les mêmes informations.
Création de nouveaux .csv avec des colonnes en moins afin de limiter la quantité de données manquantes dans les df.</t>
  </si>
  <si>
    <t>Pas grand intérêt, ce script contient uniquement les noms des colonnes présentes dans les .csv</t>
  </si>
  <si>
    <t>Mise à jour de l'algorithme pour le calcul du temps de réaction avec les données filtrées</t>
  </si>
  <si>
    <t>Pas d'intérêt car les données filtrées contiennent un jerk très stable avec aucune marque d'accélération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</si>
</sst>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6" x14ac:knownFonts="1">
    <font>
      <sz val="11"/>
      <color theme="1"/>
      <name val="Calibri"/>
      <family val="2"/>
      <scheme val="minor"/>
    </font>
    <font>
      <b/>
      <sz val="11"/>
      <name val="Calibri"/>
      <family val="2"/>
      <scheme val="minor"/>
    </font>
    <font>
      <sz val="11"/>
      <name val="Calibri"/>
      <family val="2"/>
      <scheme val="minor"/>
    </font>
    <font>
      <sz val="11"/>
      <name val="Calibri"/>
      <family val="2"/>
    </font>
    <font>
      <b/>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0">
    <xf numFmtId="0" fontId="0" fillId="0" borderId="0" xfId="0"/>
    <xf numFmtId="0" fontId="1" fillId="0" borderId="0" xfId="0" applyFont="1" applyFill="1" applyBorder="1"/>
    <xf numFmtId="0" fontId="2" fillId="0" borderId="0" xfId="0" applyFont="1" applyFill="1" applyBorder="1"/>
    <xf numFmtId="0" fontId="2" fillId="2" borderId="0" xfId="0" applyFont="1" applyFill="1" applyBorder="1"/>
    <xf numFmtId="0" fontId="0" fillId="2" borderId="0" xfId="0" applyFill="1"/>
    <xf numFmtId="0" fontId="0" fillId="0" borderId="0" xfId="0" applyFill="1"/>
    <xf numFmtId="14" fontId="0" fillId="0" borderId="0" xfId="0" applyNumberFormat="1"/>
    <xf numFmtId="164" fontId="0" fillId="0" borderId="0" xfId="0" applyNumberFormat="1"/>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1" xfId="0" applyBorder="1" applyAlignment="1">
      <alignment vertical="center" wrapText="1"/>
    </xf>
    <xf numFmtId="0" fontId="4" fillId="0" borderId="1" xfId="0" applyFont="1" applyBorder="1" applyAlignment="1">
      <alignment vertical="center" wrapText="1"/>
    </xf>
    <xf numFmtId="0" fontId="0" fillId="0" borderId="0" xfId="0" applyBorder="1" applyAlignment="1">
      <alignment vertical="center"/>
    </xf>
    <xf numFmtId="0" fontId="0" fillId="0" borderId="0" xfId="0" applyBorder="1" applyAlignment="1">
      <alignment vertical="center" wrapText="1"/>
    </xf>
    <xf numFmtId="3" fontId="0" fillId="3" borderId="1" xfId="0" applyNumberFormat="1" applyFill="1" applyBorder="1"/>
    <xf numFmtId="14" fontId="0" fillId="3" borderId="1" xfId="0" applyNumberFormat="1" applyFill="1" applyBorder="1"/>
    <xf numFmtId="20" fontId="0" fillId="3" borderId="1" xfId="0" applyNumberFormat="1" applyFill="1" applyBorder="1" applyAlignment="1">
      <alignment wrapText="1"/>
    </xf>
    <xf numFmtId="0" fontId="0" fillId="3" borderId="1" xfId="0" applyNumberFormat="1" applyFill="1" applyBorder="1" applyAlignment="1">
      <alignment wrapText="1"/>
    </xf>
    <xf numFmtId="0" fontId="0" fillId="3" borderId="1" xfId="0" applyFill="1" applyBorder="1"/>
    <xf numFmtId="3" fontId="0" fillId="4" borderId="1" xfId="0" applyNumberFormat="1" applyFill="1" applyBorder="1"/>
    <xf numFmtId="14" fontId="0" fillId="4" borderId="1" xfId="0" applyNumberFormat="1" applyFill="1" applyBorder="1"/>
    <xf numFmtId="20" fontId="0" fillId="4" borderId="1" xfId="0" applyNumberFormat="1" applyFill="1" applyBorder="1" applyAlignment="1">
      <alignment wrapText="1"/>
    </xf>
    <xf numFmtId="0" fontId="0" fillId="4" borderId="1" xfId="0" applyNumberFormat="1" applyFill="1" applyBorder="1" applyAlignment="1">
      <alignment wrapText="1"/>
    </xf>
    <xf numFmtId="0" fontId="0" fillId="4" borderId="1" xfId="0" applyFill="1" applyBorder="1"/>
    <xf numFmtId="20" fontId="0" fillId="3" borderId="1" xfId="0" applyNumberFormat="1" applyFill="1" applyBorder="1"/>
    <xf numFmtId="0" fontId="0" fillId="3" borderId="1" xfId="0" applyNumberFormat="1" applyFill="1" applyBorder="1"/>
    <xf numFmtId="20" fontId="0" fillId="4" borderId="1" xfId="0" applyNumberFormat="1" applyFill="1" applyBorder="1"/>
    <xf numFmtId="0" fontId="0" fillId="4" borderId="1" xfId="0" applyNumberFormat="1" applyFill="1" applyBorder="1"/>
    <xf numFmtId="0" fontId="0" fillId="0" borderId="1" xfId="0" applyBorder="1" applyAlignment="1">
      <alignment wrapText="1"/>
    </xf>
    <xf numFmtId="0" fontId="0" fillId="0" borderId="1" xfId="0" applyBorder="1"/>
    <xf numFmtId="0" fontId="5" fillId="3" borderId="1" xfId="0" applyFont="1" applyFill="1" applyBorder="1"/>
    <xf numFmtId="0" fontId="5" fillId="4" borderId="1" xfId="0" applyFont="1" applyFill="1" applyBorder="1"/>
    <xf numFmtId="0" fontId="0" fillId="4" borderId="1" xfId="0" applyFill="1" applyBorder="1" applyAlignment="1">
      <alignment horizontal="center"/>
    </xf>
    <xf numFmtId="0" fontId="0" fillId="3" borderId="1" xfId="0" applyFill="1" applyBorder="1" applyAlignment="1">
      <alignment horizontal="center"/>
    </xf>
    <xf numFmtId="0" fontId="0" fillId="0" borderId="1" xfId="0" applyFill="1" applyBorder="1" applyAlignment="1">
      <alignment wrapText="1"/>
    </xf>
    <xf numFmtId="0" fontId="0" fillId="0" borderId="1" xfId="0" applyFill="1" applyBorder="1"/>
    <xf numFmtId="0" fontId="2" fillId="0" borderId="1" xfId="0" applyFont="1" applyFill="1" applyBorder="1"/>
    <xf numFmtId="0" fontId="0" fillId="0" borderId="1" xfId="0" applyFont="1" applyFill="1" applyBorder="1" applyAlignment="1">
      <alignment wrapText="1"/>
    </xf>
    <xf numFmtId="0" fontId="0" fillId="3" borderId="1" xfId="0" applyFill="1" applyBorder="1" applyAlignment="1">
      <alignment wrapText="1"/>
    </xf>
    <xf numFmtId="0" fontId="0" fillId="0" borderId="0" xfId="0" applyAlignment="1">
      <alignment wrapText="1"/>
    </xf>
    <xf numFmtId="0" fontId="0" fillId="0" borderId="4" xfId="0" applyFill="1" applyBorder="1" applyAlignment="1">
      <alignment wrapText="1"/>
    </xf>
    <xf numFmtId="0" fontId="0" fillId="0" borderId="5" xfId="0" applyFill="1" applyBorder="1"/>
    <xf numFmtId="0" fontId="0" fillId="0" borderId="5" xfId="0" applyFill="1" applyBorder="1" applyAlignment="1">
      <alignment wrapText="1"/>
    </xf>
    <xf numFmtId="0" fontId="0" fillId="0" borderId="6" xfId="0" applyFill="1" applyBorder="1"/>
    <xf numFmtId="0" fontId="4" fillId="0" borderId="1" xfId="0" applyFont="1" applyFill="1" applyBorder="1"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4" fillId="3" borderId="4" xfId="0" applyFont="1" applyFill="1" applyBorder="1" applyAlignment="1">
      <alignment horizontal="center" wrapText="1"/>
    </xf>
    <xf numFmtId="0" fontId="0" fillId="3" borderId="5" xfId="0" applyFill="1" applyBorder="1" applyAlignment="1">
      <alignment horizontal="center" wrapText="1"/>
    </xf>
    <xf numFmtId="0" fontId="0" fillId="3" borderId="6" xfId="0" applyFill="1" applyBorder="1" applyAlignment="1">
      <alignment horizontal="center" wrapText="1"/>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cellXfs>
  <cellStyles count="1">
    <cellStyle name="Normal" xfId="0" builtinId="0"/>
  </cellStyles>
  <dxfs count="5">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C108" totalsRowShown="0" headerRowDxfId="4" dataDxfId="3">
  <autoFilter ref="A1:C108" xr:uid="{00000000-0009-0000-0100-000005000000}"/>
  <tableColumns count="3">
    <tableColumn id="1" xr3:uid="{00000000-0010-0000-0000-000001000000}" name="Field Name" dataDxfId="2"/>
    <tableColumn id="2" xr3:uid="{00000000-0010-0000-0000-000002000000}" name="Units" dataDxfId="1"/>
    <tableColumn id="3" xr3:uid="{00000000-0010-0000-0000-000003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8"/>
  <sheetViews>
    <sheetView topLeftCell="A18" workbookViewId="0">
      <selection activeCell="A46" sqref="A46"/>
    </sheetView>
  </sheetViews>
  <sheetFormatPr baseColWidth="10" defaultColWidth="8.88671875" defaultRowHeight="14.4" x14ac:dyDescent="0.3"/>
  <cols>
    <col min="1" max="1" width="40.6640625" style="2" bestFit="1" customWidth="1"/>
    <col min="2" max="2" width="14.6640625" style="2" bestFit="1" customWidth="1"/>
    <col min="3" max="3" width="248.88671875" style="2" bestFit="1" customWidth="1"/>
  </cols>
  <sheetData>
    <row r="1" spans="1:3" x14ac:dyDescent="0.3">
      <c r="A1" s="1" t="s">
        <v>3</v>
      </c>
      <c r="B1" s="1" t="s">
        <v>4</v>
      </c>
      <c r="C1" s="1" t="s">
        <v>5</v>
      </c>
    </row>
    <row r="2" spans="1:3" s="4" customFormat="1" x14ac:dyDescent="0.3">
      <c r="A2" s="3" t="s">
        <v>0</v>
      </c>
      <c r="B2" s="3" t="s">
        <v>6</v>
      </c>
      <c r="C2" s="3" t="s">
        <v>187</v>
      </c>
    </row>
    <row r="3" spans="1:3" x14ac:dyDescent="0.3">
      <c r="A3" s="2" t="s">
        <v>1</v>
      </c>
      <c r="B3" s="2" t="s">
        <v>6</v>
      </c>
      <c r="C3" s="2" t="s">
        <v>186</v>
      </c>
    </row>
    <row r="4" spans="1:3" s="4" customFormat="1" x14ac:dyDescent="0.3">
      <c r="A4" s="3" t="s">
        <v>2</v>
      </c>
      <c r="B4" s="3" t="s">
        <v>7</v>
      </c>
      <c r="C4" s="3" t="s">
        <v>184</v>
      </c>
    </row>
    <row r="5" spans="1:3" x14ac:dyDescent="0.3">
      <c r="A5" s="2" t="s">
        <v>117</v>
      </c>
      <c r="B5" s="2" t="s">
        <v>6</v>
      </c>
      <c r="C5" s="2" t="s">
        <v>185</v>
      </c>
    </row>
    <row r="6" spans="1:3" x14ac:dyDescent="0.3">
      <c r="A6" s="2" t="s">
        <v>10</v>
      </c>
      <c r="B6" s="2" t="s">
        <v>8</v>
      </c>
      <c r="C6" s="2" t="s">
        <v>11</v>
      </c>
    </row>
    <row r="7" spans="1:3" s="4" customFormat="1" x14ac:dyDescent="0.3">
      <c r="A7" s="3" t="s">
        <v>12</v>
      </c>
      <c r="B7" s="3" t="s">
        <v>9</v>
      </c>
      <c r="C7" s="3" t="s">
        <v>13</v>
      </c>
    </row>
    <row r="8" spans="1:3" s="4" customFormat="1" x14ac:dyDescent="0.3">
      <c r="A8" s="3" t="s">
        <v>14</v>
      </c>
      <c r="B8" s="3" t="s">
        <v>9</v>
      </c>
      <c r="C8" s="3" t="s">
        <v>15</v>
      </c>
    </row>
    <row r="9" spans="1:3" x14ac:dyDescent="0.3">
      <c r="A9" s="2" t="s">
        <v>16</v>
      </c>
      <c r="B9" s="2" t="s">
        <v>9</v>
      </c>
      <c r="C9" s="2" t="s">
        <v>17</v>
      </c>
    </row>
    <row r="10" spans="1:3" s="4" customFormat="1" x14ac:dyDescent="0.3">
      <c r="A10" s="3" t="s">
        <v>18</v>
      </c>
      <c r="B10" s="3" t="s">
        <v>19</v>
      </c>
      <c r="C10" s="3" t="s">
        <v>20</v>
      </c>
    </row>
    <row r="11" spans="1:3" s="4" customFormat="1" x14ac:dyDescent="0.3">
      <c r="A11" s="3" t="s">
        <v>21</v>
      </c>
      <c r="B11" s="3" t="s">
        <v>19</v>
      </c>
      <c r="C11" s="3" t="s">
        <v>22</v>
      </c>
    </row>
    <row r="12" spans="1:3" x14ac:dyDescent="0.3">
      <c r="A12" s="2" t="s">
        <v>23</v>
      </c>
      <c r="B12" s="2" t="s">
        <v>19</v>
      </c>
      <c r="C12" s="2" t="s">
        <v>24</v>
      </c>
    </row>
    <row r="13" spans="1:3" s="4" customFormat="1" x14ac:dyDescent="0.3">
      <c r="A13" s="3" t="s">
        <v>25</v>
      </c>
      <c r="B13" s="3" t="s">
        <v>170</v>
      </c>
      <c r="C13" s="3" t="s">
        <v>26</v>
      </c>
    </row>
    <row r="14" spans="1:3" s="4" customFormat="1" x14ac:dyDescent="0.3">
      <c r="A14" s="3" t="s">
        <v>27</v>
      </c>
      <c r="B14" s="3" t="s">
        <v>170</v>
      </c>
      <c r="C14" s="3" t="s">
        <v>28</v>
      </c>
    </row>
    <row r="15" spans="1:3" x14ac:dyDescent="0.3">
      <c r="A15" s="2" t="s">
        <v>29</v>
      </c>
      <c r="B15" s="2" t="s">
        <v>6</v>
      </c>
      <c r="C15" s="2" t="s">
        <v>30</v>
      </c>
    </row>
    <row r="16" spans="1:3" x14ac:dyDescent="0.3">
      <c r="A16" s="2" t="s">
        <v>143</v>
      </c>
      <c r="B16" s="2" t="s">
        <v>7</v>
      </c>
      <c r="C16" s="2" t="str">
        <f>"Timestamp of when "&amp;A15&amp;" was recorded"</f>
        <v>Timestamp of when throttle_ovr_flag_CACC_MAB was recorded</v>
      </c>
    </row>
    <row r="17" spans="1:3" s="4" customFormat="1" x14ac:dyDescent="0.3">
      <c r="A17" s="3" t="s">
        <v>31</v>
      </c>
      <c r="B17" s="3" t="s">
        <v>170</v>
      </c>
      <c r="C17" s="3" t="s">
        <v>32</v>
      </c>
    </row>
    <row r="18" spans="1:3" s="4" customFormat="1" x14ac:dyDescent="0.3">
      <c r="A18" s="3" t="s">
        <v>33</v>
      </c>
      <c r="B18" s="3" t="s">
        <v>19</v>
      </c>
      <c r="C18" s="3" t="s">
        <v>34</v>
      </c>
    </row>
    <row r="19" spans="1:3" x14ac:dyDescent="0.3">
      <c r="A19" s="2" t="s">
        <v>144</v>
      </c>
      <c r="B19" s="2" t="s">
        <v>7</v>
      </c>
      <c r="C19" s="2" t="str">
        <f>"Timestamp of when "&amp;A18&amp;" was recorded"</f>
        <v>Timestamp of when speed_command_CACC was recorded</v>
      </c>
    </row>
    <row r="20" spans="1:3" x14ac:dyDescent="0.3">
      <c r="A20" s="2" t="s">
        <v>35</v>
      </c>
      <c r="B20" s="2" t="s">
        <v>6</v>
      </c>
      <c r="C20" s="2" t="s">
        <v>36</v>
      </c>
    </row>
    <row r="21" spans="1:3" x14ac:dyDescent="0.3">
      <c r="A21" s="2" t="s">
        <v>37</v>
      </c>
      <c r="B21" s="2" t="s">
        <v>6</v>
      </c>
      <c r="C21" s="2" t="s">
        <v>38</v>
      </c>
    </row>
    <row r="22" spans="1:3" s="5" customFormat="1" x14ac:dyDescent="0.3">
      <c r="A22" s="2" t="s">
        <v>39</v>
      </c>
      <c r="B22" s="2" t="s">
        <v>19</v>
      </c>
      <c r="C22" s="2" t="s">
        <v>40</v>
      </c>
    </row>
    <row r="23" spans="1:3" x14ac:dyDescent="0.3">
      <c r="A23" s="2" t="s">
        <v>41</v>
      </c>
      <c r="B23" s="2" t="s">
        <v>42</v>
      </c>
      <c r="C23" s="2" t="s">
        <v>43</v>
      </c>
    </row>
    <row r="24" spans="1:3" s="5" customFormat="1" x14ac:dyDescent="0.3">
      <c r="A24" s="2" t="s">
        <v>44</v>
      </c>
      <c r="B24" s="2" t="s">
        <v>6</v>
      </c>
      <c r="C24" s="2" t="s">
        <v>45</v>
      </c>
    </row>
    <row r="25" spans="1:3" x14ac:dyDescent="0.3">
      <c r="A25" s="2" t="s">
        <v>46</v>
      </c>
      <c r="B25" s="2" t="s">
        <v>6</v>
      </c>
      <c r="C25" s="2" t="s">
        <v>47</v>
      </c>
    </row>
    <row r="26" spans="1:3" x14ac:dyDescent="0.3">
      <c r="A26" s="2" t="s">
        <v>48</v>
      </c>
      <c r="B26" s="2" t="s">
        <v>6</v>
      </c>
      <c r="C26" s="2" t="s">
        <v>49</v>
      </c>
    </row>
    <row r="27" spans="1:3" x14ac:dyDescent="0.3">
      <c r="A27" s="2" t="s">
        <v>50</v>
      </c>
      <c r="B27" s="2" t="s">
        <v>6</v>
      </c>
      <c r="C27" s="2" t="s">
        <v>51</v>
      </c>
    </row>
    <row r="28" spans="1:3" x14ac:dyDescent="0.3">
      <c r="A28" s="2" t="s">
        <v>52</v>
      </c>
      <c r="B28" s="2" t="s">
        <v>6</v>
      </c>
      <c r="C28" s="2" t="s">
        <v>53</v>
      </c>
    </row>
    <row r="29" spans="1:3" s="5" customFormat="1" x14ac:dyDescent="0.3">
      <c r="A29" s="2" t="s">
        <v>54</v>
      </c>
      <c r="B29" s="2" t="s">
        <v>6</v>
      </c>
      <c r="C29" s="2" t="s">
        <v>55</v>
      </c>
    </row>
    <row r="30" spans="1:3" x14ac:dyDescent="0.3">
      <c r="A30" s="2" t="s">
        <v>56</v>
      </c>
      <c r="B30" s="2" t="s">
        <v>6</v>
      </c>
      <c r="C30" s="2" t="s">
        <v>57</v>
      </c>
    </row>
    <row r="31" spans="1:3" x14ac:dyDescent="0.3">
      <c r="A31" s="2" t="s">
        <v>58</v>
      </c>
      <c r="B31" s="2" t="s">
        <v>6</v>
      </c>
      <c r="C31" s="2" t="s">
        <v>59</v>
      </c>
    </row>
    <row r="32" spans="1:3" x14ac:dyDescent="0.3">
      <c r="A32" s="2" t="s">
        <v>60</v>
      </c>
      <c r="B32" s="2" t="s">
        <v>6</v>
      </c>
      <c r="C32" s="2" t="s">
        <v>61</v>
      </c>
    </row>
    <row r="33" spans="1:3" s="4" customFormat="1" x14ac:dyDescent="0.3">
      <c r="A33" s="3" t="s">
        <v>62</v>
      </c>
      <c r="B33" s="3" t="s">
        <v>9</v>
      </c>
      <c r="C33" s="3" t="s">
        <v>63</v>
      </c>
    </row>
    <row r="34" spans="1:3" s="5" customFormat="1" x14ac:dyDescent="0.3">
      <c r="A34" s="2" t="s">
        <v>64</v>
      </c>
      <c r="B34" s="2" t="s">
        <v>19</v>
      </c>
      <c r="C34" s="2" t="s">
        <v>65</v>
      </c>
    </row>
    <row r="35" spans="1:3" s="5" customFormat="1" x14ac:dyDescent="0.3">
      <c r="A35" s="2" t="s">
        <v>66</v>
      </c>
      <c r="B35" s="2" t="s">
        <v>9</v>
      </c>
      <c r="C35" s="2" t="s">
        <v>67</v>
      </c>
    </row>
    <row r="36" spans="1:3" s="5" customFormat="1" x14ac:dyDescent="0.3">
      <c r="A36" s="2" t="s">
        <v>68</v>
      </c>
      <c r="B36" s="2" t="s">
        <v>19</v>
      </c>
      <c r="C36" s="2" t="s">
        <v>69</v>
      </c>
    </row>
    <row r="37" spans="1:3" s="5" customFormat="1" x14ac:dyDescent="0.3">
      <c r="A37" s="2" t="s">
        <v>70</v>
      </c>
      <c r="B37" s="2" t="s">
        <v>7</v>
      </c>
      <c r="C37" s="2" t="s">
        <v>71</v>
      </c>
    </row>
    <row r="38" spans="1:3" s="5" customFormat="1" x14ac:dyDescent="0.3">
      <c r="A38" s="2" t="s">
        <v>72</v>
      </c>
      <c r="B38" s="2" t="s">
        <v>7</v>
      </c>
      <c r="C38" s="2" t="s">
        <v>73</v>
      </c>
    </row>
    <row r="39" spans="1:3" s="4" customFormat="1" x14ac:dyDescent="0.3">
      <c r="A39" s="3" t="s">
        <v>74</v>
      </c>
      <c r="B39" s="3" t="s">
        <v>9</v>
      </c>
      <c r="C39" s="3" t="s">
        <v>75</v>
      </c>
    </row>
    <row r="40" spans="1:3" s="5" customFormat="1" x14ac:dyDescent="0.3">
      <c r="A40" s="2" t="s">
        <v>76</v>
      </c>
      <c r="B40" s="2" t="s">
        <v>9</v>
      </c>
      <c r="C40" s="2" t="s">
        <v>77</v>
      </c>
    </row>
    <row r="41" spans="1:3" s="4" customFormat="1" x14ac:dyDescent="0.3">
      <c r="A41" s="3" t="s">
        <v>78</v>
      </c>
      <c r="B41" s="3" t="s">
        <v>19</v>
      </c>
      <c r="C41" s="3" t="s">
        <v>79</v>
      </c>
    </row>
    <row r="42" spans="1:3" x14ac:dyDescent="0.3">
      <c r="A42" s="2" t="s">
        <v>116</v>
      </c>
      <c r="B42" s="2" t="s">
        <v>80</v>
      </c>
      <c r="C42" s="2" t="s">
        <v>81</v>
      </c>
    </row>
    <row r="43" spans="1:3" s="4" customFormat="1" x14ac:dyDescent="0.3">
      <c r="A43" s="3" t="s">
        <v>82</v>
      </c>
      <c r="B43" s="3" t="s">
        <v>19</v>
      </c>
      <c r="C43" s="3" t="s">
        <v>83</v>
      </c>
    </row>
    <row r="44" spans="1:3" x14ac:dyDescent="0.3">
      <c r="A44" s="2" t="s">
        <v>84</v>
      </c>
      <c r="B44" s="2" t="s">
        <v>8</v>
      </c>
      <c r="C44" s="2" t="s">
        <v>85</v>
      </c>
    </row>
    <row r="45" spans="1:3" x14ac:dyDescent="0.3">
      <c r="A45" s="2" t="s">
        <v>86</v>
      </c>
      <c r="B45" s="2" t="s">
        <v>87</v>
      </c>
      <c r="C45" s="2" t="s">
        <v>88</v>
      </c>
    </row>
    <row r="46" spans="1:3" s="4" customFormat="1" x14ac:dyDescent="0.3">
      <c r="A46" s="3" t="s">
        <v>89</v>
      </c>
      <c r="B46" s="3" t="s">
        <v>19</v>
      </c>
      <c r="C46" s="3" t="s">
        <v>90</v>
      </c>
    </row>
    <row r="47" spans="1:3" s="4" customFormat="1" x14ac:dyDescent="0.3">
      <c r="A47" s="3" t="s">
        <v>145</v>
      </c>
      <c r="B47" s="3" t="s">
        <v>7</v>
      </c>
      <c r="C47" s="3" t="str">
        <f>"Timestamp of when "&amp;A46&amp;" was recorded"</f>
        <v>Timestamp of when VehSpdAvgNDrvn_SRX was recorded</v>
      </c>
    </row>
    <row r="48" spans="1:3" s="4" customFormat="1" x14ac:dyDescent="0.3">
      <c r="A48" s="3" t="s">
        <v>91</v>
      </c>
      <c r="B48" s="3" t="s">
        <v>9</v>
      </c>
      <c r="C48" s="3" t="s">
        <v>92</v>
      </c>
    </row>
    <row r="49" spans="1:3" s="4" customFormat="1" x14ac:dyDescent="0.3">
      <c r="A49" s="3" t="s">
        <v>93</v>
      </c>
      <c r="B49" s="3" t="s">
        <v>19</v>
      </c>
      <c r="C49" s="3" t="s">
        <v>94</v>
      </c>
    </row>
    <row r="50" spans="1:3" x14ac:dyDescent="0.3">
      <c r="A50" s="2" t="s">
        <v>95</v>
      </c>
      <c r="B50" s="2" t="s">
        <v>8</v>
      </c>
      <c r="C50" s="2" t="s">
        <v>96</v>
      </c>
    </row>
    <row r="51" spans="1:3" x14ac:dyDescent="0.3">
      <c r="A51" s="2" t="s">
        <v>146</v>
      </c>
      <c r="B51" s="2" t="s">
        <v>7</v>
      </c>
      <c r="C51" s="2" t="str">
        <f>"Timestamp of when "&amp; A50 &amp; ", " &amp; A49 &amp; ", and " &amp; A48 &amp;" were recorded"</f>
        <v>Timestamp of when FLRRTrk1Azimuth_SRX, FLRRTrk1RangeRate_SRX, and FLRRTrk1Range_SRX were recorded</v>
      </c>
    </row>
    <row r="52" spans="1:3" x14ac:dyDescent="0.3">
      <c r="A52" s="2" t="s">
        <v>97</v>
      </c>
      <c r="B52" s="2" t="s">
        <v>19</v>
      </c>
      <c r="C52" s="2" t="s">
        <v>98</v>
      </c>
    </row>
    <row r="53" spans="1:3" x14ac:dyDescent="0.3">
      <c r="A53" s="2" t="s">
        <v>99</v>
      </c>
      <c r="B53" s="2" t="s">
        <v>6</v>
      </c>
      <c r="C53" s="2" t="s">
        <v>100</v>
      </c>
    </row>
    <row r="54" spans="1:3" x14ac:dyDescent="0.3">
      <c r="A54" s="2" t="s">
        <v>101</v>
      </c>
      <c r="B54" s="2" t="s">
        <v>6</v>
      </c>
      <c r="C54" s="2" t="s">
        <v>102</v>
      </c>
    </row>
    <row r="55" spans="1:3" x14ac:dyDescent="0.3">
      <c r="A55" s="2" t="s">
        <v>147</v>
      </c>
      <c r="B55" s="2" t="s">
        <v>7</v>
      </c>
      <c r="C55" s="2" t="str">
        <f>"Timestamp of when "&amp; A54 &amp; ", " &amp; A53 &amp; ", and " &amp; A52 &amp;" were recorded"</f>
        <v>Timestamp of when ACCAct370_PreCACC_SRX, ACCHdwyStg_PreCACC_SRX, and ACCDrvrSeltdSpd_PreCACC_SRX were recorded</v>
      </c>
    </row>
    <row r="56" spans="1:3" x14ac:dyDescent="0.3">
      <c r="A56" s="2" t="s">
        <v>103</v>
      </c>
      <c r="B56" s="2" t="s">
        <v>42</v>
      </c>
      <c r="C56" s="2" t="s">
        <v>104</v>
      </c>
    </row>
    <row r="57" spans="1:3" x14ac:dyDescent="0.3">
      <c r="A57" s="2" t="s">
        <v>149</v>
      </c>
      <c r="B57" s="2" t="s">
        <v>7</v>
      </c>
      <c r="C57" s="2" t="str">
        <f>"Timestamp of when "&amp;A56&amp;" was recorded"</f>
        <v>Timestamp of when BrkPdlPos_PreCACC_SRX was recorded</v>
      </c>
    </row>
    <row r="58" spans="1:3" x14ac:dyDescent="0.3">
      <c r="A58" s="2" t="s">
        <v>105</v>
      </c>
      <c r="B58" s="2" t="s">
        <v>42</v>
      </c>
      <c r="C58" s="2" t="s">
        <v>106</v>
      </c>
    </row>
    <row r="59" spans="1:3" x14ac:dyDescent="0.3">
      <c r="A59" s="2" t="s">
        <v>107</v>
      </c>
      <c r="B59" s="2" t="s">
        <v>8</v>
      </c>
      <c r="C59" s="2" t="s">
        <v>108</v>
      </c>
    </row>
    <row r="60" spans="1:3" x14ac:dyDescent="0.3">
      <c r="A60" s="2" t="s">
        <v>151</v>
      </c>
      <c r="B60" s="2" t="s">
        <v>7</v>
      </c>
      <c r="C60" s="2" t="str">
        <f>"Timestamp of when "&amp;A59&amp;" was recorded"</f>
        <v>Timestamp of when StrWhAng_SRX was recorded</v>
      </c>
    </row>
    <row r="61" spans="1:3" x14ac:dyDescent="0.3">
      <c r="A61" s="2" t="s">
        <v>109</v>
      </c>
      <c r="B61" s="2" t="s">
        <v>6</v>
      </c>
      <c r="C61" s="2" t="s">
        <v>110</v>
      </c>
    </row>
    <row r="62" spans="1:3" x14ac:dyDescent="0.3">
      <c r="A62" s="2" t="s">
        <v>152</v>
      </c>
      <c r="B62" s="2" t="s">
        <v>6</v>
      </c>
      <c r="C62" s="2" t="s">
        <v>172</v>
      </c>
    </row>
    <row r="63" spans="1:3" x14ac:dyDescent="0.3">
      <c r="A63" s="2" t="s">
        <v>153</v>
      </c>
      <c r="B63" s="2" t="s">
        <v>7</v>
      </c>
      <c r="C63" s="2" t="str">
        <f>"Timestamp of when "&amp; A62 &amp; " and " &amp; A61 &amp;" were recorded"</f>
        <v>Timestamp of when TransEstGear_SRX and TransGear_SRX were recorded</v>
      </c>
    </row>
    <row r="64" spans="1:3" x14ac:dyDescent="0.3">
      <c r="A64" s="2" t="s">
        <v>111</v>
      </c>
      <c r="B64" s="2" t="s">
        <v>112</v>
      </c>
      <c r="C64" s="2" t="s">
        <v>113</v>
      </c>
    </row>
    <row r="65" spans="1:3" x14ac:dyDescent="0.3">
      <c r="A65" s="2" t="s">
        <v>148</v>
      </c>
      <c r="B65" s="2" t="s">
        <v>7</v>
      </c>
      <c r="C65" s="2" t="str">
        <f>"Timestamp of when "&amp;A64&amp;" was recorded"</f>
        <v>Timestamp of when Engine_RPM_SRX was recorded</v>
      </c>
    </row>
    <row r="66" spans="1:3" x14ac:dyDescent="0.3">
      <c r="A66" s="2" t="s">
        <v>114</v>
      </c>
      <c r="B66" s="2" t="s">
        <v>6</v>
      </c>
      <c r="C66" s="2" t="s">
        <v>115</v>
      </c>
    </row>
    <row r="67" spans="1:3" x14ac:dyDescent="0.3">
      <c r="A67" s="2" t="s">
        <v>150</v>
      </c>
      <c r="B67" s="2" t="s">
        <v>7</v>
      </c>
      <c r="C67" s="2" t="str">
        <f>"Timestamp of when "&amp;A66&amp;" was recorded"</f>
        <v>Timestamp of when BrkLightFlag_SRX was recorded</v>
      </c>
    </row>
    <row r="68" spans="1:3" x14ac:dyDescent="0.3">
      <c r="A68" s="2" t="s">
        <v>154</v>
      </c>
      <c r="B68" s="2" t="s">
        <v>7</v>
      </c>
    </row>
    <row r="69" spans="1:3" x14ac:dyDescent="0.3">
      <c r="A69" s="2" t="s">
        <v>155</v>
      </c>
      <c r="B69" s="2" t="s">
        <v>7</v>
      </c>
    </row>
    <row r="70" spans="1:3" x14ac:dyDescent="0.3">
      <c r="A70" s="2" t="s">
        <v>156</v>
      </c>
      <c r="B70" s="2" t="s">
        <v>7</v>
      </c>
    </row>
    <row r="71" spans="1:3" x14ac:dyDescent="0.3">
      <c r="A71" s="2" t="s">
        <v>157</v>
      </c>
      <c r="B71" s="2" t="s">
        <v>7</v>
      </c>
    </row>
    <row r="72" spans="1:3" x14ac:dyDescent="0.3">
      <c r="A72" s="2" t="s">
        <v>158</v>
      </c>
      <c r="B72" s="2" t="s">
        <v>7</v>
      </c>
    </row>
    <row r="73" spans="1:3" x14ac:dyDescent="0.3">
      <c r="A73" s="2" t="s">
        <v>159</v>
      </c>
      <c r="B73" s="2" t="s">
        <v>7</v>
      </c>
    </row>
    <row r="74" spans="1:3" x14ac:dyDescent="0.3">
      <c r="A74" s="2" t="s">
        <v>160</v>
      </c>
      <c r="B74" s="2" t="s">
        <v>7</v>
      </c>
    </row>
    <row r="75" spans="1:3" x14ac:dyDescent="0.3">
      <c r="A75" s="2" t="s">
        <v>161</v>
      </c>
      <c r="B75" s="2" t="s">
        <v>7</v>
      </c>
    </row>
    <row r="76" spans="1:3" x14ac:dyDescent="0.3">
      <c r="A76" s="2" t="s">
        <v>162</v>
      </c>
      <c r="B76" s="2" t="s">
        <v>7</v>
      </c>
    </row>
    <row r="77" spans="1:3" x14ac:dyDescent="0.3">
      <c r="A77" s="2" t="s">
        <v>163</v>
      </c>
      <c r="B77" s="2" t="s">
        <v>7</v>
      </c>
    </row>
    <row r="78" spans="1:3" x14ac:dyDescent="0.3">
      <c r="A78" s="2" t="s">
        <v>164</v>
      </c>
      <c r="B78" s="2" t="s">
        <v>183</v>
      </c>
      <c r="C78" s="2" t="s">
        <v>173</v>
      </c>
    </row>
    <row r="79" spans="1:3" x14ac:dyDescent="0.3">
      <c r="A79" s="2" t="s">
        <v>165</v>
      </c>
      <c r="B79" s="2" t="s">
        <v>170</v>
      </c>
      <c r="C79" s="2" t="s">
        <v>174</v>
      </c>
    </row>
    <row r="80" spans="1:3" x14ac:dyDescent="0.3">
      <c r="A80" s="2" t="s">
        <v>166</v>
      </c>
      <c r="B80" s="2" t="s">
        <v>170</v>
      </c>
      <c r="C80" s="2" t="s">
        <v>175</v>
      </c>
    </row>
    <row r="81" spans="1:3" x14ac:dyDescent="0.3">
      <c r="A81" s="2" t="s">
        <v>167</v>
      </c>
      <c r="B81" s="2" t="s">
        <v>171</v>
      </c>
      <c r="C81" s="2" t="s">
        <v>176</v>
      </c>
    </row>
    <row r="82" spans="1:3" x14ac:dyDescent="0.3">
      <c r="A82" s="2" t="s">
        <v>168</v>
      </c>
      <c r="B82" s="2" t="s">
        <v>171</v>
      </c>
      <c r="C82" s="2" t="s">
        <v>177</v>
      </c>
    </row>
    <row r="83" spans="1:3" x14ac:dyDescent="0.3">
      <c r="A83" s="2" t="s">
        <v>169</v>
      </c>
      <c r="B83" s="2" t="s">
        <v>7</v>
      </c>
      <c r="C83" s="2" t="str">
        <f>"Timestamp of when "&amp; A82 &amp; " and " &amp; A81 &amp;" were recorded"</f>
        <v>Timestamp of when acc_axle_torque_cmd_axle_torque_request and research_bus_injected_torque_CACC_MAB were recorded</v>
      </c>
    </row>
    <row r="84" spans="1:3" x14ac:dyDescent="0.3">
      <c r="A84" s="2" t="s">
        <v>118</v>
      </c>
      <c r="B84" s="2" t="s">
        <v>6</v>
      </c>
    </row>
    <row r="85" spans="1:3" x14ac:dyDescent="0.3">
      <c r="A85" s="2" t="s">
        <v>119</v>
      </c>
      <c r="B85" s="2" t="s">
        <v>6</v>
      </c>
    </row>
    <row r="86" spans="1:3" x14ac:dyDescent="0.3">
      <c r="A86" s="2" t="s">
        <v>120</v>
      </c>
      <c r="B86" s="2" t="s">
        <v>6</v>
      </c>
      <c r="C86" s="2" t="s">
        <v>178</v>
      </c>
    </row>
    <row r="87" spans="1:3" x14ac:dyDescent="0.3">
      <c r="A87" s="2" t="s">
        <v>121</v>
      </c>
      <c r="B87" s="2" t="s">
        <v>6</v>
      </c>
    </row>
    <row r="88" spans="1:3" x14ac:dyDescent="0.3">
      <c r="A88" s="2" t="s">
        <v>122</v>
      </c>
      <c r="B88" s="2" t="s">
        <v>6</v>
      </c>
    </row>
    <row r="89" spans="1:3" x14ac:dyDescent="0.3">
      <c r="A89" s="2" t="s">
        <v>123</v>
      </c>
      <c r="B89" s="2" t="s">
        <v>6</v>
      </c>
    </row>
    <row r="90" spans="1:3" x14ac:dyDescent="0.3">
      <c r="A90" s="2" t="s">
        <v>124</v>
      </c>
      <c r="B90" s="2" t="s">
        <v>6</v>
      </c>
    </row>
    <row r="91" spans="1:3" x14ac:dyDescent="0.3">
      <c r="A91" s="2" t="s">
        <v>125</v>
      </c>
      <c r="B91" s="2" t="s">
        <v>6</v>
      </c>
      <c r="C91" s="2" t="s">
        <v>182</v>
      </c>
    </row>
    <row r="92" spans="1:3" x14ac:dyDescent="0.3">
      <c r="A92" s="2" t="s">
        <v>126</v>
      </c>
      <c r="B92" s="2" t="s">
        <v>6</v>
      </c>
    </row>
    <row r="93" spans="1:3" x14ac:dyDescent="0.3">
      <c r="A93" s="2" t="s">
        <v>127</v>
      </c>
      <c r="B93" s="2" t="s">
        <v>6</v>
      </c>
    </row>
    <row r="94" spans="1:3" x14ac:dyDescent="0.3">
      <c r="A94" s="2" t="s">
        <v>128</v>
      </c>
      <c r="B94" s="2" t="s">
        <v>6</v>
      </c>
    </row>
    <row r="95" spans="1:3" x14ac:dyDescent="0.3">
      <c r="A95" s="2" t="s">
        <v>129</v>
      </c>
      <c r="B95" s="2" t="s">
        <v>6</v>
      </c>
    </row>
    <row r="96" spans="1:3" x14ac:dyDescent="0.3">
      <c r="A96" s="2" t="s">
        <v>130</v>
      </c>
      <c r="B96" s="2" t="s">
        <v>6</v>
      </c>
      <c r="C96" s="2" t="s">
        <v>181</v>
      </c>
    </row>
    <row r="97" spans="1:3" x14ac:dyDescent="0.3">
      <c r="A97" s="2" t="s">
        <v>131</v>
      </c>
      <c r="B97" s="2" t="s">
        <v>6</v>
      </c>
    </row>
    <row r="98" spans="1:3" x14ac:dyDescent="0.3">
      <c r="A98" s="2" t="s">
        <v>132</v>
      </c>
      <c r="B98" s="2" t="s">
        <v>6</v>
      </c>
    </row>
    <row r="99" spans="1:3" x14ac:dyDescent="0.3">
      <c r="A99" s="2" t="s">
        <v>133</v>
      </c>
      <c r="B99" s="2" t="s">
        <v>6</v>
      </c>
    </row>
    <row r="100" spans="1:3" x14ac:dyDescent="0.3">
      <c r="A100" s="2" t="s">
        <v>134</v>
      </c>
      <c r="B100" s="2" t="s">
        <v>6</v>
      </c>
    </row>
    <row r="101" spans="1:3" x14ac:dyDescent="0.3">
      <c r="A101" s="2" t="s">
        <v>135</v>
      </c>
      <c r="B101" s="2" t="s">
        <v>6</v>
      </c>
      <c r="C101" s="2" t="s">
        <v>180</v>
      </c>
    </row>
    <row r="102" spans="1:3" x14ac:dyDescent="0.3">
      <c r="A102" s="2" t="s">
        <v>136</v>
      </c>
      <c r="B102" s="2" t="s">
        <v>6</v>
      </c>
    </row>
    <row r="103" spans="1:3" x14ac:dyDescent="0.3">
      <c r="A103" s="2" t="s">
        <v>137</v>
      </c>
      <c r="B103" s="2" t="s">
        <v>6</v>
      </c>
    </row>
    <row r="104" spans="1:3" x14ac:dyDescent="0.3">
      <c r="A104" s="2" t="s">
        <v>138</v>
      </c>
      <c r="B104" s="2" t="s">
        <v>6</v>
      </c>
    </row>
    <row r="105" spans="1:3" x14ac:dyDescent="0.3">
      <c r="A105" s="2" t="s">
        <v>139</v>
      </c>
      <c r="B105" s="2" t="s">
        <v>6</v>
      </c>
    </row>
    <row r="106" spans="1:3" x14ac:dyDescent="0.3">
      <c r="A106" s="2" t="s">
        <v>140</v>
      </c>
      <c r="B106" s="2" t="s">
        <v>6</v>
      </c>
      <c r="C106" s="2" t="s">
        <v>179</v>
      </c>
    </row>
    <row r="107" spans="1:3" x14ac:dyDescent="0.3">
      <c r="A107" s="2" t="s">
        <v>141</v>
      </c>
      <c r="B107" s="2" t="s">
        <v>6</v>
      </c>
    </row>
    <row r="108" spans="1:3" x14ac:dyDescent="0.3">
      <c r="A108" s="2" t="s">
        <v>142</v>
      </c>
      <c r="B108" s="2" t="s">
        <v>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4E4FA-BD2C-4CCE-AB1D-1714547673C1}">
  <dimension ref="A1:O23"/>
  <sheetViews>
    <sheetView workbookViewId="0">
      <selection activeCell="E18" sqref="E18"/>
    </sheetView>
  </sheetViews>
  <sheetFormatPr baseColWidth="10" defaultRowHeight="14.4" x14ac:dyDescent="0.3"/>
  <cols>
    <col min="2" max="2" width="13.5546875" bestFit="1" customWidth="1"/>
  </cols>
  <sheetData>
    <row r="1" spans="1:15" ht="28.8" x14ac:dyDescent="0.3">
      <c r="A1" s="40" t="s">
        <v>299</v>
      </c>
      <c r="B1" t="s">
        <v>302</v>
      </c>
      <c r="C1">
        <v>28</v>
      </c>
      <c r="D1">
        <v>29</v>
      </c>
      <c r="E1">
        <v>30</v>
      </c>
      <c r="F1">
        <v>49</v>
      </c>
      <c r="G1">
        <v>50</v>
      </c>
      <c r="H1">
        <v>51</v>
      </c>
      <c r="I1">
        <v>52</v>
      </c>
      <c r="J1">
        <v>53</v>
      </c>
      <c r="K1">
        <v>68</v>
      </c>
      <c r="L1">
        <v>69</v>
      </c>
      <c r="M1">
        <v>70</v>
      </c>
      <c r="N1">
        <v>71</v>
      </c>
      <c r="O1">
        <v>72</v>
      </c>
    </row>
    <row r="2" spans="1:15" x14ac:dyDescent="0.3">
      <c r="A2" t="s">
        <v>300</v>
      </c>
    </row>
    <row r="3" spans="1:15" x14ac:dyDescent="0.3">
      <c r="A3" t="s">
        <v>301</v>
      </c>
      <c r="C3" s="4"/>
      <c r="D3" s="4"/>
      <c r="E3" s="4"/>
      <c r="F3" s="4"/>
      <c r="G3" s="4"/>
      <c r="H3" s="4"/>
      <c r="I3" s="4"/>
      <c r="J3" s="4"/>
      <c r="K3" s="4"/>
      <c r="L3" s="4"/>
      <c r="M3" s="4"/>
      <c r="N3" s="4"/>
      <c r="O3" s="4"/>
    </row>
    <row r="4" spans="1:15" x14ac:dyDescent="0.3">
      <c r="A4" t="s">
        <v>190</v>
      </c>
      <c r="C4" s="4"/>
      <c r="D4" s="4"/>
      <c r="E4" s="4"/>
      <c r="F4" s="4"/>
      <c r="G4" s="4"/>
      <c r="I4" s="4"/>
      <c r="K4" s="4"/>
      <c r="L4" s="4"/>
      <c r="N4" s="4"/>
      <c r="O4" s="4"/>
    </row>
    <row r="5" spans="1:15" x14ac:dyDescent="0.3">
      <c r="A5" t="s">
        <v>191</v>
      </c>
      <c r="F5" s="4"/>
      <c r="H5" s="4"/>
      <c r="J5" s="4"/>
      <c r="K5" s="4"/>
      <c r="M5" s="4"/>
      <c r="N5" s="4"/>
      <c r="O5" s="4"/>
    </row>
    <row r="6" spans="1:15" x14ac:dyDescent="0.3">
      <c r="A6" t="s">
        <v>192</v>
      </c>
      <c r="E6" s="4"/>
      <c r="G6" s="4"/>
      <c r="I6" s="4"/>
      <c r="L6" s="4"/>
      <c r="M6" s="4"/>
      <c r="N6" s="4"/>
    </row>
    <row r="7" spans="1:15" x14ac:dyDescent="0.3">
      <c r="A7" t="s">
        <v>198</v>
      </c>
      <c r="C7" s="4"/>
      <c r="D7" s="4"/>
      <c r="H7" s="4"/>
      <c r="J7" s="4"/>
      <c r="K7" s="4"/>
      <c r="L7" s="4"/>
      <c r="M7" s="4"/>
      <c r="O7" s="4"/>
    </row>
    <row r="9" spans="1:15" x14ac:dyDescent="0.3">
      <c r="A9" t="s">
        <v>214</v>
      </c>
      <c r="B9" t="s">
        <v>302</v>
      </c>
      <c r="C9">
        <v>28</v>
      </c>
      <c r="D9">
        <v>29</v>
      </c>
      <c r="E9">
        <v>30</v>
      </c>
      <c r="F9">
        <v>49</v>
      </c>
      <c r="G9">
        <v>50</v>
      </c>
      <c r="H9">
        <v>51</v>
      </c>
      <c r="I9">
        <v>52</v>
      </c>
      <c r="J9">
        <v>53</v>
      </c>
      <c r="K9">
        <v>68</v>
      </c>
      <c r="L9">
        <v>69</v>
      </c>
      <c r="M9">
        <v>70</v>
      </c>
      <c r="N9">
        <v>71</v>
      </c>
      <c r="O9">
        <v>72</v>
      </c>
    </row>
    <row r="10" spans="1:15" x14ac:dyDescent="0.3">
      <c r="A10" t="s">
        <v>300</v>
      </c>
      <c r="C10" s="5"/>
      <c r="D10" s="5"/>
      <c r="E10" s="5"/>
      <c r="F10" s="5"/>
      <c r="G10" s="5"/>
      <c r="H10" s="5"/>
      <c r="I10" s="5"/>
      <c r="J10" s="5"/>
      <c r="K10" s="5"/>
      <c r="L10" s="5"/>
      <c r="M10" s="5"/>
      <c r="N10" s="5"/>
      <c r="O10" s="5"/>
    </row>
    <row r="11" spans="1:15" x14ac:dyDescent="0.3">
      <c r="A11" t="s">
        <v>301</v>
      </c>
      <c r="C11" s="4"/>
      <c r="D11" s="4"/>
      <c r="E11" s="4"/>
      <c r="F11" s="4"/>
      <c r="G11" s="4"/>
      <c r="H11" s="4"/>
      <c r="I11" s="4"/>
      <c r="J11" s="4"/>
      <c r="K11" s="4"/>
      <c r="L11" s="4"/>
      <c r="M11" s="4"/>
      <c r="N11" s="4"/>
      <c r="O11" s="4"/>
    </row>
    <row r="12" spans="1:15" x14ac:dyDescent="0.3">
      <c r="A12" t="s">
        <v>190</v>
      </c>
      <c r="C12" s="4"/>
      <c r="D12" s="4"/>
      <c r="E12" s="4"/>
      <c r="F12" s="4"/>
      <c r="G12" s="4"/>
      <c r="I12" s="4"/>
      <c r="K12" s="4"/>
      <c r="L12" s="4"/>
      <c r="N12" s="4"/>
      <c r="O12" s="4"/>
    </row>
    <row r="13" spans="1:15" x14ac:dyDescent="0.3">
      <c r="A13" t="s">
        <v>191</v>
      </c>
      <c r="F13" s="4"/>
      <c r="H13" s="4"/>
      <c r="J13" s="4"/>
      <c r="K13" s="4"/>
      <c r="M13" s="4"/>
      <c r="N13" s="4"/>
      <c r="O13" s="4"/>
    </row>
    <row r="14" spans="1:15" x14ac:dyDescent="0.3">
      <c r="A14" t="s">
        <v>192</v>
      </c>
      <c r="E14" s="4"/>
      <c r="G14" s="4"/>
      <c r="I14" s="4"/>
      <c r="L14" s="4"/>
      <c r="M14" s="4"/>
      <c r="N14" s="4"/>
    </row>
    <row r="15" spans="1:15" x14ac:dyDescent="0.3">
      <c r="A15" t="s">
        <v>198</v>
      </c>
      <c r="C15" s="4"/>
      <c r="D15" s="4"/>
      <c r="H15" s="4"/>
      <c r="J15" s="4"/>
      <c r="K15" s="4"/>
      <c r="L15" s="4"/>
      <c r="M15" s="4"/>
      <c r="O15" s="4"/>
    </row>
    <row r="17" spans="1:15" x14ac:dyDescent="0.3">
      <c r="A17" t="s">
        <v>303</v>
      </c>
      <c r="B17" t="s">
        <v>302</v>
      </c>
      <c r="C17">
        <v>28</v>
      </c>
      <c r="D17">
        <v>29</v>
      </c>
      <c r="E17">
        <v>30</v>
      </c>
      <c r="F17">
        <v>49</v>
      </c>
      <c r="G17">
        <v>50</v>
      </c>
      <c r="H17">
        <v>51</v>
      </c>
      <c r="I17">
        <v>52</v>
      </c>
      <c r="J17">
        <v>53</v>
      </c>
      <c r="K17">
        <v>68</v>
      </c>
      <c r="L17">
        <v>69</v>
      </c>
      <c r="M17">
        <v>70</v>
      </c>
      <c r="N17">
        <v>71</v>
      </c>
      <c r="O17">
        <v>72</v>
      </c>
    </row>
    <row r="18" spans="1:15" x14ac:dyDescent="0.3">
      <c r="A18" t="s">
        <v>300</v>
      </c>
    </row>
    <row r="19" spans="1:15" x14ac:dyDescent="0.3">
      <c r="A19" t="s">
        <v>301</v>
      </c>
      <c r="C19" s="4"/>
      <c r="D19" s="4"/>
      <c r="E19" s="4"/>
      <c r="F19" s="4"/>
      <c r="G19" s="4"/>
      <c r="H19" s="4"/>
      <c r="I19" s="4"/>
      <c r="J19" s="4"/>
      <c r="K19" s="4"/>
      <c r="L19" s="4"/>
      <c r="M19" s="4"/>
      <c r="N19" s="4"/>
      <c r="O19" s="4"/>
    </row>
    <row r="20" spans="1:15" x14ac:dyDescent="0.3">
      <c r="A20" t="s">
        <v>190</v>
      </c>
      <c r="C20" s="4"/>
      <c r="D20" s="4"/>
      <c r="E20" s="4"/>
      <c r="F20" s="4"/>
      <c r="G20" s="4"/>
      <c r="I20" s="4"/>
      <c r="K20" s="4"/>
      <c r="L20" s="4"/>
      <c r="N20" s="4"/>
      <c r="O20" s="4"/>
    </row>
    <row r="21" spans="1:15" x14ac:dyDescent="0.3">
      <c r="A21" t="s">
        <v>191</v>
      </c>
      <c r="F21" s="4"/>
      <c r="H21" s="4"/>
      <c r="J21" s="4"/>
      <c r="K21" s="4"/>
      <c r="M21" s="4"/>
      <c r="N21" s="4"/>
      <c r="O21" s="4"/>
    </row>
    <row r="22" spans="1:15" x14ac:dyDescent="0.3">
      <c r="A22" t="s">
        <v>192</v>
      </c>
      <c r="E22" s="4"/>
      <c r="G22" s="4"/>
      <c r="I22" s="4"/>
      <c r="L22" s="4"/>
      <c r="M22" s="4"/>
      <c r="N22" s="4"/>
    </row>
    <row r="23" spans="1:15" x14ac:dyDescent="0.3">
      <c r="A23" t="s">
        <v>198</v>
      </c>
      <c r="C23" s="4"/>
      <c r="D23" s="4"/>
      <c r="H23" s="4"/>
      <c r="J23" s="4"/>
      <c r="K23" s="4"/>
      <c r="L23" s="4"/>
      <c r="M23" s="4"/>
      <c r="O2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D2786-9BA8-47A7-97FB-CFD337D6B05F}">
  <dimension ref="A1:U17"/>
  <sheetViews>
    <sheetView topLeftCell="G1" workbookViewId="0">
      <selection activeCell="D21" sqref="D21"/>
    </sheetView>
  </sheetViews>
  <sheetFormatPr baseColWidth="10" defaultRowHeight="14.4" x14ac:dyDescent="0.3"/>
  <cols>
    <col min="1" max="2" width="16.77734375" customWidth="1"/>
    <col min="3" max="3" width="16.77734375" style="6" customWidth="1"/>
    <col min="4" max="4" width="14.33203125" customWidth="1"/>
    <col min="5" max="5" width="14.33203125" style="7" customWidth="1"/>
    <col min="21" max="21" width="23.44140625" customWidth="1"/>
  </cols>
  <sheetData>
    <row r="1" spans="1:21" s="10" customFormat="1" ht="28.8" customHeight="1" x14ac:dyDescent="0.3">
      <c r="A1" s="48" t="s">
        <v>188</v>
      </c>
      <c r="B1" s="48" t="s">
        <v>0</v>
      </c>
      <c r="C1" s="49" t="s">
        <v>199</v>
      </c>
      <c r="D1" s="50" t="s">
        <v>189</v>
      </c>
      <c r="E1" s="51" t="s">
        <v>204</v>
      </c>
      <c r="F1" s="48" t="s">
        <v>242</v>
      </c>
      <c r="G1" s="48"/>
      <c r="H1" s="48"/>
      <c r="I1" s="48"/>
      <c r="J1" s="48"/>
      <c r="K1" s="48" t="s">
        <v>200</v>
      </c>
      <c r="L1" s="48" t="s">
        <v>205</v>
      </c>
      <c r="M1" s="48" t="s">
        <v>206</v>
      </c>
      <c r="N1" s="10" t="s">
        <v>232</v>
      </c>
      <c r="P1" s="48" t="s">
        <v>243</v>
      </c>
      <c r="Q1" s="48"/>
      <c r="R1" s="48"/>
      <c r="S1" s="48"/>
      <c r="T1" s="48"/>
      <c r="U1" s="46" t="s">
        <v>251</v>
      </c>
    </row>
    <row r="2" spans="1:21" s="10" customFormat="1" x14ac:dyDescent="0.3">
      <c r="A2" s="48"/>
      <c r="B2" s="48"/>
      <c r="C2" s="49"/>
      <c r="D2" s="50"/>
      <c r="E2" s="51"/>
      <c r="F2" s="10" t="s">
        <v>244</v>
      </c>
      <c r="G2" s="10" t="s">
        <v>190</v>
      </c>
      <c r="H2" s="10" t="s">
        <v>191</v>
      </c>
      <c r="I2" s="10" t="s">
        <v>192</v>
      </c>
      <c r="J2" s="10" t="s">
        <v>198</v>
      </c>
      <c r="K2" s="48"/>
      <c r="L2" s="48"/>
      <c r="M2" s="48"/>
      <c r="P2" s="10" t="s">
        <v>244</v>
      </c>
      <c r="Q2" s="10" t="s">
        <v>190</v>
      </c>
      <c r="R2" s="10" t="s">
        <v>191</v>
      </c>
      <c r="S2" s="10" t="s">
        <v>192</v>
      </c>
      <c r="T2" s="10" t="s">
        <v>198</v>
      </c>
      <c r="U2" s="47"/>
    </row>
    <row r="3" spans="1:21" s="19" customFormat="1" x14ac:dyDescent="0.3">
      <c r="A3" s="15">
        <v>201607261536</v>
      </c>
      <c r="B3" s="15">
        <v>28</v>
      </c>
      <c r="C3" s="16">
        <v>42577</v>
      </c>
      <c r="D3" s="17">
        <v>0.65</v>
      </c>
      <c r="E3" s="18">
        <v>4</v>
      </c>
      <c r="F3" s="19" t="s">
        <v>193</v>
      </c>
      <c r="G3" s="19" t="s">
        <v>196</v>
      </c>
      <c r="H3" s="19" t="s">
        <v>197</v>
      </c>
      <c r="I3" s="19" t="s">
        <v>195</v>
      </c>
      <c r="J3" s="19" t="s">
        <v>194</v>
      </c>
      <c r="K3" s="19" t="s">
        <v>201</v>
      </c>
      <c r="L3" s="19">
        <f>IF(K3="ACC",-1,IF(K3="Hybrid",0.25,1))</f>
        <v>-1</v>
      </c>
      <c r="M3" s="19">
        <f>IF(K3="ACC",-1,IF(K3="Hybrid",0.25,0.3))</f>
        <v>-1</v>
      </c>
      <c r="P3" s="31" t="s">
        <v>193</v>
      </c>
      <c r="Q3" s="31" t="s">
        <v>196</v>
      </c>
      <c r="R3" s="31" t="s">
        <v>194</v>
      </c>
      <c r="S3" s="31" t="s">
        <v>197</v>
      </c>
      <c r="T3" s="31" t="s">
        <v>195</v>
      </c>
    </row>
    <row r="4" spans="1:21" s="24" customFormat="1" x14ac:dyDescent="0.3">
      <c r="A4" s="20">
        <v>201607261546</v>
      </c>
      <c r="B4" s="20">
        <v>29</v>
      </c>
      <c r="C4" s="21">
        <v>42577</v>
      </c>
      <c r="D4" s="22">
        <v>0.65694444444444444</v>
      </c>
      <c r="E4" s="23">
        <v>6</v>
      </c>
      <c r="F4" s="24" t="s">
        <v>193</v>
      </c>
      <c r="G4" s="24" t="s">
        <v>196</v>
      </c>
      <c r="H4" s="24" t="s">
        <v>197</v>
      </c>
      <c r="I4" s="24" t="s">
        <v>195</v>
      </c>
      <c r="J4" s="24" t="s">
        <v>194</v>
      </c>
      <c r="K4" s="24" t="s">
        <v>201</v>
      </c>
      <c r="L4" s="24">
        <f t="shared" ref="L4:L15" si="0">IF(K4="ACC",-1,IF(K4="Hybrid",0.25,1))</f>
        <v>-1</v>
      </c>
      <c r="M4" s="24">
        <f t="shared" ref="M4:M15" si="1">IF(K4="ACC",-1,IF(K4="Hybrid",0.25,0.3))</f>
        <v>-1</v>
      </c>
      <c r="P4" s="32" t="s">
        <v>193</v>
      </c>
      <c r="Q4" s="32" t="s">
        <v>196</v>
      </c>
      <c r="R4" s="32" t="s">
        <v>194</v>
      </c>
      <c r="S4" s="32" t="s">
        <v>197</v>
      </c>
      <c r="T4" s="32" t="s">
        <v>195</v>
      </c>
    </row>
    <row r="5" spans="1:21" s="19" customFormat="1" x14ac:dyDescent="0.3">
      <c r="A5" s="15">
        <v>201607261558</v>
      </c>
      <c r="B5" s="15">
        <v>30</v>
      </c>
      <c r="C5" s="16">
        <v>42577</v>
      </c>
      <c r="D5" s="25">
        <v>0.66527777777777775</v>
      </c>
      <c r="E5" s="26">
        <v>10</v>
      </c>
      <c r="F5" s="19" t="s">
        <v>193</v>
      </c>
      <c r="G5" s="19" t="s">
        <v>194</v>
      </c>
      <c r="H5" s="19" t="s">
        <v>195</v>
      </c>
      <c r="I5" s="19" t="s">
        <v>196</v>
      </c>
      <c r="J5" s="19" t="s">
        <v>197</v>
      </c>
      <c r="K5" s="19" t="s">
        <v>201</v>
      </c>
      <c r="L5" s="19">
        <f t="shared" si="0"/>
        <v>-1</v>
      </c>
      <c r="M5" s="19">
        <f t="shared" si="1"/>
        <v>-1</v>
      </c>
      <c r="P5" s="19" t="s">
        <v>193</v>
      </c>
      <c r="Q5" s="19" t="s">
        <v>194</v>
      </c>
      <c r="R5" s="19" t="s">
        <v>195</v>
      </c>
      <c r="S5" s="19" t="s">
        <v>196</v>
      </c>
      <c r="T5" s="19" t="s">
        <v>197</v>
      </c>
    </row>
    <row r="6" spans="1:21" s="24" customFormat="1" x14ac:dyDescent="0.3">
      <c r="A6" s="20">
        <v>201607271507</v>
      </c>
      <c r="B6" s="20">
        <v>49</v>
      </c>
      <c r="C6" s="21">
        <v>42578</v>
      </c>
      <c r="D6" s="27">
        <v>0.62986111111111109</v>
      </c>
      <c r="E6" s="28">
        <v>5</v>
      </c>
      <c r="F6" s="24" t="s">
        <v>193</v>
      </c>
      <c r="G6" s="24" t="s">
        <v>196</v>
      </c>
      <c r="H6" s="24" t="s">
        <v>194</v>
      </c>
      <c r="I6" s="24" t="s">
        <v>197</v>
      </c>
      <c r="J6" s="24" t="s">
        <v>195</v>
      </c>
      <c r="K6" s="24" t="s">
        <v>202</v>
      </c>
      <c r="L6" s="24">
        <f t="shared" si="0"/>
        <v>0.25</v>
      </c>
      <c r="M6" s="24">
        <f t="shared" si="1"/>
        <v>0.25</v>
      </c>
      <c r="P6" s="24" t="s">
        <v>193</v>
      </c>
      <c r="Q6" s="24" t="s">
        <v>196</v>
      </c>
      <c r="R6" s="24" t="s">
        <v>194</v>
      </c>
      <c r="S6" s="24" t="s">
        <v>197</v>
      </c>
      <c r="T6" s="24" t="s">
        <v>195</v>
      </c>
      <c r="U6" s="33" t="s">
        <v>191</v>
      </c>
    </row>
    <row r="7" spans="1:21" s="19" customFormat="1" x14ac:dyDescent="0.3">
      <c r="A7" s="15">
        <v>201607271516</v>
      </c>
      <c r="B7" s="15">
        <v>50</v>
      </c>
      <c r="C7" s="16">
        <v>42578</v>
      </c>
      <c r="D7" s="25">
        <v>0.63611111111111118</v>
      </c>
      <c r="E7" s="26">
        <v>4</v>
      </c>
      <c r="F7" s="19" t="s">
        <v>193</v>
      </c>
      <c r="G7" s="19" t="s">
        <v>194</v>
      </c>
      <c r="H7" s="19" t="s">
        <v>195</v>
      </c>
      <c r="I7" s="19" t="s">
        <v>196</v>
      </c>
      <c r="J7" s="19" t="s">
        <v>197</v>
      </c>
      <c r="K7" s="19" t="s">
        <v>202</v>
      </c>
      <c r="L7" s="19">
        <f t="shared" si="0"/>
        <v>0.25</v>
      </c>
      <c r="M7" s="19">
        <f t="shared" si="1"/>
        <v>0.25</v>
      </c>
      <c r="P7" s="19" t="s">
        <v>193</v>
      </c>
      <c r="Q7" s="19" t="s">
        <v>194</v>
      </c>
      <c r="R7" s="19" t="s">
        <v>195</v>
      </c>
      <c r="S7" s="19" t="s">
        <v>196</v>
      </c>
      <c r="T7" s="19" t="s">
        <v>197</v>
      </c>
      <c r="U7" s="34" t="s">
        <v>190</v>
      </c>
    </row>
    <row r="8" spans="1:21" s="24" customFormat="1" x14ac:dyDescent="0.3">
      <c r="A8" s="20">
        <v>201607271627</v>
      </c>
      <c r="B8" s="20">
        <v>51</v>
      </c>
      <c r="C8" s="21">
        <v>42578</v>
      </c>
      <c r="D8" s="27">
        <v>0.68541666666666667</v>
      </c>
      <c r="E8" s="28">
        <v>4</v>
      </c>
      <c r="F8" s="24" t="s">
        <v>193</v>
      </c>
      <c r="G8" s="24" t="s">
        <v>195</v>
      </c>
      <c r="H8" s="24" t="s">
        <v>196</v>
      </c>
      <c r="I8" s="24" t="s">
        <v>197</v>
      </c>
      <c r="J8" s="24" t="s">
        <v>194</v>
      </c>
      <c r="K8" s="24" t="s">
        <v>202</v>
      </c>
      <c r="L8" s="24">
        <f t="shared" si="0"/>
        <v>0.25</v>
      </c>
      <c r="M8" s="24">
        <f t="shared" si="1"/>
        <v>0.25</v>
      </c>
      <c r="P8" s="24" t="s">
        <v>193</v>
      </c>
      <c r="Q8" s="24" t="s">
        <v>195</v>
      </c>
      <c r="R8" s="24" t="s">
        <v>196</v>
      </c>
      <c r="S8" s="24" t="s">
        <v>197</v>
      </c>
      <c r="T8" s="24" t="s">
        <v>194</v>
      </c>
      <c r="U8" s="33" t="s">
        <v>198</v>
      </c>
    </row>
    <row r="9" spans="1:21" s="19" customFormat="1" x14ac:dyDescent="0.3">
      <c r="A9" s="15">
        <v>201607271634</v>
      </c>
      <c r="B9" s="15">
        <v>52</v>
      </c>
      <c r="C9" s="16">
        <v>42578</v>
      </c>
      <c r="D9" s="25">
        <v>0.69027777777777777</v>
      </c>
      <c r="E9" s="26">
        <v>4</v>
      </c>
      <c r="F9" s="19" t="s">
        <v>193</v>
      </c>
      <c r="G9" s="19" t="s">
        <v>196</v>
      </c>
      <c r="H9" s="19" t="s">
        <v>197</v>
      </c>
      <c r="I9" s="19" t="s">
        <v>194</v>
      </c>
      <c r="J9" s="19" t="s">
        <v>195</v>
      </c>
      <c r="K9" s="19" t="s">
        <v>202</v>
      </c>
      <c r="L9" s="19">
        <f t="shared" si="0"/>
        <v>0.25</v>
      </c>
      <c r="M9" s="19">
        <f t="shared" si="1"/>
        <v>0.25</v>
      </c>
      <c r="P9" s="19" t="s">
        <v>193</v>
      </c>
      <c r="Q9" s="19" t="s">
        <v>196</v>
      </c>
      <c r="R9" s="19" t="s">
        <v>197</v>
      </c>
      <c r="S9" s="19" t="s">
        <v>194</v>
      </c>
      <c r="T9" s="19" t="s">
        <v>195</v>
      </c>
      <c r="U9" s="34" t="s">
        <v>192</v>
      </c>
    </row>
    <row r="10" spans="1:21" s="24" customFormat="1" x14ac:dyDescent="0.3">
      <c r="A10" s="20">
        <v>201607271641</v>
      </c>
      <c r="B10" s="20">
        <v>53</v>
      </c>
      <c r="C10" s="21">
        <v>42578</v>
      </c>
      <c r="D10" s="27">
        <v>0.69513888888888886</v>
      </c>
      <c r="E10" s="28">
        <v>4</v>
      </c>
      <c r="F10" s="24" t="s">
        <v>193</v>
      </c>
      <c r="G10" s="24" t="s">
        <v>197</v>
      </c>
      <c r="H10" s="24" t="s">
        <v>194</v>
      </c>
      <c r="I10" s="24" t="s">
        <v>195</v>
      </c>
      <c r="J10" s="24" t="s">
        <v>196</v>
      </c>
      <c r="K10" s="24" t="s">
        <v>202</v>
      </c>
      <c r="L10" s="24">
        <f t="shared" si="0"/>
        <v>0.25</v>
      </c>
      <c r="M10" s="24">
        <f t="shared" si="1"/>
        <v>0.25</v>
      </c>
      <c r="P10" s="24" t="s">
        <v>193</v>
      </c>
      <c r="Q10" s="24" t="s">
        <v>197</v>
      </c>
      <c r="R10" s="24" t="s">
        <v>194</v>
      </c>
      <c r="S10" s="24" t="s">
        <v>195</v>
      </c>
      <c r="T10" s="24" t="s">
        <v>196</v>
      </c>
      <c r="U10" s="33" t="s">
        <v>191</v>
      </c>
    </row>
    <row r="11" spans="1:21" s="19" customFormat="1" x14ac:dyDescent="0.3">
      <c r="A11" s="15">
        <v>201607281445</v>
      </c>
      <c r="B11" s="15">
        <v>68</v>
      </c>
      <c r="C11" s="16">
        <v>42579</v>
      </c>
      <c r="D11" s="25">
        <v>0.61458333333333337</v>
      </c>
      <c r="E11" s="26">
        <v>5</v>
      </c>
      <c r="F11" s="19" t="s">
        <v>193</v>
      </c>
      <c r="G11" s="19" t="s">
        <v>196</v>
      </c>
      <c r="H11" s="19" t="s">
        <v>194</v>
      </c>
      <c r="I11" s="19" t="s">
        <v>197</v>
      </c>
      <c r="J11" s="19" t="s">
        <v>195</v>
      </c>
      <c r="K11" s="19" t="s">
        <v>203</v>
      </c>
      <c r="L11" s="19">
        <f t="shared" si="0"/>
        <v>1</v>
      </c>
      <c r="M11" s="19">
        <f t="shared" si="1"/>
        <v>0.3</v>
      </c>
      <c r="P11" s="19" t="s">
        <v>193</v>
      </c>
      <c r="Q11" s="19" t="s">
        <v>196</v>
      </c>
      <c r="R11" s="19" t="s">
        <v>194</v>
      </c>
      <c r="S11" s="19" t="s">
        <v>197</v>
      </c>
      <c r="T11" s="19" t="s">
        <v>195</v>
      </c>
    </row>
    <row r="12" spans="1:21" s="24" customFormat="1" x14ac:dyDescent="0.3">
      <c r="A12" s="20">
        <v>201607281456</v>
      </c>
      <c r="B12" s="20">
        <v>69</v>
      </c>
      <c r="C12" s="21">
        <v>42579</v>
      </c>
      <c r="D12" s="27">
        <v>0.62222222222222223</v>
      </c>
      <c r="E12" s="28">
        <v>5</v>
      </c>
      <c r="F12" s="24" t="s">
        <v>193</v>
      </c>
      <c r="G12" s="24" t="s">
        <v>194</v>
      </c>
      <c r="H12" s="24" t="s">
        <v>197</v>
      </c>
      <c r="I12" s="24" t="s">
        <v>195</v>
      </c>
      <c r="J12" s="24" t="s">
        <v>196</v>
      </c>
      <c r="K12" s="24" t="s">
        <v>203</v>
      </c>
      <c r="L12" s="24">
        <f t="shared" si="0"/>
        <v>1</v>
      </c>
      <c r="M12" s="24">
        <f t="shared" si="1"/>
        <v>0.3</v>
      </c>
      <c r="P12" s="24" t="s">
        <v>193</v>
      </c>
      <c r="Q12" s="24" t="s">
        <v>194</v>
      </c>
      <c r="R12" s="24" t="s">
        <v>197</v>
      </c>
      <c r="S12" s="24" t="s">
        <v>195</v>
      </c>
      <c r="T12" s="24" t="s">
        <v>196</v>
      </c>
    </row>
    <row r="13" spans="1:21" s="19" customFormat="1" x14ac:dyDescent="0.3">
      <c r="A13" s="15">
        <v>201607281504</v>
      </c>
      <c r="B13" s="15">
        <v>70</v>
      </c>
      <c r="C13" s="16">
        <v>42579</v>
      </c>
      <c r="D13" s="25">
        <v>0.62777777777777777</v>
      </c>
      <c r="E13" s="26">
        <v>5</v>
      </c>
      <c r="F13" s="19" t="s">
        <v>193</v>
      </c>
      <c r="G13" s="19" t="s">
        <v>197</v>
      </c>
      <c r="H13" s="19" t="s">
        <v>195</v>
      </c>
      <c r="I13" s="19" t="s">
        <v>196</v>
      </c>
      <c r="J13" s="19" t="s">
        <v>194</v>
      </c>
      <c r="K13" s="19" t="s">
        <v>203</v>
      </c>
      <c r="L13" s="19">
        <f t="shared" si="0"/>
        <v>1</v>
      </c>
      <c r="M13" s="19">
        <f t="shared" si="1"/>
        <v>0.3</v>
      </c>
      <c r="P13" s="19" t="s">
        <v>193</v>
      </c>
      <c r="Q13" s="19" t="s">
        <v>197</v>
      </c>
      <c r="R13" s="19" t="s">
        <v>195</v>
      </c>
      <c r="S13" s="19" t="s">
        <v>196</v>
      </c>
      <c r="T13" s="19" t="s">
        <v>194</v>
      </c>
    </row>
    <row r="14" spans="1:21" s="24" customFormat="1" x14ac:dyDescent="0.3">
      <c r="A14" s="20">
        <v>201607281515</v>
      </c>
      <c r="B14" s="20">
        <v>71</v>
      </c>
      <c r="C14" s="21">
        <v>42579</v>
      </c>
      <c r="D14" s="27">
        <v>0.63541666666666663</v>
      </c>
      <c r="E14" s="28">
        <v>5</v>
      </c>
      <c r="F14" s="24" t="s">
        <v>193</v>
      </c>
      <c r="G14" s="24" t="s">
        <v>195</v>
      </c>
      <c r="H14" s="24" t="s">
        <v>196</v>
      </c>
      <c r="I14" s="24" t="s">
        <v>194</v>
      </c>
      <c r="J14" s="24" t="s">
        <v>197</v>
      </c>
      <c r="K14" s="24" t="s">
        <v>203</v>
      </c>
      <c r="L14" s="24">
        <f t="shared" si="0"/>
        <v>1</v>
      </c>
      <c r="M14" s="24">
        <f t="shared" si="1"/>
        <v>0.3</v>
      </c>
      <c r="P14" s="24" t="s">
        <v>193</v>
      </c>
      <c r="Q14" s="24" t="s">
        <v>195</v>
      </c>
      <c r="R14" s="24" t="s">
        <v>196</v>
      </c>
      <c r="S14" s="24" t="s">
        <v>194</v>
      </c>
      <c r="T14" s="24" t="s">
        <v>197</v>
      </c>
    </row>
    <row r="15" spans="1:21" s="19" customFormat="1" x14ac:dyDescent="0.3">
      <c r="A15" s="15">
        <v>201607281522</v>
      </c>
      <c r="B15" s="15">
        <v>72</v>
      </c>
      <c r="C15" s="16">
        <v>42579</v>
      </c>
      <c r="D15" s="25">
        <v>0.64027777777777783</v>
      </c>
      <c r="E15" s="26">
        <v>5</v>
      </c>
      <c r="F15" s="19" t="s">
        <v>193</v>
      </c>
      <c r="G15" s="19" t="s">
        <v>196</v>
      </c>
      <c r="H15" s="19" t="s">
        <v>194</v>
      </c>
      <c r="I15" s="19" t="s">
        <v>197</v>
      </c>
      <c r="J15" s="19" t="s">
        <v>195</v>
      </c>
      <c r="K15" s="19" t="s">
        <v>203</v>
      </c>
      <c r="L15" s="19">
        <f t="shared" si="0"/>
        <v>1</v>
      </c>
      <c r="M15" s="19">
        <f t="shared" si="1"/>
        <v>0.3</v>
      </c>
      <c r="P15" s="19" t="s">
        <v>193</v>
      </c>
      <c r="Q15" s="19" t="s">
        <v>196</v>
      </c>
      <c r="R15" s="19" t="s">
        <v>194</v>
      </c>
      <c r="S15" s="19" t="s">
        <v>197</v>
      </c>
      <c r="T15" s="19" t="s">
        <v>195</v>
      </c>
    </row>
    <row r="17" spans="5:10" ht="28.8" x14ac:dyDescent="0.3">
      <c r="E17" s="29" t="s">
        <v>245</v>
      </c>
      <c r="F17" s="30" t="s">
        <v>246</v>
      </c>
      <c r="G17" s="30" t="s">
        <v>247</v>
      </c>
      <c r="H17" s="30" t="s">
        <v>248</v>
      </c>
      <c r="I17" s="30" t="s">
        <v>249</v>
      </c>
      <c r="J17" s="30" t="s">
        <v>250</v>
      </c>
    </row>
  </sheetData>
  <mergeCells count="11">
    <mergeCell ref="A1:A2"/>
    <mergeCell ref="B1:B2"/>
    <mergeCell ref="C1:C2"/>
    <mergeCell ref="D1:D2"/>
    <mergeCell ref="E1:E2"/>
    <mergeCell ref="U1:U2"/>
    <mergeCell ref="F1:J1"/>
    <mergeCell ref="K1:K2"/>
    <mergeCell ref="L1:L2"/>
    <mergeCell ref="M1:M2"/>
    <mergeCell ref="P1:T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23BAD-066B-4C63-8BEC-B504062F7CB1}">
  <dimension ref="A1:C25"/>
  <sheetViews>
    <sheetView workbookViewId="0">
      <selection activeCell="A23" sqref="A23"/>
    </sheetView>
  </sheetViews>
  <sheetFormatPr baseColWidth="10" defaultColWidth="11.5546875" defaultRowHeight="14.4" x14ac:dyDescent="0.3"/>
  <cols>
    <col min="1" max="1" width="154.77734375" style="11" customWidth="1"/>
    <col min="2" max="2" width="13.88671875" style="13" customWidth="1"/>
    <col min="3" max="3" width="12.88671875" style="14" customWidth="1"/>
    <col min="4" max="16384" width="11.5546875" style="13"/>
  </cols>
  <sheetData>
    <row r="1" spans="1:3" x14ac:dyDescent="0.3">
      <c r="A1" s="12" t="s">
        <v>228</v>
      </c>
      <c r="C1" s="13"/>
    </row>
    <row r="2" spans="1:3" s="14" customFormat="1" ht="85.8" customHeight="1" x14ac:dyDescent="0.3">
      <c r="A2" s="11" t="s">
        <v>223</v>
      </c>
    </row>
    <row r="4" spans="1:3" x14ac:dyDescent="0.3">
      <c r="A4" s="12" t="s">
        <v>224</v>
      </c>
    </row>
    <row r="5" spans="1:3" ht="28.8" x14ac:dyDescent="0.3">
      <c r="A5" s="11" t="s">
        <v>225</v>
      </c>
    </row>
    <row r="6" spans="1:3" ht="28.8" x14ac:dyDescent="0.3">
      <c r="A6" s="11" t="s">
        <v>226</v>
      </c>
    </row>
    <row r="7" spans="1:3" ht="28.8" x14ac:dyDescent="0.3">
      <c r="A7" s="11" t="s">
        <v>227</v>
      </c>
    </row>
    <row r="9" spans="1:3" x14ac:dyDescent="0.3">
      <c r="A9" s="12" t="s">
        <v>229</v>
      </c>
    </row>
    <row r="10" spans="1:3" ht="69.599999999999994" customHeight="1" x14ac:dyDescent="0.3">
      <c r="A10" s="11" t="s">
        <v>230</v>
      </c>
    </row>
    <row r="11" spans="1:3" x14ac:dyDescent="0.3">
      <c r="A11" s="11" t="s">
        <v>231</v>
      </c>
    </row>
    <row r="13" spans="1:3" x14ac:dyDescent="0.3">
      <c r="A13" s="12" t="s">
        <v>233</v>
      </c>
    </row>
    <row r="14" spans="1:3" ht="43.2" x14ac:dyDescent="0.3">
      <c r="A14" s="11" t="s">
        <v>241</v>
      </c>
    </row>
    <row r="16" spans="1:3" x14ac:dyDescent="0.3">
      <c r="A16" s="12" t="s">
        <v>234</v>
      </c>
    </row>
    <row r="17" spans="1:1" ht="72" x14ac:dyDescent="0.3">
      <c r="A17" s="11" t="s">
        <v>235</v>
      </c>
    </row>
    <row r="18" spans="1:1" x14ac:dyDescent="0.3">
      <c r="A18" s="11" t="s">
        <v>236</v>
      </c>
    </row>
    <row r="20" spans="1:1" x14ac:dyDescent="0.3">
      <c r="A20" s="12" t="s">
        <v>214</v>
      </c>
    </row>
    <row r="21" spans="1:1" x14ac:dyDescent="0.3">
      <c r="A21" s="11" t="s">
        <v>237</v>
      </c>
    </row>
    <row r="23" spans="1:1" x14ac:dyDescent="0.3">
      <c r="A23" s="12" t="s">
        <v>238</v>
      </c>
    </row>
    <row r="24" spans="1:1" ht="100.8" x14ac:dyDescent="0.3">
      <c r="A24" s="11" t="s">
        <v>239</v>
      </c>
    </row>
    <row r="25" spans="1:1" ht="43.2" x14ac:dyDescent="0.3">
      <c r="A25" s="11" t="s">
        <v>240</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7C4C-69DA-4AFB-AAE8-E5E166A6E53A}">
  <dimension ref="A1:E4"/>
  <sheetViews>
    <sheetView workbookViewId="0">
      <selection activeCell="F3" sqref="F3"/>
    </sheetView>
  </sheetViews>
  <sheetFormatPr baseColWidth="10" defaultColWidth="11.5546875" defaultRowHeight="14.4" x14ac:dyDescent="0.3"/>
  <cols>
    <col min="1" max="1" width="11.5546875" style="9"/>
    <col min="2" max="2" width="17.5546875" style="8" bestFit="1" customWidth="1"/>
    <col min="3" max="3" width="51.88671875" style="8" bestFit="1" customWidth="1"/>
    <col min="4" max="4" width="11.5546875" style="9"/>
    <col min="5" max="5" width="19.33203125" style="8" bestFit="1" customWidth="1"/>
    <col min="6" max="16384" width="11.5546875" style="9"/>
  </cols>
  <sheetData>
    <row r="1" spans="1:5" x14ac:dyDescent="0.3">
      <c r="A1" s="10" t="s">
        <v>200</v>
      </c>
      <c r="B1" s="11" t="s">
        <v>216</v>
      </c>
      <c r="C1" s="11" t="s">
        <v>5</v>
      </c>
      <c r="D1" s="10"/>
      <c r="E1" s="11" t="s">
        <v>220</v>
      </c>
    </row>
    <row r="2" spans="1:5" s="8" customFormat="1" ht="25.2" customHeight="1" x14ac:dyDescent="0.3">
      <c r="A2" s="11" t="s">
        <v>201</v>
      </c>
      <c r="B2" s="11" t="s">
        <v>217</v>
      </c>
      <c r="C2" s="11" t="s">
        <v>215</v>
      </c>
      <c r="D2" s="11"/>
      <c r="E2" s="50" t="s">
        <v>221</v>
      </c>
    </row>
    <row r="3" spans="1:5" ht="172.8" x14ac:dyDescent="0.3">
      <c r="A3" s="10" t="s">
        <v>202</v>
      </c>
      <c r="B3" s="11" t="s">
        <v>218</v>
      </c>
      <c r="C3" s="11" t="s">
        <v>222</v>
      </c>
      <c r="D3" s="10"/>
      <c r="E3" s="50"/>
    </row>
    <row r="4" spans="1:5" x14ac:dyDescent="0.3">
      <c r="A4" s="10" t="s">
        <v>203</v>
      </c>
      <c r="B4" s="11" t="s">
        <v>217</v>
      </c>
      <c r="C4" s="11" t="s">
        <v>219</v>
      </c>
      <c r="D4" s="10"/>
      <c r="E4" s="50"/>
    </row>
  </sheetData>
  <mergeCells count="1">
    <mergeCell ref="E2: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391C-0284-4A70-9E95-726E18E7B9D2}">
  <dimension ref="A1:E44"/>
  <sheetViews>
    <sheetView tabSelected="1" topLeftCell="A42" workbookViewId="0">
      <selection activeCell="E34" sqref="E34"/>
    </sheetView>
  </sheetViews>
  <sheetFormatPr baseColWidth="10" defaultColWidth="11.5546875" defaultRowHeight="14.4" x14ac:dyDescent="0.3"/>
  <cols>
    <col min="1" max="1" width="27.33203125" style="35" customWidth="1"/>
    <col min="2" max="2" width="31.88671875" style="36" customWidth="1"/>
    <col min="3" max="3" width="15" style="35" customWidth="1"/>
    <col min="4" max="4" width="24.33203125" style="36" bestFit="1" customWidth="1"/>
    <col min="5" max="5" width="92.44140625" style="35" customWidth="1"/>
    <col min="6" max="16384" width="11.5546875" style="36"/>
  </cols>
  <sheetData>
    <row r="1" spans="1:5" ht="28.8" x14ac:dyDescent="0.3">
      <c r="A1" s="35" t="s">
        <v>208</v>
      </c>
      <c r="B1" s="36" t="s">
        <v>209</v>
      </c>
      <c r="C1" s="35" t="s">
        <v>252</v>
      </c>
      <c r="D1" s="36" t="s">
        <v>254</v>
      </c>
      <c r="E1" s="35" t="s">
        <v>292</v>
      </c>
    </row>
    <row r="2" spans="1:5" x14ac:dyDescent="0.3">
      <c r="A2" s="52" t="s">
        <v>322</v>
      </c>
      <c r="B2" s="53"/>
      <c r="C2" s="53"/>
      <c r="D2" s="54"/>
    </row>
    <row r="3" spans="1:5" ht="57.6" x14ac:dyDescent="0.3">
      <c r="A3" s="38" t="s">
        <v>323</v>
      </c>
      <c r="B3" s="45"/>
      <c r="C3" s="38" t="s">
        <v>326</v>
      </c>
      <c r="D3" s="38" t="s">
        <v>324</v>
      </c>
      <c r="E3" s="35" t="s">
        <v>328</v>
      </c>
    </row>
    <row r="4" spans="1:5" x14ac:dyDescent="0.3">
      <c r="A4" s="38" t="s">
        <v>327</v>
      </c>
      <c r="B4" s="45"/>
      <c r="C4" s="38" t="s">
        <v>326</v>
      </c>
      <c r="D4" s="38" t="s">
        <v>325</v>
      </c>
      <c r="E4" s="35" t="s">
        <v>329</v>
      </c>
    </row>
    <row r="5" spans="1:5" x14ac:dyDescent="0.3">
      <c r="A5" s="52" t="s">
        <v>261</v>
      </c>
      <c r="B5" s="55"/>
      <c r="C5" s="55"/>
      <c r="D5" s="56"/>
      <c r="E5" s="39"/>
    </row>
    <row r="6" spans="1:5" x14ac:dyDescent="0.3">
      <c r="A6" s="35" t="s">
        <v>207</v>
      </c>
      <c r="B6" s="37" t="s">
        <v>62</v>
      </c>
      <c r="C6" s="35" t="s">
        <v>266</v>
      </c>
      <c r="D6" s="36" t="s">
        <v>255</v>
      </c>
      <c r="E6" s="35" t="s">
        <v>296</v>
      </c>
    </row>
    <row r="7" spans="1:5" x14ac:dyDescent="0.3">
      <c r="A7" s="35" t="s">
        <v>207</v>
      </c>
      <c r="B7" s="37" t="s">
        <v>62</v>
      </c>
      <c r="C7" s="35" t="s">
        <v>267</v>
      </c>
      <c r="D7" s="36" t="s">
        <v>255</v>
      </c>
      <c r="E7" s="35" t="s">
        <v>296</v>
      </c>
    </row>
    <row r="8" spans="1:5" x14ac:dyDescent="0.3">
      <c r="A8" s="35" t="s">
        <v>207</v>
      </c>
      <c r="B8" s="37" t="s">
        <v>62</v>
      </c>
      <c r="C8" s="35" t="s">
        <v>268</v>
      </c>
      <c r="D8" s="36" t="s">
        <v>255</v>
      </c>
      <c r="E8" s="35" t="s">
        <v>296</v>
      </c>
    </row>
    <row r="9" spans="1:5" x14ac:dyDescent="0.3">
      <c r="A9" s="35" t="s">
        <v>207</v>
      </c>
      <c r="B9" s="37" t="s">
        <v>62</v>
      </c>
      <c r="C9" s="35" t="s">
        <v>253</v>
      </c>
      <c r="D9" s="36" t="s">
        <v>255</v>
      </c>
      <c r="E9" s="35" t="s">
        <v>296</v>
      </c>
    </row>
    <row r="10" spans="1:5" ht="28.8" x14ac:dyDescent="0.3">
      <c r="A10" s="35" t="s">
        <v>210</v>
      </c>
      <c r="B10" s="36" t="s">
        <v>74</v>
      </c>
      <c r="C10" s="35" t="s">
        <v>253</v>
      </c>
      <c r="D10" s="36" t="s">
        <v>255</v>
      </c>
      <c r="E10" s="35" t="s">
        <v>296</v>
      </c>
    </row>
    <row r="11" spans="1:5" ht="28.8" x14ac:dyDescent="0.3">
      <c r="A11" s="35" t="s">
        <v>211</v>
      </c>
      <c r="B11" s="37" t="s">
        <v>212</v>
      </c>
      <c r="C11" s="35" t="s">
        <v>253</v>
      </c>
      <c r="D11" s="36" t="s">
        <v>255</v>
      </c>
      <c r="E11" s="35" t="s">
        <v>296</v>
      </c>
    </row>
    <row r="12" spans="1:5" ht="57.6" x14ac:dyDescent="0.3">
      <c r="A12" s="35" t="s">
        <v>256</v>
      </c>
      <c r="B12" s="37" t="s">
        <v>212</v>
      </c>
      <c r="C12" s="35" t="s">
        <v>253</v>
      </c>
      <c r="D12" s="36" t="s">
        <v>255</v>
      </c>
      <c r="E12" s="35" t="s">
        <v>293</v>
      </c>
    </row>
    <row r="13" spans="1:5" ht="28.8" x14ac:dyDescent="0.3">
      <c r="A13" s="35" t="s">
        <v>257</v>
      </c>
      <c r="B13" s="37" t="s">
        <v>258</v>
      </c>
      <c r="C13" s="35" t="s">
        <v>253</v>
      </c>
      <c r="D13" s="36" t="s">
        <v>255</v>
      </c>
      <c r="E13" s="35" t="s">
        <v>294</v>
      </c>
    </row>
    <row r="14" spans="1:5" ht="28.8" x14ac:dyDescent="0.3">
      <c r="A14" s="35" t="s">
        <v>213</v>
      </c>
      <c r="B14" s="36" t="s">
        <v>93</v>
      </c>
      <c r="C14" s="35" t="s">
        <v>253</v>
      </c>
      <c r="D14" s="36" t="s">
        <v>255</v>
      </c>
      <c r="E14" s="35" t="s">
        <v>295</v>
      </c>
    </row>
    <row r="15" spans="1:5" ht="100.8" x14ac:dyDescent="0.3">
      <c r="A15" s="35" t="s">
        <v>260</v>
      </c>
      <c r="B15" s="36" t="s">
        <v>259</v>
      </c>
      <c r="C15" s="35" t="s">
        <v>253</v>
      </c>
      <c r="D15" s="36" t="s">
        <v>255</v>
      </c>
      <c r="E15" s="35" t="s">
        <v>296</v>
      </c>
    </row>
    <row r="16" spans="1:5" x14ac:dyDescent="0.3">
      <c r="A16" s="52" t="s">
        <v>262</v>
      </c>
      <c r="B16" s="55"/>
      <c r="C16" s="55"/>
      <c r="D16" s="56"/>
      <c r="E16" s="39"/>
    </row>
    <row r="17" spans="1:5" ht="43.2" x14ac:dyDescent="0.3">
      <c r="A17" s="35" t="s">
        <v>265</v>
      </c>
      <c r="B17" s="36" t="s">
        <v>264</v>
      </c>
      <c r="C17" s="35" t="s">
        <v>253</v>
      </c>
      <c r="D17" s="36" t="s">
        <v>255</v>
      </c>
      <c r="E17" s="35" t="s">
        <v>296</v>
      </c>
    </row>
    <row r="18" spans="1:5" ht="43.2" x14ac:dyDescent="0.3">
      <c r="A18" s="35" t="s">
        <v>265</v>
      </c>
      <c r="B18" s="36" t="s">
        <v>264</v>
      </c>
      <c r="C18" s="35" t="s">
        <v>266</v>
      </c>
      <c r="D18" s="36" t="s">
        <v>255</v>
      </c>
      <c r="E18" s="35" t="s">
        <v>296</v>
      </c>
    </row>
    <row r="19" spans="1:5" ht="43.2" x14ac:dyDescent="0.3">
      <c r="A19" s="35" t="s">
        <v>265</v>
      </c>
      <c r="B19" s="36" t="s">
        <v>264</v>
      </c>
      <c r="C19" s="35" t="s">
        <v>268</v>
      </c>
      <c r="D19" s="36" t="s">
        <v>255</v>
      </c>
      <c r="E19" s="35" t="s">
        <v>296</v>
      </c>
    </row>
    <row r="20" spans="1:5" ht="57.6" x14ac:dyDescent="0.3">
      <c r="A20" s="35" t="s">
        <v>269</v>
      </c>
      <c r="B20" s="36" t="s">
        <v>264</v>
      </c>
      <c r="C20" s="35" t="s">
        <v>268</v>
      </c>
      <c r="D20" s="36" t="s">
        <v>255</v>
      </c>
      <c r="E20" s="35" t="s">
        <v>297</v>
      </c>
    </row>
    <row r="21" spans="1:5" x14ac:dyDescent="0.3">
      <c r="A21" s="35" t="s">
        <v>263</v>
      </c>
      <c r="B21" s="36" t="s">
        <v>264</v>
      </c>
      <c r="C21" s="35" t="s">
        <v>268</v>
      </c>
      <c r="D21" s="36" t="s">
        <v>255</v>
      </c>
      <c r="E21" s="35" t="s">
        <v>296</v>
      </c>
    </row>
    <row r="22" spans="1:5" ht="28.8" x14ac:dyDescent="0.3">
      <c r="A22" s="35" t="s">
        <v>263</v>
      </c>
      <c r="B22" s="36" t="s">
        <v>304</v>
      </c>
      <c r="C22" s="35" t="s">
        <v>268</v>
      </c>
      <c r="D22" s="36" t="s">
        <v>255</v>
      </c>
      <c r="E22" s="35" t="s">
        <v>305</v>
      </c>
    </row>
    <row r="23" spans="1:5" ht="43.2" x14ac:dyDescent="0.3">
      <c r="A23" s="35" t="s">
        <v>265</v>
      </c>
      <c r="B23" s="36" t="s">
        <v>264</v>
      </c>
      <c r="C23" s="35" t="s">
        <v>267</v>
      </c>
      <c r="D23" s="36" t="s">
        <v>255</v>
      </c>
    </row>
    <row r="24" spans="1:5" ht="57.6" x14ac:dyDescent="0.3">
      <c r="A24" s="35" t="s">
        <v>269</v>
      </c>
      <c r="B24" s="36" t="s">
        <v>264</v>
      </c>
      <c r="C24" s="35" t="s">
        <v>267</v>
      </c>
      <c r="D24" s="36" t="s">
        <v>255</v>
      </c>
      <c r="E24" s="35" t="s">
        <v>296</v>
      </c>
    </row>
    <row r="25" spans="1:5" ht="72" x14ac:dyDescent="0.3">
      <c r="A25" s="35" t="s">
        <v>270</v>
      </c>
      <c r="B25" s="36" t="s">
        <v>271</v>
      </c>
      <c r="C25" s="35" t="s">
        <v>267</v>
      </c>
      <c r="D25" s="36" t="s">
        <v>255</v>
      </c>
      <c r="E25" s="35" t="s">
        <v>296</v>
      </c>
    </row>
    <row r="26" spans="1:5" ht="28.8" x14ac:dyDescent="0.3">
      <c r="A26" s="35" t="s">
        <v>276</v>
      </c>
      <c r="B26" s="36" t="s">
        <v>277</v>
      </c>
      <c r="C26" s="35" t="s">
        <v>253</v>
      </c>
      <c r="D26" s="36" t="s">
        <v>255</v>
      </c>
      <c r="E26" s="35" t="s">
        <v>278</v>
      </c>
    </row>
    <row r="27" spans="1:5" x14ac:dyDescent="0.3">
      <c r="A27" s="52" t="s">
        <v>214</v>
      </c>
      <c r="B27" s="55"/>
      <c r="C27" s="55"/>
      <c r="D27" s="56"/>
      <c r="E27" s="39"/>
    </row>
    <row r="28" spans="1:5" ht="28.8" x14ac:dyDescent="0.3">
      <c r="A28" s="35" t="s">
        <v>272</v>
      </c>
      <c r="B28" s="36" t="s">
        <v>27</v>
      </c>
      <c r="C28" s="35" t="s">
        <v>253</v>
      </c>
      <c r="D28" s="36" t="s">
        <v>255</v>
      </c>
      <c r="E28" s="35" t="s">
        <v>273</v>
      </c>
    </row>
    <row r="29" spans="1:5" ht="28.8" x14ac:dyDescent="0.3">
      <c r="A29" s="35" t="s">
        <v>274</v>
      </c>
      <c r="B29" s="36" t="s">
        <v>275</v>
      </c>
      <c r="C29" s="35" t="s">
        <v>253</v>
      </c>
      <c r="D29" s="36" t="s">
        <v>255</v>
      </c>
      <c r="E29" s="35" t="s">
        <v>296</v>
      </c>
    </row>
    <row r="30" spans="1:5" x14ac:dyDescent="0.3">
      <c r="A30" s="57" t="s">
        <v>279</v>
      </c>
      <c r="B30" s="58"/>
      <c r="C30" s="58"/>
      <c r="D30" s="59"/>
      <c r="E30" s="39"/>
    </row>
    <row r="31" spans="1:5" ht="43.2" x14ac:dyDescent="0.3">
      <c r="A31" s="35" t="s">
        <v>280</v>
      </c>
      <c r="B31" s="36" t="s">
        <v>78</v>
      </c>
      <c r="C31" s="35" t="s">
        <v>267</v>
      </c>
      <c r="D31" s="36" t="s">
        <v>255</v>
      </c>
      <c r="E31" s="35" t="s">
        <v>296</v>
      </c>
    </row>
    <row r="32" spans="1:5" ht="72" x14ac:dyDescent="0.3">
      <c r="A32" s="35" t="s">
        <v>281</v>
      </c>
      <c r="B32" s="35" t="s">
        <v>285</v>
      </c>
      <c r="C32" s="35" t="s">
        <v>267</v>
      </c>
      <c r="D32" s="36" t="s">
        <v>255</v>
      </c>
      <c r="E32" s="35" t="s">
        <v>282</v>
      </c>
    </row>
    <row r="33" spans="1:5" ht="57.6" x14ac:dyDescent="0.3">
      <c r="A33" s="35" t="s">
        <v>283</v>
      </c>
      <c r="B33" s="36" t="s">
        <v>284</v>
      </c>
      <c r="C33" s="35" t="s">
        <v>267</v>
      </c>
      <c r="D33" s="36" t="s">
        <v>255</v>
      </c>
      <c r="E33" s="35" t="s">
        <v>286</v>
      </c>
    </row>
    <row r="34" spans="1:5" ht="43.2" x14ac:dyDescent="0.3">
      <c r="A34" s="41" t="s">
        <v>330</v>
      </c>
      <c r="B34" s="42"/>
      <c r="C34" s="43"/>
      <c r="D34" s="44"/>
      <c r="E34" s="35" t="s">
        <v>331</v>
      </c>
    </row>
    <row r="35" spans="1:5" x14ac:dyDescent="0.3">
      <c r="A35" s="52" t="s">
        <v>287</v>
      </c>
      <c r="B35" s="55"/>
      <c r="C35" s="55"/>
      <c r="D35" s="56"/>
      <c r="E35" s="39"/>
    </row>
    <row r="36" spans="1:5" ht="43.2" x14ac:dyDescent="0.3">
      <c r="A36" s="38" t="s">
        <v>288</v>
      </c>
      <c r="B36" s="36" t="s">
        <v>62</v>
      </c>
      <c r="C36" s="35" t="s">
        <v>253</v>
      </c>
      <c r="D36" s="36" t="s">
        <v>289</v>
      </c>
      <c r="E36" s="35" t="s">
        <v>296</v>
      </c>
    </row>
    <row r="37" spans="1:5" ht="43.2" x14ac:dyDescent="0.3">
      <c r="A37" s="35" t="s">
        <v>306</v>
      </c>
      <c r="B37" s="36" t="s">
        <v>307</v>
      </c>
      <c r="C37" s="35" t="s">
        <v>253</v>
      </c>
      <c r="D37" s="36" t="s">
        <v>289</v>
      </c>
      <c r="E37" s="35" t="s">
        <v>310</v>
      </c>
    </row>
    <row r="38" spans="1:5" ht="72" x14ac:dyDescent="0.3">
      <c r="A38" s="35" t="s">
        <v>290</v>
      </c>
      <c r="B38" s="36" t="s">
        <v>291</v>
      </c>
      <c r="C38" s="35" t="s">
        <v>253</v>
      </c>
      <c r="D38" s="36" t="s">
        <v>289</v>
      </c>
      <c r="E38" s="35" t="s">
        <v>311</v>
      </c>
    </row>
    <row r="39" spans="1:5" ht="72" x14ac:dyDescent="0.3">
      <c r="A39" s="35" t="s">
        <v>308</v>
      </c>
      <c r="B39" s="36" t="s">
        <v>309</v>
      </c>
      <c r="C39" s="35" t="s">
        <v>253</v>
      </c>
      <c r="D39" s="36" t="s">
        <v>289</v>
      </c>
      <c r="E39" s="35" t="s">
        <v>321</v>
      </c>
    </row>
    <row r="40" spans="1:5" x14ac:dyDescent="0.3">
      <c r="A40" s="52" t="s">
        <v>298</v>
      </c>
      <c r="B40" s="55"/>
      <c r="C40" s="55"/>
      <c r="D40" s="56"/>
      <c r="E40" s="39"/>
    </row>
    <row r="41" spans="1:5" ht="43.2" x14ac:dyDescent="0.3">
      <c r="A41" s="35" t="s">
        <v>312</v>
      </c>
      <c r="C41" s="35" t="s">
        <v>253</v>
      </c>
      <c r="D41" s="36" t="s">
        <v>313</v>
      </c>
    </row>
    <row r="42" spans="1:5" ht="43.2" x14ac:dyDescent="0.3">
      <c r="A42" s="35" t="s">
        <v>317</v>
      </c>
      <c r="C42" s="35" t="s">
        <v>253</v>
      </c>
      <c r="D42" s="36" t="s">
        <v>314</v>
      </c>
      <c r="E42" s="35" t="s">
        <v>320</v>
      </c>
    </row>
    <row r="43" spans="1:5" ht="43.2" x14ac:dyDescent="0.3">
      <c r="A43" s="35" t="s">
        <v>318</v>
      </c>
      <c r="C43" s="35" t="s">
        <v>253</v>
      </c>
      <c r="D43" s="36" t="s">
        <v>315</v>
      </c>
    </row>
    <row r="44" spans="1:5" ht="43.2" x14ac:dyDescent="0.3">
      <c r="A44" s="35" t="s">
        <v>319</v>
      </c>
      <c r="C44" s="35" t="s">
        <v>253</v>
      </c>
      <c r="D44" s="36" t="s">
        <v>316</v>
      </c>
      <c r="E44" s="35" t="s">
        <v>320</v>
      </c>
    </row>
  </sheetData>
  <mergeCells count="7">
    <mergeCell ref="A2:D2"/>
    <mergeCell ref="A40:D40"/>
    <mergeCell ref="A5:D5"/>
    <mergeCell ref="A16:D16"/>
    <mergeCell ref="A27:D27"/>
    <mergeCell ref="A30:D30"/>
    <mergeCell ref="A35:D3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DataElements</vt:lpstr>
      <vt:lpstr>Filtrage</vt:lpstr>
      <vt:lpstr>Donnees</vt:lpstr>
      <vt:lpstr>Scenarios</vt:lpstr>
      <vt:lpstr>Modes</vt:lpstr>
      <vt:lpstr>Analyses</vt:lpstr>
    </vt:vector>
  </TitlesOfParts>
  <Company>USDOT-Volpe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Azeredo, Philip (Volpe)</dc:creator>
  <cp:lastModifiedBy>elsal</cp:lastModifiedBy>
  <dcterms:created xsi:type="dcterms:W3CDTF">2018-05-30T23:45:25Z</dcterms:created>
  <dcterms:modified xsi:type="dcterms:W3CDTF">2020-09-03T12:44:26Z</dcterms:modified>
</cp:coreProperties>
</file>