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esktop\Thèse\Recherche\Révision_Robbins\"/>
    </mc:Choice>
  </mc:AlternateContent>
  <bookViews>
    <workbookView xWindow="0" yWindow="0" windowWidth="20490" windowHeight="7905"/>
  </bookViews>
  <sheets>
    <sheet name="Sheet1" sheetId="1" r:id="rId1"/>
    <sheet name="avancée" sheetId="2" r:id="rId2"/>
    <sheet name="north" sheetId="3" r:id="rId3"/>
    <sheet name="south" sheetId="4" r:id="rId4"/>
  </sheets>
  <calcPr calcId="152511"/>
</workbook>
</file>

<file path=xl/calcChain.xml><?xml version="1.0" encoding="utf-8"?>
<calcChain xmlns="http://schemas.openxmlformats.org/spreadsheetml/2006/main">
  <c r="J53" i="1" l="1"/>
  <c r="J2" i="1" l="1"/>
  <c r="J124" i="1" l="1"/>
  <c r="J78" i="1"/>
  <c r="J83" i="1" l="1"/>
  <c r="J69" i="1" l="1"/>
  <c r="J92" i="1" l="1"/>
  <c r="J63" i="1" l="1"/>
  <c r="N6" i="3" l="1"/>
  <c r="C140" i="1"/>
  <c r="J79" i="1"/>
  <c r="J97" i="1" l="1"/>
  <c r="E37" i="3" l="1"/>
  <c r="K37" i="3" s="1"/>
  <c r="J131" i="1" l="1"/>
  <c r="J128" i="1"/>
  <c r="J122" i="1"/>
  <c r="J119" i="1"/>
  <c r="J104" i="1"/>
  <c r="J87" i="1"/>
  <c r="J85" i="1"/>
  <c r="J74" i="1"/>
  <c r="J72" i="1"/>
  <c r="J60" i="1"/>
  <c r="J52" i="1"/>
  <c r="J49" i="1"/>
  <c r="J47" i="1"/>
  <c r="J40" i="1"/>
  <c r="E36" i="3" l="1"/>
  <c r="K36" i="3"/>
  <c r="C141" i="1" l="1"/>
  <c r="E49" i="3" l="1"/>
  <c r="K49" i="3" s="1"/>
  <c r="E52" i="3"/>
  <c r="K52" i="3" s="1"/>
  <c r="E35" i="3"/>
  <c r="K35" i="3" s="1"/>
  <c r="E32" i="3"/>
  <c r="K32" i="3" s="1"/>
  <c r="E33" i="3"/>
  <c r="K33" i="3" s="1"/>
  <c r="E34" i="3"/>
  <c r="K34" i="3" s="1"/>
  <c r="E31" i="3"/>
  <c r="K31" i="3" s="1"/>
  <c r="C142" i="1" l="1"/>
  <c r="E2" i="4"/>
  <c r="N2" i="3" l="1"/>
  <c r="C2" i="2"/>
  <c r="C6" i="2" s="1"/>
  <c r="P2" i="3" l="1"/>
  <c r="P6" i="3"/>
  <c r="A2" i="2"/>
  <c r="A6" i="2" s="1"/>
</calcChain>
</file>

<file path=xl/sharedStrings.xml><?xml version="1.0" encoding="utf-8"?>
<sst xmlns="http://schemas.openxmlformats.org/spreadsheetml/2006/main" count="851" uniqueCount="396">
  <si>
    <t>Name</t>
  </si>
  <si>
    <t>E-Mail</t>
  </si>
  <si>
    <t>Institution</t>
  </si>
  <si>
    <t>Involvement (y/n)</t>
  </si>
  <si>
    <t>Number of file(s) you want to review</t>
  </si>
  <si>
    <t>Lagain Anthony</t>
  </si>
  <si>
    <t>anthony.lagain@u-psud.fr</t>
  </si>
  <si>
    <t>GEOPS/Université Paris-Sud / Paris Saclay</t>
  </si>
  <si>
    <t>y</t>
  </si>
  <si>
    <t>Bouley Sylvain</t>
  </si>
  <si>
    <t>sylvain.bouley@u-psud.fr</t>
  </si>
  <si>
    <t>Allemand Pascal</t>
  </si>
  <si>
    <t>Pascal.Allemand@univ-lyon1.fr</t>
  </si>
  <si>
    <t>Université Claude Bernard Lyon1 / Laboratoire de Géologie de Lyon</t>
  </si>
  <si>
    <t>Andrieu François</t>
  </si>
  <si>
    <t>francois.andrieu@u-psud.fr</t>
  </si>
  <si>
    <t>Ansan Veronique</t>
  </si>
  <si>
    <t>veronique.ansan@univ-nantes.fr</t>
  </si>
  <si>
    <t>LPG Nantes</t>
  </si>
  <si>
    <t>Auger Anne-Thérèse</t>
  </si>
  <si>
    <t>anne-therese.auger@lam.fr</t>
  </si>
  <si>
    <t>LAM</t>
  </si>
  <si>
    <t>Baratoux David</t>
  </si>
  <si>
    <t>david.baratoux@gmail.com</t>
  </si>
  <si>
    <t>Université de Toulouse III Geosciences Environnement Toulouse / IRD Dakar</t>
  </si>
  <si>
    <t>Beck Pierre</t>
  </si>
  <si>
    <t>IPAG/Université de Grenoble</t>
  </si>
  <si>
    <t>Boisson Joséphine</t>
  </si>
  <si>
    <t>josephineboisson@gmail.com</t>
  </si>
  <si>
    <t>Bouquety Axel</t>
  </si>
  <si>
    <t>axel.bouquety@u-psud.fr</t>
  </si>
  <si>
    <t>M2 planétologie Parcours Ile de France</t>
  </si>
  <si>
    <t>Bourgeois Olivier</t>
  </si>
  <si>
    <t xml:space="preserve">olivier.bourgeois@univ-nantes.fr </t>
  </si>
  <si>
    <t>Brossier Jérémy</t>
  </si>
  <si>
    <t>brossier.jrmy@gmail.com</t>
  </si>
  <si>
    <t>DLR</t>
  </si>
  <si>
    <t>Nathalie Carrasco</t>
  </si>
  <si>
    <t xml:space="preserve">nathalie.carrasco@latmos.ipsl.fr </t>
  </si>
  <si>
    <t>LATMOS</t>
  </si>
  <si>
    <t>Carter John</t>
  </si>
  <si>
    <t>john.carter@ias.u-psud.fr</t>
  </si>
  <si>
    <t>IAS</t>
  </si>
  <si>
    <t>Champion Jason</t>
  </si>
  <si>
    <t>champion.jeyson@gmail.com</t>
  </si>
  <si>
    <t>IRAP</t>
  </si>
  <si>
    <t>Chevrel Serge</t>
  </si>
  <si>
    <t>serge.chevrel@gmail.com</t>
  </si>
  <si>
    <t>Clenet Harold</t>
  </si>
  <si>
    <t>h.clenet@gmail.com</t>
  </si>
  <si>
    <t>/</t>
  </si>
  <si>
    <t>Colas François</t>
  </si>
  <si>
    <t>francois.colas@obspm.fr</t>
  </si>
  <si>
    <t>OBSPM / IMCCE</t>
  </si>
  <si>
    <t>Cornet Thomas</t>
  </si>
  <si>
    <t>tcornet@sciops.esa.int</t>
  </si>
  <si>
    <t>ESA</t>
  </si>
  <si>
    <t>Costard François</t>
  </si>
  <si>
    <t>francois.costard@u-psud.fr</t>
  </si>
  <si>
    <t>Cousin Agnès</t>
  </si>
  <si>
    <t>Agnes.Cousin@irap.omp.eu</t>
  </si>
  <si>
    <t>Dehoucq Erwin</t>
  </si>
  <si>
    <t>Erwin.Dehouck@irap.omp.eu</t>
  </si>
  <si>
    <t>Delaa Omar</t>
  </si>
  <si>
    <t>omar.delaa@u-psud.fr</t>
  </si>
  <si>
    <t>Devismes Damien</t>
  </si>
  <si>
    <t>damien.devismes@u-psud.fr</t>
  </si>
  <si>
    <t>NASA</t>
  </si>
  <si>
    <t>Dupeyrat Laure</t>
  </si>
  <si>
    <t>laure.dupeyrat@u-psud.fr</t>
  </si>
  <si>
    <t>Fayon Lucile</t>
  </si>
  <si>
    <t>lucile.fayon@estaca.eu</t>
  </si>
  <si>
    <t>IPGP</t>
  </si>
  <si>
    <t>Fernandez Laura</t>
  </si>
  <si>
    <t>laura.fernandez@live.fr</t>
  </si>
  <si>
    <t>Fernando Jenifer</t>
  </si>
  <si>
    <t>jfernand@pirl.lpl.arizona.edu</t>
  </si>
  <si>
    <t>Flahaut Jessica</t>
  </si>
  <si>
    <t>jessica.flahaut@ens-lyon.org</t>
  </si>
  <si>
    <t>Gargani Julien</t>
  </si>
  <si>
    <t>julien.gargani@u-psud.fr</t>
  </si>
  <si>
    <t>Guimpier Anthony</t>
  </si>
  <si>
    <t>anthony.guimpier@u-psud.fr</t>
  </si>
  <si>
    <t>Jorda Laurent</t>
  </si>
  <si>
    <t>laurent.jorda@lam.fr</t>
  </si>
  <si>
    <t>Landais François</t>
  </si>
  <si>
    <t>francois.landais@u-psud.fr</t>
  </si>
  <si>
    <t>Ledeit Laetitia</t>
  </si>
  <si>
    <t>laetitia.ledeit@univ-nantes.fr</t>
  </si>
  <si>
    <t>LeMouelic Stéphane</t>
  </si>
  <si>
    <t>Stephane.Lemouelic@univ-nantes.fr</t>
  </si>
  <si>
    <t>Ligier Nicolas</t>
  </si>
  <si>
    <t>nicolas.ligier@ias.u-psud.fr</t>
  </si>
  <si>
    <t>Loizeau Damien</t>
  </si>
  <si>
    <t>damien.loizeau@univ-lyon1.fr</t>
  </si>
  <si>
    <t>Mangold Nicolas</t>
  </si>
  <si>
    <t>Nicolas.Mangold@univ-nantes.fr</t>
  </si>
  <si>
    <t>Marmo Chiara</t>
  </si>
  <si>
    <t>chiara.marmo@u-psud.fr</t>
  </si>
  <si>
    <t>jean-luc.mari@univ-amu.fr</t>
  </si>
  <si>
    <t>Université Aix Marseille</t>
  </si>
  <si>
    <t>Massé Marion</t>
  </si>
  <si>
    <t>Marion.Masse@univ-nantes.fr</t>
  </si>
  <si>
    <t>Massol Hélène</t>
  </si>
  <si>
    <t>helene.massol@u-psud.fr</t>
  </si>
  <si>
    <t>Morisson Marietta</t>
  </si>
  <si>
    <t>marietta.morisson@live.fr</t>
  </si>
  <si>
    <t>LGPM / Centrale Supelec</t>
  </si>
  <si>
    <t>Nachon Marion</t>
  </si>
  <si>
    <t>marion.nachon@univ-nantes.fr</t>
  </si>
  <si>
    <t>Ody Anouck</t>
  </si>
  <si>
    <t>anouck.ody@univ-lyon1.fr</t>
  </si>
  <si>
    <t>Pasquon Kelly</t>
  </si>
  <si>
    <t>kelly.pasquon@u-psud.fr</t>
  </si>
  <si>
    <t>Paulien Nicolas</t>
  </si>
  <si>
    <t>nicolas.paulien@u-psud.fr</t>
  </si>
  <si>
    <t>Philippe Sylvain</t>
  </si>
  <si>
    <t>sylvain.philippe@obs.ujf-grenoble.fr</t>
  </si>
  <si>
    <t>IPAG</t>
  </si>
  <si>
    <t>Pilorget Cédric</t>
  </si>
  <si>
    <t>cedric.pilorget@ias.u-psud.fr</t>
  </si>
  <si>
    <t>Pinet Pratick</t>
  </si>
  <si>
    <t>Patrick.Pinet@irap.omp.eu</t>
  </si>
  <si>
    <t>Pochat Stéphane</t>
  </si>
  <si>
    <t>stephane.pochat@univ-nantes.fr</t>
  </si>
  <si>
    <t>Poulet François</t>
  </si>
  <si>
    <t>francois.poulet@ias.u-psud.fr</t>
  </si>
  <si>
    <t>Quantin-Nataf Cathy</t>
  </si>
  <si>
    <t>cathy.quantin-nataf@univ-lyon1.fr</t>
  </si>
  <si>
    <t>Riu Lucie</t>
  </si>
  <si>
    <t>lucie.riu@ias.u-psud.fr</t>
  </si>
  <si>
    <t>Rousseau Batiste</t>
  </si>
  <si>
    <t>batiste.rousseau@obspm.fr</t>
  </si>
  <si>
    <t>OBSPM / LESIA</t>
  </si>
  <si>
    <t>Saint-Bezard Bertrand</t>
  </si>
  <si>
    <t xml:space="preserve">bertrand.saint-bezar@u-psud.fr </t>
  </si>
  <si>
    <t>Salvador Arnaud</t>
  </si>
  <si>
    <t>arnaud.salvador@u-psud.fr</t>
  </si>
  <si>
    <t>Schmidt Frédéric</t>
  </si>
  <si>
    <t>frederic.schmidt@u-psud.fr</t>
  </si>
  <si>
    <t>Segura Kevin</t>
  </si>
  <si>
    <t>kevin.segura@estaca.eu</t>
  </si>
  <si>
    <t>ISIS</t>
  </si>
  <si>
    <t>Sejourné Antoine</t>
  </si>
  <si>
    <t>antoine.sejourne@u-psud.fr</t>
  </si>
  <si>
    <t>Thollot Patrick</t>
  </si>
  <si>
    <t>patrick.thollot@ens-lyon.fr</t>
  </si>
  <si>
    <t>ENS de Lyon / Laboratoire de Géologie de Lyon</t>
  </si>
  <si>
    <t>Trey Bertrand</t>
  </si>
  <si>
    <t xml:space="preserve">bertrand858@hotmail.fr </t>
  </si>
  <si>
    <t>Vialatte Anne</t>
  </si>
  <si>
    <t>anne.vialatte@univ-grenoble-alpes.fr</t>
  </si>
  <si>
    <t>Viseur Sophie</t>
  </si>
  <si>
    <t xml:space="preserve">viseur@cerege.fr </t>
  </si>
  <si>
    <t>CEREGE</t>
  </si>
  <si>
    <t>Yoldi Mtz. de Mandojana Zurine</t>
  </si>
  <si>
    <t>zyoldi@gmail.com</t>
  </si>
  <si>
    <t>University of Bern / Physics Institute / Space Research &amp; Planetary Sciences Division</t>
  </si>
  <si>
    <t>Zanda Brigitte</t>
  </si>
  <si>
    <t>zanda@mnhn.fr</t>
  </si>
  <si>
    <t>MNHN</t>
  </si>
  <si>
    <t>Zanetta Pierre-Marie</t>
  </si>
  <si>
    <t>pierre-marie.zanetta@u-psud.fr</t>
  </si>
  <si>
    <t>Hemisphere</t>
  </si>
  <si>
    <t>File name</t>
  </si>
  <si>
    <t xml:space="preserve">tot file </t>
  </si>
  <si>
    <t>percent</t>
  </si>
  <si>
    <t>nb of craters per file</t>
  </si>
  <si>
    <t>nb of craters reviewed</t>
  </si>
  <si>
    <t>N</t>
  </si>
  <si>
    <t>RobbinsCraters_20121016-45.000000-22.500000.30.00000047.500000</t>
  </si>
  <si>
    <t>RobbinsCraters_20121016-22.5000000.000000.0.00000015.000000</t>
  </si>
  <si>
    <t>tot craters</t>
  </si>
  <si>
    <t>percent craters</t>
  </si>
  <si>
    <t>file name</t>
  </si>
  <si>
    <t>number of craters</t>
  </si>
  <si>
    <t>status</t>
  </si>
  <si>
    <t>F</t>
  </si>
  <si>
    <t>NF</t>
  </si>
  <si>
    <t>RobbinsCraters_20121016-22.5000000.000000.15.00000030.000000</t>
  </si>
  <si>
    <t>RobbinsCraters_20121016-22.5000000.000000.30.00000047.500000</t>
  </si>
  <si>
    <t>RobbinsCraters_20121016-30.0000000.000000.47.50000065.000000</t>
  </si>
  <si>
    <t>RobbinsCraters_20121016-45.0000000.000000.65.00000077.500000</t>
  </si>
  <si>
    <t>RobbinsCraters_20121016-45.000000-22.500000.0.00000015.000000</t>
  </si>
  <si>
    <t>RobbinsCraters_20121016-45.000000-22.500000.15.00000030.000000</t>
  </si>
  <si>
    <t>RobbinsCraters_20121016-60.000000-30.000000.47.50000065.000000</t>
  </si>
  <si>
    <t>RobbinsCraters_20121016-67.500000-45.000000.0.00000015.000000</t>
  </si>
  <si>
    <t>RobbinsCraters_20121016-67.500000-45.000000.15.00000030.000000</t>
  </si>
  <si>
    <t>RobbinsCraters_20121016-67.500000-45.000000.30.00000047.500000</t>
  </si>
  <si>
    <t>RobbinsCraters_20121016-90.000000-45.000000.65.00000077.500000</t>
  </si>
  <si>
    <t>RobbinsCraters_20121016-90.000000-60.000000.47.50000065.000000</t>
  </si>
  <si>
    <t>RobbinsCraters_20121016-90.000000-67.500000.0.00000015.000000</t>
  </si>
  <si>
    <t>RobbinsCraters_20121016-90.000000-67.500000.15.00000030.000000</t>
  </si>
  <si>
    <t>RobbinsCraters_20121016-90.000000-67.500000.30.00000047.500000</t>
  </si>
  <si>
    <t>RobbinsCraters_20121016-112.500000-90.000000.0.00000015.000000</t>
  </si>
  <si>
    <t>RobbinsCraters_20121016-112.500000-90.000000.15.00000030.000000</t>
  </si>
  <si>
    <t>RobbinsCraters_20121016-112.500000-90.000000.30.00000047.500000</t>
  </si>
  <si>
    <t>RobbinsCraters_20121016-120.000000-90.000000.47.50000065.000000</t>
  </si>
  <si>
    <t>RobbinsCraters_20121016-135.000000-90.000000.65.00000077.500000</t>
  </si>
  <si>
    <t>RobbinsCraters_20121016-135.000000-112.500000.0.00000015.000000</t>
  </si>
  <si>
    <t>RobbinsCraters_20121016-135.000000-112.500000.15.00000030.000000</t>
  </si>
  <si>
    <t>RobbinsCraters_20121016-135.000000-112.500000.30.00000047.500000</t>
  </si>
  <si>
    <t>RobbinsCraters_20121016-150.000000-120.000000.47.50000065.000000</t>
  </si>
  <si>
    <t>RobbinsCraters_20121016-157.500000-135.000000.0.00000015.000000</t>
  </si>
  <si>
    <t>RobbinsCraters_20121016-157.500000-135.000000.15.00000030.000000</t>
  </si>
  <si>
    <t>RobbinsCraters_20121016-157.500000-135.000000.30.00000047.500000</t>
  </si>
  <si>
    <t>RobbinsCraters_20121016-180.0000000.000000.77.50000090.000000</t>
  </si>
  <si>
    <t>RobbinsCraters_20121016-180.000000-135.000000.65.00000077.500000</t>
  </si>
  <si>
    <t>RobbinsCraters_20121016-180.000000-150.000000.47.50000065.000000</t>
  </si>
  <si>
    <t>RobbinsCraters_20121016-180.000000-157.500000.0.00000015.000000</t>
  </si>
  <si>
    <t>RobbinsCraters_20121016-180.000000-157.500000.15.00000030.000000</t>
  </si>
  <si>
    <t>RobbinsCraters_20121016-180.000000-157.500000.30.00000047.500000</t>
  </si>
  <si>
    <t>RobbinsCraters_201210160.00000022.470000.0.00000015.000000</t>
  </si>
  <si>
    <t>RobbinsCraters_201210160.00000022.480000.15.00000030.000000</t>
  </si>
  <si>
    <t>RobbinsCraters_201210160.00000022.500000.30.00000047.500000</t>
  </si>
  <si>
    <t>RobbinsCraters_201210160.00000030.000000.47.50000065.000000</t>
  </si>
  <si>
    <t>RobbinsCraters_201210160.00000045.000000.65.00000077.500000</t>
  </si>
  <si>
    <t>RobbinsCraters_201210160.000000180.000000.77.50000090.000000</t>
  </si>
  <si>
    <t>RobbinsCraters_2012101622.45000045.000000.0.00000015.000000</t>
  </si>
  <si>
    <t>RobbinsCraters_2012101622.47000045.000000.15.00000030.000000</t>
  </si>
  <si>
    <t>RobbinsCraters_2012101622.48000045.000000.30.00000047.500000</t>
  </si>
  <si>
    <t>RobbinsCraters_2012101630.00000060.000000.47.50000065.000000</t>
  </si>
  <si>
    <t>RobbinsCraters_2012101645.00000067.500000.0.00000015.000000</t>
  </si>
  <si>
    <t>RobbinsCraters_2012101645.00000067.500000.15.00000030.000000</t>
  </si>
  <si>
    <t>RobbinsCraters_2012101645.00000067.500000.30.00000047.500000</t>
  </si>
  <si>
    <t>RobbinsCraters_2012101645.00000090.000000.65.00000077.500000</t>
  </si>
  <si>
    <t>RobbinsCraters_2012101660.00000090.000000.47.50000065.000000</t>
  </si>
  <si>
    <t>RobbinsCraters_2012101667.50000090.000000.0.00000015.000000</t>
  </si>
  <si>
    <t>RobbinsCraters_2012101667.50000090.000000.15.00000030.000000</t>
  </si>
  <si>
    <t>RobbinsCraters_2012101667.50000090.000000.30.00000047.500000</t>
  </si>
  <si>
    <t>RobbinsCraters_2012101690.000000112.500000.0.00000015.000000</t>
  </si>
  <si>
    <t>RobbinsCraters_2012101690.000000112.500000.15.00000030.000000</t>
  </si>
  <si>
    <t>RobbinsCraters_2012101690.000000112.500000.30.00000047.500000</t>
  </si>
  <si>
    <t>RobbinsCraters_2012101690.000000120.000000.47.50000065.000000</t>
  </si>
  <si>
    <t>RobbinsCraters_2012101690.000000135.000000.65.00000077.500000</t>
  </si>
  <si>
    <t>RobbinsCraters_20121016112.500000135.000000.0.00000015.000000</t>
  </si>
  <si>
    <t>RobbinsCraters_20121016112.500000135.000000.15.00000030.000000</t>
  </si>
  <si>
    <t>RobbinsCraters_20121016112.500000135.000000.30.00000047.500000</t>
  </si>
  <si>
    <t>RobbinsCraters_20121016120.000000150.000000.47.50000065.000000</t>
  </si>
  <si>
    <t>RobbinsCraters_20121016135.000000157.500000.0.00000015.000000</t>
  </si>
  <si>
    <t>RobbinsCraters_20121016135.000000157.500000.15.00000030.000000</t>
  </si>
  <si>
    <t>RobbinsCraters_20121016135.000000157.500000.30.00000047.500000</t>
  </si>
  <si>
    <t>RobbinsCraters_20121016135.000000180.000000.65.00000077.500000</t>
  </si>
  <si>
    <t>RobbinsCraters_20121016150.000000180.000000.47.50000065.000000</t>
  </si>
  <si>
    <t>RobbinsCraters_20121016157.500000180.000000.0.00000015.000000</t>
  </si>
  <si>
    <t>RobbinsCraters_20121016157.500000180.000000.15.00000030.000000</t>
  </si>
  <si>
    <t>RobbinsCraters_20121016157.500000180.000000.30.00000047.500000</t>
  </si>
  <si>
    <t>RobbinsCraters_20121016-22.5000000.000000.-15.0000000.000000</t>
  </si>
  <si>
    <t>RobbinsCraters_20121016-22.5000000.000000.-30.000000-15.000000</t>
  </si>
  <si>
    <t>RobbinsCraters_20121016-22.5000000.000000.-47.500000-30.000000</t>
  </si>
  <si>
    <t>RobbinsCraters_20121016-30.0000000.000000.-65.000000-47.500000</t>
  </si>
  <si>
    <t>RobbinsCraters_20121016-45.0000000.000000.-77.500000-65.000000</t>
  </si>
  <si>
    <t>RobbinsCraters_20121016-45.000000-22.500000.-15.0000000.000000</t>
  </si>
  <si>
    <t>RobbinsCraters_20121016-45.000000-22.500000.-30.000000-15.000000</t>
  </si>
  <si>
    <t>RobbinsCraters_20121016-45.000000-22.500000.-47.500000-30.000000</t>
  </si>
  <si>
    <t>RobbinsCraters_20121016-60.000000-30.000000.-65.000000-47.500000</t>
  </si>
  <si>
    <t>RobbinsCraters_20121016-67.500000-45.000000.-15.0000000.000000</t>
  </si>
  <si>
    <t>RobbinsCraters_20121016-67.500000-45.000000.-30.000000-15.000000</t>
  </si>
  <si>
    <t>RobbinsCraters_20121016-67.500000-45.000000.-47.500000-30.000000</t>
  </si>
  <si>
    <t>RobbinsCraters_20121016-90.000000-45.000000.-77.500000-65.000000</t>
  </si>
  <si>
    <t>RobbinsCraters_20121016-90.000000-60.000000.-65.000000-47.500000</t>
  </si>
  <si>
    <t>RobbinsCraters_20121016-90.000000-67.500000.-15.0000000.000000</t>
  </si>
  <si>
    <t>RobbinsCraters_20121016-90.000000-67.500000.-30.000000-15.000000</t>
  </si>
  <si>
    <t>RobbinsCraters_20121016-90.000000-67.500000.-47.500000-30.000000</t>
  </si>
  <si>
    <t>RobbinsCraters_20121016-112.500000-90.000000.-15.0000000.000000</t>
  </si>
  <si>
    <t>RobbinsCraters_20121016-112.500000-90.000000.-30.000000-15.000000</t>
  </si>
  <si>
    <t>RobbinsCraters_20121016-112.500000-90.000000.-47.500000-30.000000</t>
  </si>
  <si>
    <t>RobbinsCraters_20121016-120.000000-90.000000.-65.000000-47.500000</t>
  </si>
  <si>
    <t>RobbinsCraters_20121016-135.000000-90.000000.-77.500000-65.000000</t>
  </si>
  <si>
    <t>RobbinsCraters_20121016-135.000000-112.500000.-15.0000000.000000</t>
  </si>
  <si>
    <t>RobbinsCraters_20121016-135.000000-112.500000.-30.000000-15.000000</t>
  </si>
  <si>
    <t>RobbinsCraters_20121016-135.000000-112.500000.-47.500000-30.000000</t>
  </si>
  <si>
    <t>RobbinsCraters_20121016-150.000000-120.000000.-65.000000-47.500000</t>
  </si>
  <si>
    <t>RobbinsCraters_20121016-157.500000-135.000000.-15.0000000.000000</t>
  </si>
  <si>
    <t>RobbinsCraters_20121016-157.500000-135.000000.-30.000000-15.000000</t>
  </si>
  <si>
    <t>RobbinsCraters_20121016-157.500000-135.000000.-47.500000-30.000000</t>
  </si>
  <si>
    <t>RobbinsCraters_20121016-180.0000000.000000.-90.000000-77.500000</t>
  </si>
  <si>
    <t>RobbinsCraters_20121016-180.000000-135.000000.-77.500000-65.000000</t>
  </si>
  <si>
    <t>RobbinsCraters_20121016-180.000000-150.000000.-65.000000-47.500000</t>
  </si>
  <si>
    <t>RobbinsCraters_20121016-180.000000-157.500000.-15.0000000.000000</t>
  </si>
  <si>
    <t>RobbinsCraters_20121016-180.000000-157.500000.-30.000000-15.000000</t>
  </si>
  <si>
    <t>RobbinsCraters_20121016-180.000000-157.500000.-47.500000-30.000000</t>
  </si>
  <si>
    <t>RobbinsCraters_201210160.00000022.420000.-47.500000-30.000000</t>
  </si>
  <si>
    <t>RobbinsCraters_201210160.00000022.430000.-30.000000-15.000000</t>
  </si>
  <si>
    <t>RobbinsCraters_201210160.00000022.450000.-15.0000000.000000</t>
  </si>
  <si>
    <t>RobbinsCraters_201210160.00000030.000000.-65.000000-47.500000</t>
  </si>
  <si>
    <t>RobbinsCraters_201210160.00000045.000000.-77.500000-65.000000</t>
  </si>
  <si>
    <t>RobbinsCraters_201210160.000000180.000000.-90.000000-77.500000</t>
  </si>
  <si>
    <t>RobbinsCraters_2012101622.40000045.000000.-47.500000-30.000000</t>
  </si>
  <si>
    <t>RobbinsCraters_2012101622.42000045.000000.-30.000000-15.000000</t>
  </si>
  <si>
    <t>RobbinsCraters_2012101622.43000045.000000.-15.0000000.000000</t>
  </si>
  <si>
    <t>RobbinsCraters_2012101630.00000060.000000.-65.000000-47.500000</t>
  </si>
  <si>
    <t>RobbinsCraters_2012101645.00000067.500000.-15.0000000.000000</t>
  </si>
  <si>
    <t>RobbinsCraters_2012101645.00000067.500000.-30.000000-15.000000</t>
  </si>
  <si>
    <t>RobbinsCraters_2012101645.00000067.500000.-47.500000-30.000000</t>
  </si>
  <si>
    <t>RobbinsCraters_2012101645.00000090.000000.-77.500000-65.000000</t>
  </si>
  <si>
    <t>RobbinsCraters_2012101660.00000090.000000.-65.000000-47.500000</t>
  </si>
  <si>
    <t>RobbinsCraters_2012101667.50000090.000000.-15.0000000.000000</t>
  </si>
  <si>
    <t>RobbinsCraters_2012101667.50000090.000000.-30.000000-15.000000</t>
  </si>
  <si>
    <t>RobbinsCraters_2012101667.50000090.000000.-47.500000-30.000000</t>
  </si>
  <si>
    <t>RobbinsCraters_2012101690.000000112.500000.-15.0000000.000000</t>
  </si>
  <si>
    <t>RobbinsCraters_2012101690.000000112.500000.-30.000000-15.000000</t>
  </si>
  <si>
    <t>RobbinsCraters_2012101690.000000112.500000.-47.500000-30.000000</t>
  </si>
  <si>
    <t>RobbinsCraters_2012101690.000000120.000000.-65.000000-47.500000</t>
  </si>
  <si>
    <t>RobbinsCraters_2012101690.000000135.000000.-77.500000-65.000000</t>
  </si>
  <si>
    <t>RobbinsCraters_20121016112.500000135.000000.-15.0000000.000000</t>
  </si>
  <si>
    <t>RobbinsCraters_20121016112.500000135.000000.-30.000000-15.000000</t>
  </si>
  <si>
    <t>RobbinsCraters_20121016112.500000135.000000.-47.500000-30.000000</t>
  </si>
  <si>
    <t>RobbinsCraters_20121016120.000000150.000000.-65.000000-47.500000</t>
  </si>
  <si>
    <t>RobbinsCraters_20121016135.000000157.500000.-15.0000000.000000</t>
  </si>
  <si>
    <t>RobbinsCraters_20121016135.000000157.500000.-30.000000-15.000000</t>
  </si>
  <si>
    <t>RobbinsCraters_20121016135.000000157.500000.-47.500000-30.000000</t>
  </si>
  <si>
    <t>RobbinsCraters_20121016135.000000180.000000.-77.500000-65.000000</t>
  </si>
  <si>
    <t>RobbinsCraters_20121016150.000000180.000000.-65.000000-47.500000</t>
  </si>
  <si>
    <t>RobbinsCraters_20121016157.500000180.000000.-15.0000000.000000</t>
  </si>
  <si>
    <t>RobbinsCraters_20121016157.500000180.000000.-30.000000-15.000000</t>
  </si>
  <si>
    <t>RobbinsCraters_20121016157.500000180.000000.-47.500000-30.000000</t>
  </si>
  <si>
    <t>to craters all files</t>
  </si>
  <si>
    <t>number of file</t>
  </si>
  <si>
    <t>Martinot Mélissa</t>
  </si>
  <si>
    <t>m.martinot@vu.nl</t>
  </si>
  <si>
    <t>Vrije Universiteit Amsterdam / Université Claude Bernard Lyon1</t>
  </si>
  <si>
    <t>nb personne inscrite</t>
  </si>
  <si>
    <t>nb réponse</t>
  </si>
  <si>
    <t>nb fichier pris</t>
  </si>
  <si>
    <t>%fichier pris</t>
  </si>
  <si>
    <t>Baratoux</t>
  </si>
  <si>
    <t>Beck</t>
  </si>
  <si>
    <t>Boisson</t>
  </si>
  <si>
    <t>Bouley</t>
  </si>
  <si>
    <t>Champion</t>
  </si>
  <si>
    <t>Fayon</t>
  </si>
  <si>
    <t>Guimpier</t>
  </si>
  <si>
    <t>Lagain</t>
  </si>
  <si>
    <t>Martinot</t>
  </si>
  <si>
    <t>Schmidt</t>
  </si>
  <si>
    <t>Thollot</t>
  </si>
  <si>
    <t>Vialatte</t>
  </si>
  <si>
    <t>Rousseau</t>
  </si>
  <si>
    <t>tot craters pris</t>
  </si>
  <si>
    <t>%crat pris</t>
  </si>
  <si>
    <t>nb crat restants</t>
  </si>
  <si>
    <t>valid</t>
  </si>
  <si>
    <t>uncertain</t>
  </si>
  <si>
    <t>invalid</t>
  </si>
  <si>
    <t>secondary</t>
  </si>
  <si>
    <t>layered</t>
  </si>
  <si>
    <t>ghost</t>
  </si>
  <si>
    <t>tot</t>
  </si>
  <si>
    <t>comments</t>
  </si>
  <si>
    <t>pb SE crat ajout</t>
  </si>
  <si>
    <t>pb pas d'uncertain</t>
  </si>
  <si>
    <t>7 uncertain</t>
  </si>
  <si>
    <t>Dehouck</t>
  </si>
  <si>
    <t>Delaa</t>
  </si>
  <si>
    <t>stade envoi</t>
  </si>
  <si>
    <t xml:space="preserve">Mari Jean Luc </t>
  </si>
  <si>
    <t>Jambon Albert</t>
  </si>
  <si>
    <t>albert.jambon@upmc.fr</t>
  </si>
  <si>
    <t>UPMC</t>
  </si>
  <si>
    <t>Erard Stéphane</t>
  </si>
  <si>
    <t>stephane.erard@obspm.fr</t>
  </si>
  <si>
    <t>UPMC/LESIA</t>
  </si>
  <si>
    <t>Spiga Aymeric</t>
  </si>
  <si>
    <t>aymeric.spiga@upmc.fr</t>
  </si>
  <si>
    <t>Gargani</t>
  </si>
  <si>
    <t>pb crat ajout crat non flaggés</t>
  </si>
  <si>
    <t>Massé</t>
  </si>
  <si>
    <t>pierre.beck@ujf-grenoble.fr</t>
  </si>
  <si>
    <t>Loizeau</t>
  </si>
  <si>
    <t>n</t>
  </si>
  <si>
    <t>2 en double 54.05/38.82 et 54.13/39.08</t>
  </si>
  <si>
    <t>Pasquon</t>
  </si>
  <si>
    <t>Bouquety</t>
  </si>
  <si>
    <t>Fernandez</t>
  </si>
  <si>
    <t>Mari</t>
  </si>
  <si>
    <t>Broquet Adrien</t>
  </si>
  <si>
    <t>broquet@ipgp.fr</t>
  </si>
  <si>
    <t>Christoff</t>
  </si>
  <si>
    <t>Christoff Nicole</t>
  </si>
  <si>
    <t>nicole.christoff@univ-amu.fr</t>
  </si>
  <si>
    <t>Thésard en cotutelle/ Aix-Marseille Université et Université Technique de Sofia(Bulgarie)</t>
  </si>
  <si>
    <t>S</t>
  </si>
  <si>
    <t>Landais</t>
  </si>
  <si>
    <t>Costard</t>
  </si>
  <si>
    <t>Sejourne</t>
  </si>
  <si>
    <t>Franco</t>
  </si>
  <si>
    <t>Dupeyrat</t>
  </si>
  <si>
    <t>CEA</t>
  </si>
  <si>
    <t xml:space="preserve">francomaximilien@gmail.com </t>
  </si>
  <si>
    <t>Franco Maximilien</t>
  </si>
  <si>
    <t>Andrieu</t>
  </si>
  <si>
    <t>Belgacem Inès</t>
  </si>
  <si>
    <t>ines.belgacem@u-psud.fr</t>
  </si>
  <si>
    <t>Belgacem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</si>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</sst>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'Arial'"/>
    </font>
    <font>
      <sz val="9"/>
      <color rgb="FF000000"/>
      <name val="&quot;normal arial&quot;"/>
    </font>
    <font>
      <sz val="9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/>
    <xf numFmtId="0" fontId="10" fillId="0" borderId="2" xfId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" fillId="0" borderId="3" xfId="0" applyFont="1" applyFill="1" applyBorder="1" applyAlignment="1">
      <alignment horizontal="center" vertical="center"/>
    </xf>
    <xf numFmtId="164" fontId="0" fillId="0" borderId="0" xfId="0" applyNumberFormat="1" applyFont="1" applyAlignment="1"/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2" xfId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omaximilien@gmail.com" TargetMode="External"/><Relationship Id="rId2" Type="http://schemas.openxmlformats.org/officeDocument/2006/relationships/hyperlink" Target="mailto:broquet@ipgp.fr" TargetMode="External"/><Relationship Id="rId1" Type="http://schemas.openxmlformats.org/officeDocument/2006/relationships/hyperlink" Target="mailto:pierre.beck@ujf-grenoble.fr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1"/>
  <sheetViews>
    <sheetView tabSelected="1" topLeftCell="F46" workbookViewId="0">
      <selection activeCell="M55" sqref="M55"/>
    </sheetView>
  </sheetViews>
  <sheetFormatPr baseColWidth="10" defaultColWidth="14.42578125" defaultRowHeight="15.75" customHeight="1"/>
  <cols>
    <col min="1" max="1" width="14.42578125" style="5"/>
    <col min="2" max="2" width="27.7109375" style="5" customWidth="1"/>
    <col min="3" max="3" width="28.42578125" style="5" customWidth="1"/>
    <col min="4" max="4" width="24.42578125" style="5" customWidth="1"/>
    <col min="5" max="5" width="19" style="5" customWidth="1"/>
    <col min="6" max="6" width="18" style="5" customWidth="1"/>
    <col min="7" max="7" width="10.85546875" style="17" customWidth="1"/>
    <col min="8" max="8" width="63.7109375" style="17" customWidth="1"/>
    <col min="9" max="9" width="20.28515625" style="5" customWidth="1"/>
    <col min="10" max="10" width="22.7109375" style="5" customWidth="1"/>
  </cols>
  <sheetData>
    <row r="1" spans="1:11" ht="15.75" customHeight="1">
      <c r="A1" s="22" t="s">
        <v>355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163</v>
      </c>
      <c r="H1" s="10" t="s">
        <v>164</v>
      </c>
      <c r="I1" s="7" t="s">
        <v>167</v>
      </c>
      <c r="J1" s="7" t="s">
        <v>168</v>
      </c>
      <c r="K1" s="28" t="s">
        <v>395</v>
      </c>
    </row>
    <row r="2" spans="1:11" ht="15.75" customHeight="1">
      <c r="A2" s="31">
        <v>1</v>
      </c>
      <c r="B2" s="30" t="s">
        <v>5</v>
      </c>
      <c r="C2" s="30" t="s">
        <v>6</v>
      </c>
      <c r="D2" s="30" t="s">
        <v>7</v>
      </c>
      <c r="E2" s="30" t="s">
        <v>8</v>
      </c>
      <c r="F2" s="30">
        <v>20</v>
      </c>
      <c r="G2" s="11" t="s">
        <v>169</v>
      </c>
      <c r="H2" s="11" t="s">
        <v>170</v>
      </c>
      <c r="I2" s="22">
        <v>1789</v>
      </c>
      <c r="J2" s="31">
        <f>SUM(I2:I39)</f>
        <v>44598</v>
      </c>
    </row>
    <row r="3" spans="1:11" ht="15.75" customHeight="1">
      <c r="A3" s="31"/>
      <c r="B3" s="30"/>
      <c r="C3" s="30"/>
      <c r="D3" s="30"/>
      <c r="E3" s="30"/>
      <c r="F3" s="30"/>
      <c r="G3" s="11" t="s">
        <v>169</v>
      </c>
      <c r="H3" s="11" t="s">
        <v>171</v>
      </c>
      <c r="I3" s="22">
        <v>3700</v>
      </c>
      <c r="J3" s="31"/>
    </row>
    <row r="4" spans="1:11" ht="15.75" customHeight="1">
      <c r="A4" s="31"/>
      <c r="B4" s="30"/>
      <c r="C4" s="30"/>
      <c r="D4" s="30"/>
      <c r="E4" s="30"/>
      <c r="F4" s="30"/>
      <c r="G4" s="11" t="s">
        <v>169</v>
      </c>
      <c r="H4" s="8" t="s">
        <v>206</v>
      </c>
      <c r="I4" s="22">
        <v>126</v>
      </c>
      <c r="J4" s="31"/>
    </row>
    <row r="5" spans="1:11" ht="15.75" customHeight="1">
      <c r="A5" s="31"/>
      <c r="B5" s="30"/>
      <c r="C5" s="30"/>
      <c r="D5" s="30"/>
      <c r="E5" s="30"/>
      <c r="F5" s="30"/>
      <c r="G5" s="11" t="s">
        <v>169</v>
      </c>
      <c r="H5" s="8" t="s">
        <v>217</v>
      </c>
      <c r="I5" s="22">
        <v>133</v>
      </c>
      <c r="J5" s="31"/>
    </row>
    <row r="6" spans="1:11" ht="15.75" customHeight="1">
      <c r="A6" s="31"/>
      <c r="B6" s="30"/>
      <c r="C6" s="30"/>
      <c r="D6" s="30"/>
      <c r="E6" s="30"/>
      <c r="F6" s="30"/>
      <c r="G6" s="11" t="s">
        <v>169</v>
      </c>
      <c r="H6" s="8" t="s">
        <v>204</v>
      </c>
      <c r="I6" s="22">
        <v>190</v>
      </c>
      <c r="J6" s="31"/>
    </row>
    <row r="7" spans="1:11" ht="15.75" customHeight="1">
      <c r="A7" s="31"/>
      <c r="B7" s="30"/>
      <c r="C7" s="30"/>
      <c r="D7" s="30"/>
      <c r="E7" s="30"/>
      <c r="F7" s="30"/>
      <c r="G7" s="11" t="s">
        <v>169</v>
      </c>
      <c r="H7" s="8" t="s">
        <v>194</v>
      </c>
      <c r="I7" s="22">
        <v>391</v>
      </c>
      <c r="J7" s="31"/>
    </row>
    <row r="8" spans="1:11" ht="15.75" customHeight="1">
      <c r="A8" s="31"/>
      <c r="B8" s="30"/>
      <c r="C8" s="30"/>
      <c r="D8" s="30"/>
      <c r="E8" s="30"/>
      <c r="F8" s="30"/>
      <c r="G8" s="11" t="s">
        <v>169</v>
      </c>
      <c r="H8" s="8" t="s">
        <v>211</v>
      </c>
      <c r="I8" s="22">
        <v>393</v>
      </c>
      <c r="J8" s="31"/>
    </row>
    <row r="9" spans="1:11" ht="15.75" customHeight="1">
      <c r="A9" s="31"/>
      <c r="B9" s="30"/>
      <c r="C9" s="30"/>
      <c r="D9" s="30"/>
      <c r="E9" s="30"/>
      <c r="F9" s="30"/>
      <c r="G9" s="11" t="s">
        <v>169</v>
      </c>
      <c r="H9" s="8" t="s">
        <v>189</v>
      </c>
      <c r="I9" s="22">
        <v>505</v>
      </c>
      <c r="J9" s="31"/>
    </row>
    <row r="10" spans="1:11" ht="15.75" customHeight="1">
      <c r="A10" s="31"/>
      <c r="B10" s="30"/>
      <c r="C10" s="30"/>
      <c r="D10" s="30"/>
      <c r="E10" s="30"/>
      <c r="F10" s="30"/>
      <c r="G10" s="11" t="s">
        <v>169</v>
      </c>
      <c r="H10" s="8" t="s">
        <v>199</v>
      </c>
      <c r="I10" s="22">
        <v>615</v>
      </c>
      <c r="J10" s="31"/>
    </row>
    <row r="11" spans="1:11" ht="15.75" customHeight="1">
      <c r="A11" s="31"/>
      <c r="B11" s="30"/>
      <c r="C11" s="30"/>
      <c r="D11" s="30"/>
      <c r="E11" s="30"/>
      <c r="F11" s="30"/>
      <c r="G11" s="11" t="s">
        <v>169</v>
      </c>
      <c r="H11" s="8" t="s">
        <v>203</v>
      </c>
      <c r="I11" s="22">
        <v>652</v>
      </c>
      <c r="J11" s="31"/>
    </row>
    <row r="12" spans="1:11" ht="15.75" customHeight="1">
      <c r="A12" s="31"/>
      <c r="B12" s="30"/>
      <c r="C12" s="30"/>
      <c r="D12" s="30"/>
      <c r="E12" s="30"/>
      <c r="F12" s="30"/>
      <c r="G12" s="11" t="s">
        <v>169</v>
      </c>
      <c r="H12" s="8" t="s">
        <v>198</v>
      </c>
      <c r="I12" s="22">
        <v>658</v>
      </c>
      <c r="J12" s="31"/>
    </row>
    <row r="13" spans="1:11" ht="15.75" customHeight="1">
      <c r="A13" s="31"/>
      <c r="B13" s="30"/>
      <c r="C13" s="30"/>
      <c r="D13" s="30"/>
      <c r="E13" s="30"/>
      <c r="F13" s="30"/>
      <c r="G13" s="11" t="s">
        <v>169</v>
      </c>
      <c r="H13" s="8" t="s">
        <v>242</v>
      </c>
      <c r="I13" s="22">
        <v>685</v>
      </c>
      <c r="J13" s="31"/>
    </row>
    <row r="14" spans="1:11" ht="15.75" customHeight="1">
      <c r="A14" s="31"/>
      <c r="B14" s="30"/>
      <c r="C14" s="30"/>
      <c r="D14" s="30"/>
      <c r="E14" s="30"/>
      <c r="F14" s="30"/>
      <c r="G14" s="11" t="s">
        <v>169</v>
      </c>
      <c r="H14" s="8" t="s">
        <v>205</v>
      </c>
      <c r="I14" s="22">
        <v>707</v>
      </c>
      <c r="J14" s="31"/>
    </row>
    <row r="15" spans="1:11" ht="15.75" customHeight="1">
      <c r="A15" s="31"/>
      <c r="B15" s="30"/>
      <c r="C15" s="30"/>
      <c r="D15" s="30"/>
      <c r="E15" s="30"/>
      <c r="F15" s="30"/>
      <c r="G15" s="11" t="s">
        <v>169</v>
      </c>
      <c r="H15" s="8" t="s">
        <v>207</v>
      </c>
      <c r="I15" s="22">
        <v>771</v>
      </c>
      <c r="J15" s="31"/>
    </row>
    <row r="16" spans="1:11" ht="15.75" customHeight="1">
      <c r="A16" s="31"/>
      <c r="B16" s="30"/>
      <c r="C16" s="30"/>
      <c r="D16" s="30"/>
      <c r="E16" s="30"/>
      <c r="F16" s="30"/>
      <c r="G16" s="11" t="s">
        <v>169</v>
      </c>
      <c r="H16" s="8" t="s">
        <v>234</v>
      </c>
      <c r="I16" s="22">
        <v>850</v>
      </c>
      <c r="J16" s="31"/>
    </row>
    <row r="17" spans="1:10" ht="15.75" customHeight="1">
      <c r="A17" s="31"/>
      <c r="B17" s="30"/>
      <c r="C17" s="30"/>
      <c r="D17" s="30"/>
      <c r="E17" s="30"/>
      <c r="F17" s="30"/>
      <c r="G17" s="11" t="s">
        <v>169</v>
      </c>
      <c r="H17" s="8" t="s">
        <v>216</v>
      </c>
      <c r="I17" s="22">
        <v>873</v>
      </c>
      <c r="J17" s="31"/>
    </row>
    <row r="18" spans="1:10" ht="15.75" customHeight="1">
      <c r="A18" s="31"/>
      <c r="B18" s="30"/>
      <c r="C18" s="30"/>
      <c r="D18" s="30"/>
      <c r="E18" s="30"/>
      <c r="F18" s="30"/>
      <c r="G18" s="11" t="s">
        <v>169</v>
      </c>
      <c r="H18" s="8" t="s">
        <v>225</v>
      </c>
      <c r="I18" s="22">
        <v>898</v>
      </c>
      <c r="J18" s="31"/>
    </row>
    <row r="19" spans="1:10" ht="15.75" customHeight="1">
      <c r="A19" s="31"/>
      <c r="B19" s="30"/>
      <c r="C19" s="30"/>
      <c r="D19" s="30"/>
      <c r="E19" s="30"/>
      <c r="F19" s="30"/>
      <c r="G19" s="11" t="s">
        <v>169</v>
      </c>
      <c r="H19" s="8" t="s">
        <v>182</v>
      </c>
      <c r="I19" s="22">
        <v>906</v>
      </c>
      <c r="J19" s="31"/>
    </row>
    <row r="20" spans="1:10" ht="15.75" customHeight="1">
      <c r="A20" s="31"/>
      <c r="B20" s="30"/>
      <c r="C20" s="30"/>
      <c r="D20" s="30"/>
      <c r="E20" s="30"/>
      <c r="F20" s="30"/>
      <c r="G20" s="11" t="s">
        <v>169</v>
      </c>
      <c r="H20" s="8" t="s">
        <v>208</v>
      </c>
      <c r="I20" s="22">
        <v>982</v>
      </c>
      <c r="J20" s="31"/>
    </row>
    <row r="21" spans="1:10" ht="15.75" customHeight="1">
      <c r="A21" s="31"/>
      <c r="B21" s="30"/>
      <c r="C21" s="30"/>
      <c r="D21" s="30"/>
      <c r="E21" s="30"/>
      <c r="F21" s="30"/>
      <c r="G21" s="11" t="s">
        <v>169</v>
      </c>
      <c r="H21" s="18" t="s">
        <v>193</v>
      </c>
      <c r="I21" s="18">
        <v>2405</v>
      </c>
      <c r="J21" s="31"/>
    </row>
    <row r="22" spans="1:10" ht="15.75" customHeight="1">
      <c r="A22" s="31"/>
      <c r="B22" s="30"/>
      <c r="C22" s="30"/>
      <c r="D22" s="30"/>
      <c r="E22" s="30"/>
      <c r="F22" s="30"/>
      <c r="G22" s="11" t="s">
        <v>169</v>
      </c>
      <c r="H22" s="18" t="s">
        <v>229</v>
      </c>
      <c r="I22" s="18">
        <v>2983</v>
      </c>
      <c r="J22" s="31"/>
    </row>
    <row r="23" spans="1:10" ht="15.75" customHeight="1">
      <c r="A23" s="31"/>
      <c r="B23" s="30"/>
      <c r="C23" s="30"/>
      <c r="D23" s="30"/>
      <c r="E23" s="30"/>
      <c r="F23" s="30"/>
      <c r="G23" s="11" t="s">
        <v>169</v>
      </c>
      <c r="H23" s="8" t="s">
        <v>197</v>
      </c>
      <c r="I23" s="22">
        <v>1029</v>
      </c>
      <c r="J23" s="31"/>
    </row>
    <row r="24" spans="1:10" ht="15.75" customHeight="1">
      <c r="A24" s="31"/>
      <c r="B24" s="30"/>
      <c r="C24" s="30"/>
      <c r="D24" s="30"/>
      <c r="E24" s="30"/>
      <c r="F24" s="30"/>
      <c r="G24" s="11" t="s">
        <v>382</v>
      </c>
      <c r="H24" s="18" t="s">
        <v>276</v>
      </c>
      <c r="I24" s="18">
        <v>430</v>
      </c>
      <c r="J24" s="31"/>
    </row>
    <row r="25" spans="1:10" ht="15.75" customHeight="1">
      <c r="A25" s="31"/>
      <c r="B25" s="30"/>
      <c r="C25" s="30"/>
      <c r="D25" s="30"/>
      <c r="E25" s="30"/>
      <c r="F25" s="30"/>
      <c r="G25" s="11" t="s">
        <v>382</v>
      </c>
      <c r="H25" s="18" t="s">
        <v>269</v>
      </c>
      <c r="I25" s="18">
        <v>457</v>
      </c>
      <c r="J25" s="31"/>
    </row>
    <row r="26" spans="1:10" ht="15.75" customHeight="1">
      <c r="A26" s="31"/>
      <c r="B26" s="30"/>
      <c r="C26" s="30"/>
      <c r="D26" s="30"/>
      <c r="E26" s="30"/>
      <c r="F26" s="30"/>
      <c r="G26" s="11" t="s">
        <v>382</v>
      </c>
      <c r="H26" s="18" t="s">
        <v>312</v>
      </c>
      <c r="I26" s="18">
        <v>1033</v>
      </c>
      <c r="J26" s="31"/>
    </row>
    <row r="27" spans="1:10" ht="15.75" customHeight="1">
      <c r="A27" s="31"/>
      <c r="B27" s="30"/>
      <c r="C27" s="30"/>
      <c r="D27" s="30"/>
      <c r="E27" s="30"/>
      <c r="F27" s="30"/>
      <c r="G27" s="11" t="s">
        <v>382</v>
      </c>
      <c r="H27" s="18" t="s">
        <v>287</v>
      </c>
      <c r="I27" s="18">
        <v>1206</v>
      </c>
      <c r="J27" s="31"/>
    </row>
    <row r="28" spans="1:10" ht="15.75" customHeight="1">
      <c r="A28" s="31"/>
      <c r="B28" s="30"/>
      <c r="C28" s="30"/>
      <c r="D28" s="30"/>
      <c r="E28" s="30"/>
      <c r="F28" s="30"/>
      <c r="G28" s="11" t="s">
        <v>382</v>
      </c>
      <c r="H28" s="18" t="s">
        <v>270</v>
      </c>
      <c r="I28" s="18">
        <v>1297</v>
      </c>
      <c r="J28" s="31"/>
    </row>
    <row r="29" spans="1:10" ht="15.75" customHeight="1">
      <c r="A29" s="31"/>
      <c r="B29" s="30"/>
      <c r="C29" s="30"/>
      <c r="D29" s="30"/>
      <c r="E29" s="30"/>
      <c r="F29" s="30"/>
      <c r="G29" s="11" t="s">
        <v>382</v>
      </c>
      <c r="H29" s="18" t="s">
        <v>277</v>
      </c>
      <c r="I29" s="18">
        <v>1319</v>
      </c>
      <c r="J29" s="31"/>
    </row>
    <row r="30" spans="1:10" ht="15.75" customHeight="1">
      <c r="A30" s="31"/>
      <c r="B30" s="30"/>
      <c r="C30" s="30"/>
      <c r="D30" s="30"/>
      <c r="E30" s="30"/>
      <c r="F30" s="30"/>
      <c r="G30" s="11" t="s">
        <v>382</v>
      </c>
      <c r="H30" s="18" t="s">
        <v>286</v>
      </c>
      <c r="I30" s="18">
        <v>1400</v>
      </c>
      <c r="J30" s="31"/>
    </row>
    <row r="31" spans="1:10" ht="15.75" customHeight="1">
      <c r="A31" s="31"/>
      <c r="B31" s="30"/>
      <c r="C31" s="30"/>
      <c r="D31" s="30"/>
      <c r="E31" s="30"/>
      <c r="F31" s="30"/>
      <c r="G31" s="11" t="s">
        <v>382</v>
      </c>
      <c r="H31" s="18" t="s">
        <v>304</v>
      </c>
      <c r="I31" s="18">
        <v>1536</v>
      </c>
      <c r="J31" s="31"/>
    </row>
    <row r="32" spans="1:10" ht="15.75" customHeight="1">
      <c r="A32" s="31"/>
      <c r="B32" s="30"/>
      <c r="C32" s="30"/>
      <c r="D32" s="30"/>
      <c r="E32" s="30"/>
      <c r="F32" s="30"/>
      <c r="G32" s="11" t="s">
        <v>382</v>
      </c>
      <c r="H32" s="18" t="s">
        <v>295</v>
      </c>
      <c r="I32" s="18">
        <v>1597</v>
      </c>
      <c r="J32" s="31"/>
    </row>
    <row r="33" spans="1:11" ht="15.75" customHeight="1">
      <c r="A33" s="31"/>
      <c r="B33" s="30"/>
      <c r="C33" s="30"/>
      <c r="D33" s="30"/>
      <c r="E33" s="30"/>
      <c r="F33" s="30"/>
      <c r="G33" s="11" t="s">
        <v>382</v>
      </c>
      <c r="H33" s="18" t="s">
        <v>296</v>
      </c>
      <c r="I33" s="18">
        <v>1647</v>
      </c>
      <c r="J33" s="31"/>
    </row>
    <row r="34" spans="1:11" ht="15.75" customHeight="1">
      <c r="A34" s="31"/>
      <c r="B34" s="30"/>
      <c r="C34" s="30"/>
      <c r="D34" s="30"/>
      <c r="E34" s="30"/>
      <c r="F34" s="30"/>
      <c r="G34" s="11" t="s">
        <v>382</v>
      </c>
      <c r="H34" s="18" t="s">
        <v>251</v>
      </c>
      <c r="I34" s="18">
        <v>1659</v>
      </c>
      <c r="J34" s="31"/>
    </row>
    <row r="35" spans="1:11" ht="15.75" customHeight="1">
      <c r="A35" s="31"/>
      <c r="B35" s="30"/>
      <c r="C35" s="30"/>
      <c r="D35" s="30"/>
      <c r="E35" s="30"/>
      <c r="F35" s="30"/>
      <c r="G35" s="11" t="s">
        <v>382</v>
      </c>
      <c r="H35" s="18" t="s">
        <v>294</v>
      </c>
      <c r="I35" s="18">
        <v>1666</v>
      </c>
      <c r="J35" s="31"/>
    </row>
    <row r="36" spans="1:11" ht="15.75" customHeight="1">
      <c r="A36" s="31"/>
      <c r="B36" s="30"/>
      <c r="C36" s="30"/>
      <c r="D36" s="30"/>
      <c r="E36" s="30"/>
      <c r="F36" s="30"/>
      <c r="G36" s="11" t="s">
        <v>382</v>
      </c>
      <c r="H36" s="18" t="s">
        <v>268</v>
      </c>
      <c r="I36" s="18">
        <v>1678</v>
      </c>
      <c r="J36" s="31"/>
    </row>
    <row r="37" spans="1:11" ht="15.75" customHeight="1">
      <c r="A37" s="31"/>
      <c r="B37" s="30"/>
      <c r="C37" s="30"/>
      <c r="D37" s="30"/>
      <c r="E37" s="30"/>
      <c r="F37" s="30"/>
      <c r="G37" s="11" t="s">
        <v>382</v>
      </c>
      <c r="H37" s="18" t="s">
        <v>255</v>
      </c>
      <c r="I37" s="18">
        <v>1769</v>
      </c>
      <c r="J37" s="31"/>
    </row>
    <row r="38" spans="1:11" ht="15.75" customHeight="1">
      <c r="A38" s="31"/>
      <c r="B38" s="30"/>
      <c r="C38" s="30"/>
      <c r="D38" s="30"/>
      <c r="E38" s="30"/>
      <c r="F38" s="30"/>
      <c r="G38" s="11" t="s">
        <v>382</v>
      </c>
      <c r="H38" s="18" t="s">
        <v>264</v>
      </c>
      <c r="I38" s="18">
        <v>1830</v>
      </c>
      <c r="J38" s="31"/>
    </row>
    <row r="39" spans="1:11" ht="15.75" customHeight="1">
      <c r="A39" s="31"/>
      <c r="B39" s="30"/>
      <c r="C39" s="30"/>
      <c r="D39" s="30"/>
      <c r="E39" s="30"/>
      <c r="F39" s="30"/>
      <c r="G39" s="11" t="s">
        <v>382</v>
      </c>
      <c r="H39" s="18" t="s">
        <v>259</v>
      </c>
      <c r="I39" s="18">
        <v>1833</v>
      </c>
      <c r="J39" s="31"/>
    </row>
    <row r="40" spans="1:11" ht="15.75" customHeight="1">
      <c r="A40" s="31">
        <v>1</v>
      </c>
      <c r="B40" s="30" t="s">
        <v>9</v>
      </c>
      <c r="C40" s="30" t="s">
        <v>10</v>
      </c>
      <c r="D40" s="30" t="s">
        <v>7</v>
      </c>
      <c r="E40" s="30" t="s">
        <v>8</v>
      </c>
      <c r="F40" s="30">
        <v>3</v>
      </c>
      <c r="G40" s="11" t="s">
        <v>169</v>
      </c>
      <c r="H40" s="8" t="s">
        <v>209</v>
      </c>
      <c r="I40" s="22">
        <v>2154</v>
      </c>
      <c r="J40" s="31">
        <f>SUM(I40:I42)</f>
        <v>7460</v>
      </c>
    </row>
    <row r="41" spans="1:11" ht="15.75" customHeight="1">
      <c r="A41" s="31"/>
      <c r="B41" s="30"/>
      <c r="C41" s="30"/>
      <c r="D41" s="30"/>
      <c r="E41" s="30"/>
      <c r="F41" s="30"/>
      <c r="G41" s="11" t="s">
        <v>169</v>
      </c>
      <c r="H41" s="8" t="s">
        <v>221</v>
      </c>
      <c r="I41" s="22">
        <v>2285</v>
      </c>
      <c r="J41" s="31"/>
    </row>
    <row r="42" spans="1:11" ht="15.75" customHeight="1">
      <c r="A42" s="31"/>
      <c r="B42" s="30"/>
      <c r="C42" s="30"/>
      <c r="D42" s="30"/>
      <c r="E42" s="30"/>
      <c r="F42" s="30"/>
      <c r="G42" s="11" t="s">
        <v>169</v>
      </c>
      <c r="H42" s="8" t="s">
        <v>231</v>
      </c>
      <c r="I42" s="22">
        <v>3021</v>
      </c>
      <c r="J42" s="31"/>
    </row>
    <row r="43" spans="1:11" ht="15.75" customHeight="1">
      <c r="A43" s="22"/>
      <c r="B43" s="23" t="s">
        <v>11</v>
      </c>
      <c r="C43" s="23" t="s">
        <v>12</v>
      </c>
      <c r="D43" s="23" t="s">
        <v>13</v>
      </c>
      <c r="E43" s="23"/>
      <c r="F43" s="23"/>
      <c r="G43" s="8"/>
      <c r="H43" s="8"/>
      <c r="I43" s="22"/>
      <c r="J43" s="22"/>
    </row>
    <row r="44" spans="1:11" ht="15.75" customHeight="1">
      <c r="A44" s="22">
        <v>1</v>
      </c>
      <c r="B44" s="23" t="s">
        <v>14</v>
      </c>
      <c r="C44" s="23" t="s">
        <v>15</v>
      </c>
      <c r="D44" s="23" t="s">
        <v>7</v>
      </c>
      <c r="E44" s="23" t="s">
        <v>8</v>
      </c>
      <c r="F44" s="23">
        <v>1</v>
      </c>
      <c r="G44" s="8" t="s">
        <v>169</v>
      </c>
      <c r="H44" s="18" t="s">
        <v>202</v>
      </c>
      <c r="I44" s="18">
        <v>1252</v>
      </c>
      <c r="J44" s="22">
        <v>1252</v>
      </c>
      <c r="K44" s="29">
        <v>42689</v>
      </c>
    </row>
    <row r="45" spans="1:11" ht="15.75" customHeight="1">
      <c r="A45" s="22"/>
      <c r="B45" s="23" t="s">
        <v>16</v>
      </c>
      <c r="C45" s="26" t="s">
        <v>17</v>
      </c>
      <c r="D45" s="23" t="s">
        <v>18</v>
      </c>
      <c r="E45" s="23"/>
      <c r="F45" s="23"/>
      <c r="G45" s="8"/>
      <c r="H45" s="8"/>
      <c r="I45" s="22"/>
      <c r="J45" s="22"/>
    </row>
    <row r="46" spans="1:11" ht="15.75" customHeight="1">
      <c r="A46" s="22"/>
      <c r="B46" s="23" t="s">
        <v>19</v>
      </c>
      <c r="C46" s="23" t="s">
        <v>20</v>
      </c>
      <c r="D46" s="23" t="s">
        <v>21</v>
      </c>
      <c r="E46" s="23"/>
      <c r="F46" s="23"/>
      <c r="G46" s="8"/>
      <c r="H46" s="8"/>
      <c r="I46" s="22"/>
      <c r="J46" s="22"/>
    </row>
    <row r="47" spans="1:11" ht="15.75" customHeight="1">
      <c r="A47" s="31">
        <v>1</v>
      </c>
      <c r="B47" s="30" t="s">
        <v>22</v>
      </c>
      <c r="C47" s="30" t="s">
        <v>23</v>
      </c>
      <c r="D47" s="36" t="s">
        <v>24</v>
      </c>
      <c r="E47" s="30" t="s">
        <v>8</v>
      </c>
      <c r="F47" s="30">
        <v>2</v>
      </c>
      <c r="G47" s="8" t="s">
        <v>169</v>
      </c>
      <c r="H47" s="22" t="s">
        <v>245</v>
      </c>
      <c r="I47" s="22">
        <v>2003</v>
      </c>
      <c r="J47" s="31">
        <f>SUM(I47:I48)</f>
        <v>5006</v>
      </c>
    </row>
    <row r="48" spans="1:11" ht="15.75" customHeight="1">
      <c r="A48" s="31"/>
      <c r="B48" s="30"/>
      <c r="C48" s="30"/>
      <c r="D48" s="36"/>
      <c r="E48" s="30"/>
      <c r="F48" s="30"/>
      <c r="G48" s="8" t="s">
        <v>169</v>
      </c>
      <c r="H48" s="22" t="s">
        <v>227</v>
      </c>
      <c r="I48" s="22">
        <v>3003</v>
      </c>
      <c r="J48" s="31"/>
    </row>
    <row r="49" spans="1:12" ht="15.75" customHeight="1">
      <c r="A49" s="31">
        <v>1</v>
      </c>
      <c r="B49" s="30" t="s">
        <v>25</v>
      </c>
      <c r="C49" s="35" t="s">
        <v>368</v>
      </c>
      <c r="D49" s="30" t="s">
        <v>26</v>
      </c>
      <c r="E49" s="30" t="s">
        <v>8</v>
      </c>
      <c r="F49" s="30">
        <v>2</v>
      </c>
      <c r="G49" s="8" t="s">
        <v>169</v>
      </c>
      <c r="H49" s="22" t="s">
        <v>236</v>
      </c>
      <c r="I49" s="22">
        <v>2107</v>
      </c>
      <c r="J49" s="31">
        <f>SUM(I49:I50)</f>
        <v>5111</v>
      </c>
    </row>
    <row r="50" spans="1:12" ht="15.75" customHeight="1">
      <c r="A50" s="31"/>
      <c r="B50" s="30"/>
      <c r="C50" s="30"/>
      <c r="D50" s="30"/>
      <c r="E50" s="30"/>
      <c r="F50" s="30"/>
      <c r="G50" s="8" t="s">
        <v>169</v>
      </c>
      <c r="H50" s="22" t="s">
        <v>188</v>
      </c>
      <c r="I50" s="22">
        <v>3004</v>
      </c>
      <c r="J50" s="31"/>
    </row>
    <row r="51" spans="1:12" ht="15.75" customHeight="1">
      <c r="A51" s="22">
        <v>1</v>
      </c>
      <c r="B51" s="23" t="s">
        <v>392</v>
      </c>
      <c r="C51" s="27" t="s">
        <v>393</v>
      </c>
      <c r="D51" s="27" t="s">
        <v>7</v>
      </c>
      <c r="E51" s="24" t="s">
        <v>8</v>
      </c>
      <c r="F51" s="23">
        <v>1</v>
      </c>
      <c r="G51" s="8" t="s">
        <v>169</v>
      </c>
      <c r="H51" s="18" t="s">
        <v>200</v>
      </c>
      <c r="I51" s="18">
        <v>1145</v>
      </c>
      <c r="J51" s="22">
        <v>1145</v>
      </c>
    </row>
    <row r="52" spans="1:12" ht="15.75" customHeight="1">
      <c r="A52" s="22">
        <v>1</v>
      </c>
      <c r="B52" s="23" t="s">
        <v>27</v>
      </c>
      <c r="C52" s="23" t="s">
        <v>28</v>
      </c>
      <c r="D52" s="23"/>
      <c r="E52" s="23" t="s">
        <v>8</v>
      </c>
      <c r="F52" s="23">
        <v>1</v>
      </c>
      <c r="G52" s="8" t="s">
        <v>169</v>
      </c>
      <c r="H52" s="22" t="s">
        <v>218</v>
      </c>
      <c r="I52" s="22">
        <v>4968</v>
      </c>
      <c r="J52" s="22">
        <f>SUM(I52)</f>
        <v>4968</v>
      </c>
    </row>
    <row r="53" spans="1:12" ht="15.75" customHeight="1">
      <c r="A53" s="31">
        <v>1</v>
      </c>
      <c r="B53" s="30" t="s">
        <v>29</v>
      </c>
      <c r="C53" s="30" t="s">
        <v>30</v>
      </c>
      <c r="D53" s="30" t="s">
        <v>31</v>
      </c>
      <c r="E53" s="30" t="s">
        <v>8</v>
      </c>
      <c r="F53" s="30">
        <v>2</v>
      </c>
      <c r="G53" s="8" t="s">
        <v>382</v>
      </c>
      <c r="H53" s="22" t="s">
        <v>265</v>
      </c>
      <c r="I53" s="22">
        <v>2195</v>
      </c>
      <c r="J53" s="33">
        <f>I54+I53</f>
        <v>3826</v>
      </c>
      <c r="K53" s="29">
        <v>42702</v>
      </c>
    </row>
    <row r="54" spans="1:12" ht="15.75" customHeight="1">
      <c r="A54" s="31"/>
      <c r="B54" s="30"/>
      <c r="C54" s="30"/>
      <c r="D54" s="30"/>
      <c r="E54" s="30"/>
      <c r="F54" s="30"/>
      <c r="G54" s="8" t="s">
        <v>169</v>
      </c>
      <c r="H54" s="18" t="s">
        <v>246</v>
      </c>
      <c r="I54" s="18">
        <v>1631</v>
      </c>
      <c r="J54" s="34"/>
      <c r="K54" s="29">
        <v>42692</v>
      </c>
    </row>
    <row r="55" spans="1:12" ht="15.75" customHeight="1">
      <c r="A55" s="22"/>
      <c r="B55" s="23" t="s">
        <v>32</v>
      </c>
      <c r="C55" s="23" t="s">
        <v>33</v>
      </c>
      <c r="D55" s="23" t="s">
        <v>18</v>
      </c>
      <c r="E55" s="23" t="s">
        <v>370</v>
      </c>
      <c r="F55" s="23"/>
      <c r="G55" s="8"/>
      <c r="H55" s="8"/>
      <c r="I55" s="22"/>
      <c r="J55" s="22"/>
    </row>
    <row r="56" spans="1:12" ht="15.75" customHeight="1">
      <c r="A56" s="22"/>
      <c r="B56" s="23" t="s">
        <v>376</v>
      </c>
      <c r="C56" s="20" t="s">
        <v>377</v>
      </c>
      <c r="D56" s="23" t="s">
        <v>72</v>
      </c>
      <c r="E56" s="23"/>
      <c r="F56" s="23"/>
      <c r="G56" s="8"/>
      <c r="H56" s="8"/>
      <c r="I56" s="22"/>
      <c r="J56" s="22"/>
      <c r="L56" s="19"/>
    </row>
    <row r="57" spans="1:12" ht="15.75" customHeight="1">
      <c r="A57" s="22"/>
      <c r="B57" s="23" t="s">
        <v>34</v>
      </c>
      <c r="C57" s="23" t="s">
        <v>35</v>
      </c>
      <c r="D57" s="23" t="s">
        <v>36</v>
      </c>
      <c r="E57" s="23"/>
      <c r="F57" s="23"/>
      <c r="G57" s="8"/>
      <c r="H57" s="8"/>
      <c r="I57" s="22"/>
      <c r="J57" s="22"/>
      <c r="K57" s="19"/>
    </row>
    <row r="58" spans="1:12" ht="15.75" customHeight="1">
      <c r="A58" s="22"/>
      <c r="B58" s="23" t="s">
        <v>37</v>
      </c>
      <c r="C58" s="22" t="s">
        <v>38</v>
      </c>
      <c r="D58" s="23" t="s">
        <v>39</v>
      </c>
      <c r="E58" s="23"/>
      <c r="F58" s="23"/>
      <c r="G58" s="8"/>
      <c r="H58" s="8"/>
      <c r="I58" s="22"/>
      <c r="J58" s="22"/>
      <c r="K58" s="19"/>
    </row>
    <row r="59" spans="1:12" ht="15.75" customHeight="1">
      <c r="A59" s="22"/>
      <c r="B59" s="23" t="s">
        <v>40</v>
      </c>
      <c r="C59" s="23" t="s">
        <v>41</v>
      </c>
      <c r="D59" s="23" t="s">
        <v>42</v>
      </c>
      <c r="E59" s="23"/>
      <c r="F59" s="23"/>
      <c r="G59" s="8"/>
      <c r="H59" s="8"/>
      <c r="I59" s="22"/>
      <c r="J59" s="22"/>
      <c r="K59" s="19"/>
    </row>
    <row r="60" spans="1:12" ht="15.75" customHeight="1">
      <c r="A60" s="31">
        <v>1</v>
      </c>
      <c r="B60" s="30" t="s">
        <v>43</v>
      </c>
      <c r="C60" s="30" t="s">
        <v>44</v>
      </c>
      <c r="D60" s="30" t="s">
        <v>45</v>
      </c>
      <c r="E60" s="30" t="s">
        <v>8</v>
      </c>
      <c r="F60" s="30">
        <v>2</v>
      </c>
      <c r="G60" s="8" t="s">
        <v>169</v>
      </c>
      <c r="H60" s="22" t="s">
        <v>192</v>
      </c>
      <c r="I60" s="22">
        <v>2502</v>
      </c>
      <c r="J60" s="31">
        <f>SUM(I60:I61)</f>
        <v>6305</v>
      </c>
      <c r="K60" s="19"/>
    </row>
    <row r="61" spans="1:12" ht="15.75" customHeight="1">
      <c r="A61" s="31"/>
      <c r="B61" s="30"/>
      <c r="C61" s="30"/>
      <c r="D61" s="30"/>
      <c r="E61" s="30"/>
      <c r="F61" s="30"/>
      <c r="G61" s="8" t="s">
        <v>169</v>
      </c>
      <c r="H61" s="22" t="s">
        <v>228</v>
      </c>
      <c r="I61" s="22">
        <v>3803</v>
      </c>
      <c r="J61" s="31"/>
      <c r="K61" s="19"/>
    </row>
    <row r="62" spans="1:12" ht="15.75" customHeight="1">
      <c r="A62" s="22"/>
      <c r="B62" s="23" t="s">
        <v>46</v>
      </c>
      <c r="C62" s="23" t="s">
        <v>47</v>
      </c>
      <c r="D62" s="23" t="s">
        <v>45</v>
      </c>
      <c r="E62" s="23"/>
      <c r="F62" s="23"/>
      <c r="G62" s="8"/>
      <c r="H62" s="8"/>
      <c r="I62" s="22"/>
      <c r="J62" s="22"/>
      <c r="K62" s="19"/>
    </row>
    <row r="63" spans="1:12" ht="15.75" customHeight="1">
      <c r="A63" s="31">
        <v>1</v>
      </c>
      <c r="B63" s="30" t="s">
        <v>379</v>
      </c>
      <c r="C63" s="32" t="s">
        <v>380</v>
      </c>
      <c r="D63" s="32" t="s">
        <v>381</v>
      </c>
      <c r="E63" s="32" t="s">
        <v>8</v>
      </c>
      <c r="F63" s="32">
        <v>3</v>
      </c>
      <c r="G63" s="8" t="s">
        <v>382</v>
      </c>
      <c r="H63" s="18" t="s">
        <v>273</v>
      </c>
      <c r="I63" s="18">
        <v>2613</v>
      </c>
      <c r="J63" s="31">
        <f>SUM(I63:I65)</f>
        <v>10061</v>
      </c>
      <c r="K63" s="29">
        <v>42669</v>
      </c>
    </row>
    <row r="64" spans="1:12" ht="15.75" customHeight="1">
      <c r="A64" s="31"/>
      <c r="B64" s="30"/>
      <c r="C64" s="32"/>
      <c r="D64" s="32"/>
      <c r="E64" s="32"/>
      <c r="F64" s="32"/>
      <c r="G64" s="8" t="s">
        <v>382</v>
      </c>
      <c r="H64" s="18" t="s">
        <v>314</v>
      </c>
      <c r="I64" s="18">
        <v>3314</v>
      </c>
      <c r="J64" s="31"/>
      <c r="K64" s="29">
        <v>42678</v>
      </c>
    </row>
    <row r="65" spans="1:11" ht="15.75" customHeight="1">
      <c r="A65" s="31"/>
      <c r="B65" s="30"/>
      <c r="C65" s="32"/>
      <c r="D65" s="32"/>
      <c r="E65" s="32"/>
      <c r="F65" s="32"/>
      <c r="G65" s="8" t="s">
        <v>382</v>
      </c>
      <c r="H65" s="18" t="s">
        <v>279</v>
      </c>
      <c r="I65" s="18">
        <v>4134</v>
      </c>
      <c r="J65" s="31"/>
      <c r="K65" s="29">
        <v>42676</v>
      </c>
    </row>
    <row r="66" spans="1:11" ht="15.75" customHeight="1">
      <c r="A66" s="22"/>
      <c r="B66" s="23" t="s">
        <v>48</v>
      </c>
      <c r="C66" s="23" t="s">
        <v>49</v>
      </c>
      <c r="D66" s="23" t="s">
        <v>50</v>
      </c>
      <c r="E66" s="23"/>
      <c r="F66" s="23"/>
      <c r="G66" s="8"/>
      <c r="H66" s="8"/>
      <c r="I66" s="22"/>
      <c r="J66" s="22"/>
      <c r="K66" s="19"/>
    </row>
    <row r="67" spans="1:11" ht="15.75" customHeight="1">
      <c r="A67" s="22"/>
      <c r="B67" s="23" t="s">
        <v>51</v>
      </c>
      <c r="C67" s="23" t="s">
        <v>52</v>
      </c>
      <c r="D67" s="23" t="s">
        <v>53</v>
      </c>
      <c r="E67" s="23"/>
      <c r="F67" s="23"/>
      <c r="G67" s="8"/>
      <c r="H67" s="8"/>
      <c r="I67" s="22"/>
      <c r="J67" s="22"/>
      <c r="K67" s="19"/>
    </row>
    <row r="68" spans="1:11" ht="15.75" customHeight="1">
      <c r="A68" s="22"/>
      <c r="B68" s="23" t="s">
        <v>54</v>
      </c>
      <c r="C68" s="23" t="s">
        <v>55</v>
      </c>
      <c r="D68" s="23" t="s">
        <v>56</v>
      </c>
      <c r="E68" s="23"/>
      <c r="F68" s="23"/>
      <c r="G68" s="8"/>
      <c r="H68" s="8"/>
      <c r="I68" s="22"/>
      <c r="J68" s="22"/>
      <c r="K68" s="19"/>
    </row>
    <row r="69" spans="1:11" ht="15.75" customHeight="1">
      <c r="A69" s="31">
        <v>1</v>
      </c>
      <c r="B69" s="30" t="s">
        <v>57</v>
      </c>
      <c r="C69" s="30" t="s">
        <v>58</v>
      </c>
      <c r="D69" s="30" t="s">
        <v>7</v>
      </c>
      <c r="E69" s="30" t="s">
        <v>8</v>
      </c>
      <c r="F69" s="30">
        <v>2</v>
      </c>
      <c r="G69" s="8" t="s">
        <v>169</v>
      </c>
      <c r="H69" s="8" t="s">
        <v>243</v>
      </c>
      <c r="I69" s="22">
        <v>1401</v>
      </c>
      <c r="J69" s="31">
        <f>I69+I70</f>
        <v>2723</v>
      </c>
      <c r="K69" s="19"/>
    </row>
    <row r="70" spans="1:11" ht="15.75" customHeight="1">
      <c r="A70" s="31"/>
      <c r="B70" s="30"/>
      <c r="C70" s="30"/>
      <c r="D70" s="30"/>
      <c r="E70" s="30"/>
      <c r="F70" s="30"/>
      <c r="G70" s="8" t="s">
        <v>169</v>
      </c>
      <c r="H70" s="8" t="s">
        <v>233</v>
      </c>
      <c r="I70" s="22">
        <v>1322</v>
      </c>
      <c r="J70" s="31"/>
      <c r="K70" s="19"/>
    </row>
    <row r="71" spans="1:11" ht="15.75" customHeight="1">
      <c r="A71" s="22"/>
      <c r="B71" s="23" t="s">
        <v>59</v>
      </c>
      <c r="C71" s="23" t="s">
        <v>60</v>
      </c>
      <c r="D71" s="23" t="s">
        <v>45</v>
      </c>
      <c r="E71" s="23"/>
      <c r="F71" s="23"/>
      <c r="G71" s="8"/>
      <c r="H71" s="8"/>
      <c r="I71" s="22"/>
      <c r="J71" s="22"/>
      <c r="K71" s="19"/>
    </row>
    <row r="72" spans="1:11" ht="15.75" customHeight="1">
      <c r="A72" s="31">
        <v>1</v>
      </c>
      <c r="B72" s="30" t="s">
        <v>61</v>
      </c>
      <c r="C72" s="30" t="s">
        <v>62</v>
      </c>
      <c r="D72" s="30" t="s">
        <v>45</v>
      </c>
      <c r="E72" s="30" t="s">
        <v>8</v>
      </c>
      <c r="F72" s="30">
        <v>2</v>
      </c>
      <c r="G72" s="8" t="s">
        <v>169</v>
      </c>
      <c r="H72" s="22" t="s">
        <v>240</v>
      </c>
      <c r="I72" s="22">
        <v>1941</v>
      </c>
      <c r="J72" s="31">
        <f>SUM(I72:I73)</f>
        <v>5259</v>
      </c>
      <c r="K72" s="29">
        <v>42622</v>
      </c>
    </row>
    <row r="73" spans="1:11" ht="15.75" customHeight="1">
      <c r="A73" s="31"/>
      <c r="B73" s="30"/>
      <c r="C73" s="30"/>
      <c r="D73" s="30"/>
      <c r="E73" s="30"/>
      <c r="F73" s="30"/>
      <c r="G73" s="8" t="s">
        <v>169</v>
      </c>
      <c r="H73" s="22" t="s">
        <v>224</v>
      </c>
      <c r="I73" s="22">
        <v>3318</v>
      </c>
      <c r="J73" s="31"/>
      <c r="K73" s="29">
        <v>42607</v>
      </c>
    </row>
    <row r="74" spans="1:11" ht="12.75">
      <c r="A74" s="22">
        <v>1</v>
      </c>
      <c r="B74" s="23" t="s">
        <v>63</v>
      </c>
      <c r="C74" s="12" t="s">
        <v>64</v>
      </c>
      <c r="D74" s="23" t="s">
        <v>7</v>
      </c>
      <c r="E74" s="23" t="s">
        <v>8</v>
      </c>
      <c r="F74" s="23">
        <v>1</v>
      </c>
      <c r="G74" s="8" t="s">
        <v>169</v>
      </c>
      <c r="H74" s="18" t="s">
        <v>244</v>
      </c>
      <c r="I74" s="18">
        <v>1101</v>
      </c>
      <c r="J74" s="22">
        <f>I74</f>
        <v>1101</v>
      </c>
    </row>
    <row r="75" spans="1:11" ht="12.75">
      <c r="A75" s="22"/>
      <c r="B75" s="23" t="s">
        <v>65</v>
      </c>
      <c r="C75" s="23" t="s">
        <v>66</v>
      </c>
      <c r="D75" s="23" t="s">
        <v>67</v>
      </c>
      <c r="E75" s="23"/>
      <c r="F75" s="23"/>
      <c r="G75" s="8"/>
      <c r="H75" s="8"/>
      <c r="I75" s="22"/>
      <c r="J75" s="22"/>
    </row>
    <row r="76" spans="1:11" s="1" customFormat="1" ht="12.75">
      <c r="A76" s="22">
        <v>1</v>
      </c>
      <c r="B76" s="23" t="s">
        <v>68</v>
      </c>
      <c r="C76" s="23" t="s">
        <v>69</v>
      </c>
      <c r="D76" s="23" t="s">
        <v>7</v>
      </c>
      <c r="E76" s="23" t="s">
        <v>8</v>
      </c>
      <c r="F76" s="23">
        <v>1</v>
      </c>
      <c r="G76" s="8" t="s">
        <v>169</v>
      </c>
      <c r="H76" s="18" t="s">
        <v>190</v>
      </c>
      <c r="I76" s="18">
        <v>1326</v>
      </c>
      <c r="J76" s="18">
        <v>1326</v>
      </c>
    </row>
    <row r="77" spans="1:11" ht="12.75">
      <c r="A77" s="22"/>
      <c r="B77" s="24" t="s">
        <v>360</v>
      </c>
      <c r="C77" s="8" t="s">
        <v>361</v>
      </c>
      <c r="D77" s="24" t="s">
        <v>362</v>
      </c>
      <c r="E77" s="23"/>
      <c r="F77" s="23"/>
      <c r="G77" s="8"/>
      <c r="H77" s="8"/>
      <c r="I77" s="22"/>
      <c r="J77" s="22"/>
    </row>
    <row r="78" spans="1:11" s="1" customFormat="1" ht="12.75">
      <c r="A78" s="22">
        <v>1</v>
      </c>
      <c r="B78" s="23" t="s">
        <v>70</v>
      </c>
      <c r="C78" s="23" t="s">
        <v>71</v>
      </c>
      <c r="D78" s="23" t="s">
        <v>72</v>
      </c>
      <c r="E78" s="23" t="s">
        <v>8</v>
      </c>
      <c r="F78" s="23">
        <v>1</v>
      </c>
      <c r="G78" s="8" t="s">
        <v>169</v>
      </c>
      <c r="H78" s="22" t="s">
        <v>180</v>
      </c>
      <c r="I78" s="22">
        <v>3057</v>
      </c>
      <c r="J78" s="22">
        <f>SUM(I78:I78)</f>
        <v>3057</v>
      </c>
    </row>
    <row r="79" spans="1:11" ht="12.75">
      <c r="A79" s="31">
        <v>1</v>
      </c>
      <c r="B79" s="30" t="s">
        <v>73</v>
      </c>
      <c r="C79" s="30" t="s">
        <v>74</v>
      </c>
      <c r="D79" s="30" t="s">
        <v>72</v>
      </c>
      <c r="E79" s="30" t="s">
        <v>8</v>
      </c>
      <c r="F79" s="30">
        <v>2</v>
      </c>
      <c r="G79" s="8" t="s">
        <v>169</v>
      </c>
      <c r="H79" s="18" t="s">
        <v>201</v>
      </c>
      <c r="I79" s="18">
        <v>1594</v>
      </c>
      <c r="J79" s="31">
        <f>I79+I80</f>
        <v>3264</v>
      </c>
    </row>
    <row r="80" spans="1:11" ht="12.75">
      <c r="A80" s="31"/>
      <c r="B80" s="30"/>
      <c r="C80" s="30"/>
      <c r="D80" s="30"/>
      <c r="E80" s="30"/>
      <c r="F80" s="30"/>
      <c r="G80" s="8" t="s">
        <v>169</v>
      </c>
      <c r="H80" s="18" t="s">
        <v>210</v>
      </c>
      <c r="I80" s="18">
        <v>1670</v>
      </c>
      <c r="J80" s="31"/>
    </row>
    <row r="81" spans="1:10" ht="12.75">
      <c r="A81" s="22"/>
      <c r="B81" s="23" t="s">
        <v>75</v>
      </c>
      <c r="C81" s="23" t="s">
        <v>76</v>
      </c>
      <c r="D81" s="23" t="s">
        <v>67</v>
      </c>
      <c r="E81" s="23"/>
      <c r="F81" s="23"/>
      <c r="G81" s="8"/>
      <c r="H81" s="8"/>
      <c r="I81" s="22"/>
      <c r="J81" s="22"/>
    </row>
    <row r="82" spans="1:10" ht="12.75">
      <c r="A82" s="22"/>
      <c r="B82" s="23" t="s">
        <v>77</v>
      </c>
      <c r="C82" s="23" t="s">
        <v>78</v>
      </c>
      <c r="D82" s="23" t="s">
        <v>13</v>
      </c>
      <c r="E82" s="23"/>
      <c r="F82" s="23"/>
      <c r="G82" s="8"/>
      <c r="H82" s="8"/>
      <c r="I82" s="22"/>
      <c r="J82" s="22"/>
    </row>
    <row r="83" spans="1:10" ht="12.75">
      <c r="A83" s="31">
        <v>1</v>
      </c>
      <c r="B83" s="30" t="s">
        <v>390</v>
      </c>
      <c r="C83" s="35" t="s">
        <v>389</v>
      </c>
      <c r="D83" s="30" t="s">
        <v>388</v>
      </c>
      <c r="E83" s="30" t="s">
        <v>8</v>
      </c>
      <c r="F83" s="30">
        <v>2</v>
      </c>
      <c r="G83" s="8" t="s">
        <v>169</v>
      </c>
      <c r="H83" s="18" t="s">
        <v>185</v>
      </c>
      <c r="I83" s="18">
        <v>1270</v>
      </c>
      <c r="J83" s="31">
        <f>I83+I84</f>
        <v>2597</v>
      </c>
    </row>
    <row r="84" spans="1:10" ht="12.75">
      <c r="A84" s="31"/>
      <c r="B84" s="30"/>
      <c r="C84" s="30"/>
      <c r="D84" s="30"/>
      <c r="E84" s="30"/>
      <c r="F84" s="30"/>
      <c r="G84" s="8" t="s">
        <v>169</v>
      </c>
      <c r="H84" s="18" t="s">
        <v>195</v>
      </c>
      <c r="I84" s="18">
        <v>1327</v>
      </c>
      <c r="J84" s="31"/>
    </row>
    <row r="85" spans="1:10" s="6" customFormat="1" ht="12.75">
      <c r="A85" s="31"/>
      <c r="B85" s="30" t="s">
        <v>79</v>
      </c>
      <c r="C85" s="30" t="s">
        <v>80</v>
      </c>
      <c r="D85" s="30" t="s">
        <v>7</v>
      </c>
      <c r="E85" s="38" t="s">
        <v>8</v>
      </c>
      <c r="F85" s="30">
        <v>2</v>
      </c>
      <c r="G85" s="8" t="s">
        <v>169</v>
      </c>
      <c r="H85" s="22" t="s">
        <v>241</v>
      </c>
      <c r="I85" s="22">
        <v>1722</v>
      </c>
      <c r="J85" s="31">
        <f>SUM(I85:I86)</f>
        <v>5519</v>
      </c>
    </row>
    <row r="86" spans="1:10" s="6" customFormat="1" ht="12.75">
      <c r="A86" s="31"/>
      <c r="B86" s="30"/>
      <c r="C86" s="30"/>
      <c r="D86" s="30"/>
      <c r="E86" s="38"/>
      <c r="F86" s="30"/>
      <c r="G86" s="8" t="s">
        <v>169</v>
      </c>
      <c r="H86" s="22" t="s">
        <v>220</v>
      </c>
      <c r="I86" s="22">
        <v>3797</v>
      </c>
      <c r="J86" s="31"/>
    </row>
    <row r="87" spans="1:10" ht="12.75">
      <c r="A87" s="33">
        <v>1</v>
      </c>
      <c r="B87" s="30" t="s">
        <v>81</v>
      </c>
      <c r="C87" s="30" t="s">
        <v>82</v>
      </c>
      <c r="D87" s="30" t="s">
        <v>31</v>
      </c>
      <c r="E87" s="30" t="s">
        <v>8</v>
      </c>
      <c r="F87" s="30">
        <v>3</v>
      </c>
      <c r="G87" s="8" t="s">
        <v>169</v>
      </c>
      <c r="H87" s="22" t="s">
        <v>239</v>
      </c>
      <c r="I87" s="22">
        <v>2595</v>
      </c>
      <c r="J87" s="31">
        <f>SUM(I87:I89)</f>
        <v>9703</v>
      </c>
    </row>
    <row r="88" spans="1:10" ht="12.75">
      <c r="A88" s="37"/>
      <c r="B88" s="30"/>
      <c r="C88" s="30"/>
      <c r="D88" s="30"/>
      <c r="E88" s="30"/>
      <c r="F88" s="30"/>
      <c r="G88" s="8" t="s">
        <v>169</v>
      </c>
      <c r="H88" s="22" t="s">
        <v>187</v>
      </c>
      <c r="I88" s="22">
        <v>2684</v>
      </c>
      <c r="J88" s="31"/>
    </row>
    <row r="89" spans="1:10" ht="12.75">
      <c r="A89" s="34"/>
      <c r="B89" s="30"/>
      <c r="C89" s="30"/>
      <c r="D89" s="30"/>
      <c r="E89" s="30"/>
      <c r="F89" s="30"/>
      <c r="G89" s="8" t="s">
        <v>169</v>
      </c>
      <c r="H89" s="22" t="s">
        <v>230</v>
      </c>
      <c r="I89" s="22">
        <v>4424</v>
      </c>
      <c r="J89" s="31"/>
    </row>
    <row r="90" spans="1:10" ht="12.75">
      <c r="A90" s="22"/>
      <c r="B90" s="23" t="s">
        <v>357</v>
      </c>
      <c r="C90" s="8" t="s">
        <v>358</v>
      </c>
      <c r="D90" s="24" t="s">
        <v>359</v>
      </c>
      <c r="E90" s="23"/>
      <c r="F90" s="23"/>
      <c r="G90" s="8"/>
      <c r="H90" s="8"/>
      <c r="I90" s="22"/>
      <c r="J90" s="22"/>
    </row>
    <row r="91" spans="1:10" ht="12.75">
      <c r="A91" s="22"/>
      <c r="B91" s="23" t="s">
        <v>83</v>
      </c>
      <c r="C91" s="23" t="s">
        <v>84</v>
      </c>
      <c r="D91" s="23" t="s">
        <v>21</v>
      </c>
      <c r="E91" s="23"/>
      <c r="F91" s="23"/>
      <c r="G91" s="8"/>
      <c r="H91" s="8"/>
      <c r="I91" s="22"/>
      <c r="J91" s="22"/>
    </row>
    <row r="92" spans="1:10" ht="12.75">
      <c r="A92" s="31"/>
      <c r="B92" s="30" t="s">
        <v>85</v>
      </c>
      <c r="C92" s="30" t="s">
        <v>86</v>
      </c>
      <c r="D92" s="30" t="s">
        <v>7</v>
      </c>
      <c r="E92" s="30" t="s">
        <v>8</v>
      </c>
      <c r="F92" s="30">
        <v>2</v>
      </c>
      <c r="G92" s="8" t="s">
        <v>169</v>
      </c>
      <c r="H92" s="18" t="s">
        <v>226</v>
      </c>
      <c r="I92" s="18">
        <v>1442</v>
      </c>
      <c r="J92" s="31">
        <f>I92+I93</f>
        <v>2920</v>
      </c>
    </row>
    <row r="93" spans="1:10" ht="12.75">
      <c r="A93" s="31"/>
      <c r="B93" s="30"/>
      <c r="C93" s="30"/>
      <c r="D93" s="30"/>
      <c r="E93" s="30"/>
      <c r="F93" s="30"/>
      <c r="G93" s="8" t="s">
        <v>169</v>
      </c>
      <c r="H93" s="21" t="s">
        <v>196</v>
      </c>
      <c r="I93" s="18">
        <v>1478</v>
      </c>
      <c r="J93" s="31"/>
    </row>
    <row r="94" spans="1:10" ht="12.75">
      <c r="A94" s="22"/>
      <c r="B94" s="23" t="s">
        <v>87</v>
      </c>
      <c r="C94" s="23" t="s">
        <v>88</v>
      </c>
      <c r="D94" s="23" t="s">
        <v>18</v>
      </c>
      <c r="E94" s="23"/>
      <c r="F94" s="23"/>
      <c r="G94" s="8"/>
      <c r="H94" s="8"/>
      <c r="I94" s="22"/>
      <c r="J94" s="22"/>
    </row>
    <row r="95" spans="1:10" ht="12.75">
      <c r="A95" s="22"/>
      <c r="B95" s="23" t="s">
        <v>89</v>
      </c>
      <c r="C95" s="26" t="s">
        <v>90</v>
      </c>
      <c r="D95" s="23" t="s">
        <v>18</v>
      </c>
      <c r="E95" s="23"/>
      <c r="F95" s="23"/>
      <c r="G95" s="8"/>
      <c r="H95" s="8"/>
      <c r="I95" s="22"/>
      <c r="J95" s="22"/>
    </row>
    <row r="96" spans="1:10" ht="12.75">
      <c r="A96" s="22"/>
      <c r="B96" s="23" t="s">
        <v>91</v>
      </c>
      <c r="C96" s="23" t="s">
        <v>92</v>
      </c>
      <c r="D96" s="23" t="s">
        <v>42</v>
      </c>
      <c r="E96" s="23"/>
      <c r="F96" s="23"/>
      <c r="G96" s="8"/>
      <c r="H96" s="8"/>
      <c r="I96" s="22"/>
      <c r="J96" s="22"/>
    </row>
    <row r="97" spans="1:28" ht="12.75">
      <c r="A97" s="31">
        <v>1</v>
      </c>
      <c r="B97" s="30" t="s">
        <v>93</v>
      </c>
      <c r="C97" s="30" t="s">
        <v>94</v>
      </c>
      <c r="D97" s="30" t="s">
        <v>13</v>
      </c>
      <c r="E97" s="30" t="s">
        <v>8</v>
      </c>
      <c r="F97" s="30">
        <v>4</v>
      </c>
      <c r="G97" s="8" t="s">
        <v>169</v>
      </c>
      <c r="H97" s="22" t="s">
        <v>191</v>
      </c>
      <c r="I97" s="22">
        <v>1696</v>
      </c>
      <c r="J97" s="31">
        <f>SUM(I97:I100)</f>
        <v>14013</v>
      </c>
    </row>
    <row r="98" spans="1:28" ht="12.75">
      <c r="A98" s="31"/>
      <c r="B98" s="30"/>
      <c r="C98" s="30"/>
      <c r="D98" s="30"/>
      <c r="E98" s="30"/>
      <c r="F98" s="30"/>
      <c r="G98" s="8" t="s">
        <v>169</v>
      </c>
      <c r="H98" s="22" t="s">
        <v>214</v>
      </c>
      <c r="I98" s="22">
        <v>3824</v>
      </c>
      <c r="J98" s="31"/>
    </row>
    <row r="99" spans="1:28" ht="12.75">
      <c r="A99" s="31"/>
      <c r="B99" s="30"/>
      <c r="C99" s="30"/>
      <c r="D99" s="30"/>
      <c r="E99" s="30"/>
      <c r="F99" s="30"/>
      <c r="G99" s="8" t="s">
        <v>169</v>
      </c>
      <c r="H99" s="22" t="s">
        <v>235</v>
      </c>
      <c r="I99" s="22">
        <v>3971</v>
      </c>
      <c r="J99" s="31"/>
    </row>
    <row r="100" spans="1:28" ht="12.75">
      <c r="A100" s="31"/>
      <c r="B100" s="30"/>
      <c r="C100" s="30"/>
      <c r="D100" s="30"/>
      <c r="E100" s="30"/>
      <c r="F100" s="30"/>
      <c r="G100" s="8" t="s">
        <v>169</v>
      </c>
      <c r="H100" s="22" t="s">
        <v>219</v>
      </c>
      <c r="I100" s="22">
        <v>4522</v>
      </c>
      <c r="J100" s="31"/>
    </row>
    <row r="101" spans="1:28" ht="12.75">
      <c r="A101" s="22"/>
      <c r="B101" s="23" t="s">
        <v>95</v>
      </c>
      <c r="C101" s="23" t="s">
        <v>96</v>
      </c>
      <c r="D101" s="23" t="s">
        <v>18</v>
      </c>
      <c r="E101" s="23"/>
      <c r="F101" s="23"/>
      <c r="G101" s="8"/>
      <c r="H101" s="8"/>
      <c r="I101" s="22"/>
      <c r="J101" s="22"/>
    </row>
    <row r="102" spans="1:28" ht="12.75">
      <c r="A102" s="22"/>
      <c r="B102" s="23" t="s">
        <v>97</v>
      </c>
      <c r="C102" s="23" t="s">
        <v>98</v>
      </c>
      <c r="D102" s="23" t="s">
        <v>7</v>
      </c>
      <c r="E102" s="23"/>
      <c r="F102" s="23"/>
      <c r="G102" s="8"/>
      <c r="H102" s="8"/>
      <c r="I102" s="22"/>
      <c r="J102" s="22"/>
    </row>
    <row r="103" spans="1:28" ht="13.5" thickBot="1">
      <c r="A103" s="22">
        <v>1</v>
      </c>
      <c r="B103" s="13" t="s">
        <v>356</v>
      </c>
      <c r="C103" s="13" t="s">
        <v>99</v>
      </c>
      <c r="D103" s="23" t="s">
        <v>100</v>
      </c>
      <c r="E103" s="23" t="s">
        <v>8</v>
      </c>
      <c r="F103" s="23">
        <v>1</v>
      </c>
      <c r="G103" s="8" t="s">
        <v>169</v>
      </c>
      <c r="H103" s="18" t="s">
        <v>181</v>
      </c>
      <c r="I103" s="18">
        <v>1578</v>
      </c>
      <c r="J103" s="18">
        <v>1578</v>
      </c>
    </row>
    <row r="104" spans="1:28" ht="16.5" customHeight="1" thickBot="1">
      <c r="A104" s="22">
        <v>1</v>
      </c>
      <c r="B104" s="25" t="s">
        <v>319</v>
      </c>
      <c r="C104" s="25" t="s">
        <v>320</v>
      </c>
      <c r="D104" s="25" t="s">
        <v>321</v>
      </c>
      <c r="E104" s="25" t="s">
        <v>8</v>
      </c>
      <c r="F104" s="25">
        <v>1</v>
      </c>
      <c r="G104" s="25" t="s">
        <v>169</v>
      </c>
      <c r="H104" s="22" t="s">
        <v>186</v>
      </c>
      <c r="I104" s="22">
        <v>6039</v>
      </c>
      <c r="J104" s="25">
        <f>I104</f>
        <v>6039</v>
      </c>
      <c r="K104" s="29">
        <v>42676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>
      <c r="A105" s="22">
        <v>1</v>
      </c>
      <c r="B105" s="23" t="s">
        <v>101</v>
      </c>
      <c r="C105" s="23" t="s">
        <v>102</v>
      </c>
      <c r="D105" s="23" t="s">
        <v>18</v>
      </c>
      <c r="E105" s="23" t="s">
        <v>8</v>
      </c>
      <c r="F105" s="23">
        <v>1</v>
      </c>
      <c r="G105" s="8" t="s">
        <v>169</v>
      </c>
      <c r="H105" s="22" t="s">
        <v>212</v>
      </c>
      <c r="I105" s="22">
        <v>4650</v>
      </c>
      <c r="J105" s="22">
        <v>4650</v>
      </c>
    </row>
    <row r="106" spans="1:28" ht="12.75">
      <c r="A106" s="22"/>
      <c r="B106" s="23" t="s">
        <v>103</v>
      </c>
      <c r="C106" s="23" t="s">
        <v>104</v>
      </c>
      <c r="D106" s="23" t="s">
        <v>7</v>
      </c>
      <c r="E106" s="23"/>
      <c r="F106" s="23"/>
      <c r="G106" s="8"/>
      <c r="H106" s="8"/>
      <c r="I106" s="22"/>
      <c r="J106" s="22"/>
    </row>
    <row r="107" spans="1:28" ht="12.75">
      <c r="A107" s="22"/>
      <c r="B107" s="23" t="s">
        <v>105</v>
      </c>
      <c r="C107" s="23" t="s">
        <v>106</v>
      </c>
      <c r="D107" s="23" t="s">
        <v>107</v>
      </c>
      <c r="E107" s="23"/>
      <c r="F107" s="23"/>
      <c r="G107" s="8"/>
      <c r="H107" s="8"/>
      <c r="I107" s="22"/>
      <c r="J107" s="22"/>
    </row>
    <row r="108" spans="1:28" ht="12.75">
      <c r="A108" s="22"/>
      <c r="B108" s="23" t="s">
        <v>108</v>
      </c>
      <c r="C108" s="23" t="s">
        <v>109</v>
      </c>
      <c r="D108" s="23" t="s">
        <v>67</v>
      </c>
      <c r="E108" s="23"/>
      <c r="F108" s="23"/>
      <c r="G108" s="8"/>
      <c r="H108" s="8"/>
      <c r="I108" s="22"/>
      <c r="J108" s="22"/>
    </row>
    <row r="109" spans="1:28" ht="12.75">
      <c r="A109" s="22"/>
      <c r="B109" s="23" t="s">
        <v>110</v>
      </c>
      <c r="C109" s="23" t="s">
        <v>111</v>
      </c>
      <c r="D109" s="23" t="s">
        <v>13</v>
      </c>
      <c r="E109" s="23"/>
      <c r="F109" s="23"/>
      <c r="G109" s="8"/>
      <c r="H109" s="8"/>
      <c r="I109" s="22"/>
      <c r="J109" s="22"/>
    </row>
    <row r="110" spans="1:28" ht="12.75">
      <c r="A110" s="22">
        <v>1</v>
      </c>
      <c r="B110" s="23" t="s">
        <v>112</v>
      </c>
      <c r="C110" s="23" t="s">
        <v>113</v>
      </c>
      <c r="D110" s="23" t="s">
        <v>7</v>
      </c>
      <c r="E110" s="23" t="s">
        <v>8</v>
      </c>
      <c r="F110" s="23">
        <v>1</v>
      </c>
      <c r="G110" s="8" t="s">
        <v>169</v>
      </c>
      <c r="H110" s="18" t="s">
        <v>222</v>
      </c>
      <c r="I110" s="18">
        <v>4226</v>
      </c>
      <c r="J110" s="22">
        <v>4226</v>
      </c>
    </row>
    <row r="111" spans="1:28" ht="12.75">
      <c r="A111" s="22"/>
      <c r="B111" s="23" t="s">
        <v>114</v>
      </c>
      <c r="C111" s="23" t="s">
        <v>115</v>
      </c>
      <c r="D111" s="23" t="s">
        <v>31</v>
      </c>
      <c r="E111" s="23"/>
      <c r="F111" s="23"/>
      <c r="G111" s="8"/>
      <c r="H111" s="8"/>
      <c r="I111" s="22"/>
      <c r="J111" s="22"/>
    </row>
    <row r="112" spans="1:28" ht="12.75">
      <c r="A112" s="22"/>
      <c r="B112" s="23" t="s">
        <v>116</v>
      </c>
      <c r="C112" s="23" t="s">
        <v>117</v>
      </c>
      <c r="D112" s="23" t="s">
        <v>118</v>
      </c>
      <c r="E112" s="23"/>
      <c r="F112" s="23"/>
      <c r="G112" s="8"/>
      <c r="H112" s="8"/>
      <c r="I112" s="22"/>
      <c r="J112" s="22"/>
    </row>
    <row r="113" spans="1:11" ht="12.75">
      <c r="A113" s="22"/>
      <c r="B113" s="23" t="s">
        <v>119</v>
      </c>
      <c r="C113" s="23" t="s">
        <v>120</v>
      </c>
      <c r="D113" s="23" t="s">
        <v>42</v>
      </c>
      <c r="E113" s="23"/>
      <c r="F113" s="23"/>
      <c r="G113" s="8"/>
      <c r="H113" s="8"/>
      <c r="I113" s="22"/>
      <c r="J113" s="22"/>
    </row>
    <row r="114" spans="1:11" ht="12.75">
      <c r="A114" s="22"/>
      <c r="B114" s="23" t="s">
        <v>121</v>
      </c>
      <c r="C114" s="23" t="s">
        <v>122</v>
      </c>
      <c r="D114" s="23" t="s">
        <v>45</v>
      </c>
      <c r="E114" s="23"/>
      <c r="F114" s="23"/>
      <c r="G114" s="8"/>
      <c r="H114" s="8"/>
      <c r="I114" s="22"/>
      <c r="J114" s="22"/>
    </row>
    <row r="115" spans="1:11" ht="12.75">
      <c r="A115" s="22"/>
      <c r="B115" s="23" t="s">
        <v>123</v>
      </c>
      <c r="C115" s="14" t="s">
        <v>124</v>
      </c>
      <c r="D115" s="23" t="s">
        <v>18</v>
      </c>
      <c r="E115" s="23"/>
      <c r="F115" s="23"/>
      <c r="G115" s="8"/>
      <c r="H115" s="8"/>
      <c r="I115" s="22"/>
      <c r="J115" s="22"/>
    </row>
    <row r="116" spans="1:11" ht="12.75">
      <c r="A116" s="22"/>
      <c r="B116" s="23" t="s">
        <v>125</v>
      </c>
      <c r="C116" s="23" t="s">
        <v>126</v>
      </c>
      <c r="D116" s="23" t="s">
        <v>42</v>
      </c>
      <c r="E116" s="23"/>
      <c r="F116" s="23"/>
      <c r="G116" s="8"/>
      <c r="H116" s="8"/>
      <c r="I116" s="22"/>
      <c r="J116" s="22"/>
    </row>
    <row r="117" spans="1:11" ht="12.75">
      <c r="A117" s="22"/>
      <c r="B117" s="23" t="s">
        <v>127</v>
      </c>
      <c r="C117" s="23" t="s">
        <v>128</v>
      </c>
      <c r="D117" s="23" t="s">
        <v>13</v>
      </c>
      <c r="E117" s="23"/>
      <c r="F117" s="23"/>
      <c r="G117" s="8"/>
      <c r="H117" s="8"/>
      <c r="I117" s="22"/>
      <c r="J117" s="22"/>
    </row>
    <row r="118" spans="1:11" ht="12.75">
      <c r="A118" s="22"/>
      <c r="B118" s="23" t="s">
        <v>129</v>
      </c>
      <c r="C118" s="23" t="s">
        <v>130</v>
      </c>
      <c r="D118" s="23" t="s">
        <v>42</v>
      </c>
      <c r="E118" s="23"/>
      <c r="F118" s="23"/>
      <c r="G118" s="8"/>
      <c r="H118" s="8"/>
      <c r="I118" s="22"/>
      <c r="J118" s="22"/>
    </row>
    <row r="119" spans="1:11" s="5" customFormat="1" ht="12.75">
      <c r="A119" s="22">
        <v>1</v>
      </c>
      <c r="B119" s="23" t="s">
        <v>131</v>
      </c>
      <c r="C119" s="23" t="s">
        <v>132</v>
      </c>
      <c r="D119" s="23" t="s">
        <v>133</v>
      </c>
      <c r="E119" s="23" t="s">
        <v>8</v>
      </c>
      <c r="F119" s="23">
        <v>1</v>
      </c>
      <c r="G119" s="8" t="s">
        <v>169</v>
      </c>
      <c r="H119" s="22" t="s">
        <v>223</v>
      </c>
      <c r="I119" s="22">
        <v>2906</v>
      </c>
      <c r="J119" s="22">
        <f>SUM(I119:I119)</f>
        <v>2906</v>
      </c>
      <c r="K119" s="29">
        <v>42612</v>
      </c>
    </row>
    <row r="120" spans="1:11" ht="12.75">
      <c r="A120" s="22"/>
      <c r="B120" s="23" t="s">
        <v>134</v>
      </c>
      <c r="C120" s="23" t="s">
        <v>135</v>
      </c>
      <c r="D120" s="23" t="s">
        <v>7</v>
      </c>
      <c r="E120" s="23"/>
      <c r="F120" s="23"/>
      <c r="G120" s="8"/>
      <c r="H120" s="8"/>
      <c r="I120" s="22"/>
      <c r="J120" s="22"/>
    </row>
    <row r="121" spans="1:11" ht="12.75">
      <c r="A121" s="22"/>
      <c r="B121" s="23" t="s">
        <v>136</v>
      </c>
      <c r="C121" s="23" t="s">
        <v>137</v>
      </c>
      <c r="D121" s="23" t="s">
        <v>7</v>
      </c>
      <c r="E121" s="23"/>
      <c r="F121" s="23"/>
      <c r="G121" s="8"/>
      <c r="H121" s="8"/>
      <c r="I121" s="22"/>
      <c r="J121" s="22"/>
    </row>
    <row r="122" spans="1:11" ht="12.75">
      <c r="A122" s="22">
        <v>1</v>
      </c>
      <c r="B122" s="23" t="s">
        <v>138</v>
      </c>
      <c r="C122" s="23" t="s">
        <v>139</v>
      </c>
      <c r="D122" s="23" t="s">
        <v>7</v>
      </c>
      <c r="E122" s="23" t="s">
        <v>8</v>
      </c>
      <c r="F122" s="23">
        <v>1</v>
      </c>
      <c r="G122" s="8" t="s">
        <v>169</v>
      </c>
      <c r="H122" s="22" t="s">
        <v>179</v>
      </c>
      <c r="I122" s="22">
        <v>6554</v>
      </c>
      <c r="J122" s="22">
        <f>I122</f>
        <v>6554</v>
      </c>
    </row>
    <row r="123" spans="1:11" ht="12.75">
      <c r="A123" s="22"/>
      <c r="B123" s="23" t="s">
        <v>140</v>
      </c>
      <c r="C123" s="23" t="s">
        <v>141</v>
      </c>
      <c r="D123" s="23" t="s">
        <v>142</v>
      </c>
      <c r="E123" s="23"/>
      <c r="F123" s="23"/>
      <c r="G123" s="8"/>
      <c r="H123" s="8"/>
      <c r="I123" s="22"/>
      <c r="J123" s="22"/>
    </row>
    <row r="124" spans="1:11" ht="12.75">
      <c r="A124" s="31">
        <v>1</v>
      </c>
      <c r="B124" s="30" t="s">
        <v>143</v>
      </c>
      <c r="C124" s="30" t="s">
        <v>144</v>
      </c>
      <c r="D124" s="30" t="s">
        <v>7</v>
      </c>
      <c r="E124" s="30" t="s">
        <v>8</v>
      </c>
      <c r="F124" s="30">
        <v>3</v>
      </c>
      <c r="G124" s="8" t="s">
        <v>169</v>
      </c>
      <c r="H124" s="18" t="s">
        <v>237</v>
      </c>
      <c r="I124" s="18">
        <v>1198</v>
      </c>
      <c r="J124" s="31">
        <f>I124+I125+I126</f>
        <v>4381</v>
      </c>
    </row>
    <row r="125" spans="1:11" ht="12.75">
      <c r="A125" s="31"/>
      <c r="B125" s="30"/>
      <c r="C125" s="30"/>
      <c r="D125" s="30"/>
      <c r="E125" s="30"/>
      <c r="F125" s="30"/>
      <c r="G125" s="8" t="s">
        <v>169</v>
      </c>
      <c r="H125" s="18" t="s">
        <v>238</v>
      </c>
      <c r="I125" s="18">
        <v>1237</v>
      </c>
      <c r="J125" s="31"/>
    </row>
    <row r="126" spans="1:11" ht="12.75">
      <c r="A126" s="31"/>
      <c r="B126" s="30"/>
      <c r="C126" s="30"/>
      <c r="D126" s="30"/>
      <c r="E126" s="30"/>
      <c r="F126" s="30"/>
      <c r="G126" s="8" t="s">
        <v>169</v>
      </c>
      <c r="H126" s="18" t="s">
        <v>232</v>
      </c>
      <c r="I126" s="18">
        <v>1946</v>
      </c>
      <c r="J126" s="31"/>
    </row>
    <row r="127" spans="1:11" ht="14.25" customHeight="1">
      <c r="A127" s="22"/>
      <c r="B127" s="25" t="s">
        <v>363</v>
      </c>
      <c r="C127" s="25" t="s">
        <v>364</v>
      </c>
      <c r="D127" s="25" t="s">
        <v>359</v>
      </c>
      <c r="E127" s="23" t="s">
        <v>370</v>
      </c>
      <c r="F127" s="23"/>
      <c r="G127" s="8"/>
      <c r="H127" s="8"/>
      <c r="I127" s="22"/>
      <c r="J127" s="22"/>
    </row>
    <row r="128" spans="1:11" ht="12.75">
      <c r="A128" s="31">
        <v>1</v>
      </c>
      <c r="B128" s="30" t="s">
        <v>145</v>
      </c>
      <c r="C128" s="30" t="s">
        <v>146</v>
      </c>
      <c r="D128" s="30" t="s">
        <v>147</v>
      </c>
      <c r="E128" s="30" t="s">
        <v>8</v>
      </c>
      <c r="F128" s="30">
        <v>2</v>
      </c>
      <c r="G128" s="8" t="s">
        <v>169</v>
      </c>
      <c r="H128" s="22" t="s">
        <v>215</v>
      </c>
      <c r="I128" s="22">
        <v>2755</v>
      </c>
      <c r="J128" s="31">
        <f>SUM(I128:I129)</f>
        <v>6488</v>
      </c>
    </row>
    <row r="129" spans="1:10" ht="12.75">
      <c r="A129" s="31"/>
      <c r="B129" s="30"/>
      <c r="C129" s="30"/>
      <c r="D129" s="30"/>
      <c r="E129" s="30"/>
      <c r="F129" s="30"/>
      <c r="G129" s="8" t="s">
        <v>169</v>
      </c>
      <c r="H129" s="22" t="s">
        <v>183</v>
      </c>
      <c r="I129" s="22">
        <v>3733</v>
      </c>
      <c r="J129" s="31"/>
    </row>
    <row r="130" spans="1:10" ht="12.75">
      <c r="A130" s="22"/>
      <c r="B130" s="23" t="s">
        <v>148</v>
      </c>
      <c r="C130" s="23" t="s">
        <v>149</v>
      </c>
      <c r="D130" s="23" t="s">
        <v>50</v>
      </c>
      <c r="E130" s="23"/>
      <c r="F130" s="23"/>
      <c r="G130" s="8"/>
      <c r="H130" s="8"/>
      <c r="I130" s="22"/>
      <c r="J130" s="22"/>
    </row>
    <row r="131" spans="1:10" ht="12.75">
      <c r="A131" s="31">
        <v>1</v>
      </c>
      <c r="B131" s="30" t="s">
        <v>150</v>
      </c>
      <c r="C131" s="30" t="s">
        <v>151</v>
      </c>
      <c r="D131" s="30" t="s">
        <v>118</v>
      </c>
      <c r="E131" s="30" t="s">
        <v>8</v>
      </c>
      <c r="F131" s="30">
        <v>2</v>
      </c>
      <c r="G131" s="8" t="s">
        <v>169</v>
      </c>
      <c r="H131" s="22" t="s">
        <v>184</v>
      </c>
      <c r="I131" s="22">
        <v>2756</v>
      </c>
      <c r="J131" s="31">
        <f>SUM(I131:I132)</f>
        <v>7487</v>
      </c>
    </row>
    <row r="132" spans="1:10" ht="12.75">
      <c r="A132" s="31"/>
      <c r="B132" s="30"/>
      <c r="C132" s="30"/>
      <c r="D132" s="30"/>
      <c r="E132" s="30"/>
      <c r="F132" s="30"/>
      <c r="G132" s="8" t="s">
        <v>169</v>
      </c>
      <c r="H132" s="22" t="s">
        <v>213</v>
      </c>
      <c r="I132" s="22">
        <v>4731</v>
      </c>
      <c r="J132" s="31"/>
    </row>
    <row r="133" spans="1:10" ht="12.75">
      <c r="A133" s="22"/>
      <c r="B133" s="23" t="s">
        <v>152</v>
      </c>
      <c r="C133" s="23" t="s">
        <v>153</v>
      </c>
      <c r="D133" s="23" t="s">
        <v>154</v>
      </c>
      <c r="E133" s="23"/>
      <c r="F133" s="23"/>
      <c r="G133" s="8"/>
      <c r="H133" s="8"/>
      <c r="I133" s="22"/>
      <c r="J133" s="22"/>
    </row>
    <row r="134" spans="1:10" ht="12.75">
      <c r="A134" s="22"/>
      <c r="B134" s="23" t="s">
        <v>155</v>
      </c>
      <c r="C134" s="23" t="s">
        <v>156</v>
      </c>
      <c r="D134" s="23" t="s">
        <v>157</v>
      </c>
      <c r="E134" s="23"/>
      <c r="F134" s="23"/>
      <c r="G134" s="8"/>
      <c r="H134" s="8"/>
      <c r="I134" s="22"/>
      <c r="J134" s="22"/>
    </row>
    <row r="135" spans="1:10" ht="12.75">
      <c r="A135" s="22"/>
      <c r="B135" s="23" t="s">
        <v>158</v>
      </c>
      <c r="C135" s="23" t="s">
        <v>159</v>
      </c>
      <c r="D135" s="23" t="s">
        <v>160</v>
      </c>
      <c r="E135" s="23"/>
      <c r="F135" s="23"/>
      <c r="G135" s="8"/>
      <c r="H135" s="8"/>
      <c r="I135" s="22"/>
      <c r="J135" s="22"/>
    </row>
    <row r="136" spans="1:10" ht="12.75">
      <c r="A136" s="22"/>
      <c r="B136" s="23" t="s">
        <v>161</v>
      </c>
      <c r="C136" s="23" t="s">
        <v>162</v>
      </c>
      <c r="D136" s="23" t="s">
        <v>31</v>
      </c>
      <c r="E136" s="23"/>
      <c r="F136" s="23"/>
      <c r="G136" s="8"/>
      <c r="H136" s="8"/>
      <c r="I136" s="22"/>
      <c r="J136" s="22"/>
    </row>
    <row r="137" spans="1:10" ht="12.75">
      <c r="C137" s="15"/>
      <c r="D137" s="15"/>
      <c r="E137" s="15"/>
      <c r="F137" s="15"/>
    </row>
    <row r="138" spans="1:10" ht="12.75">
      <c r="C138" s="15"/>
      <c r="D138" s="15"/>
      <c r="E138" s="15"/>
      <c r="F138" s="15"/>
    </row>
    <row r="139" spans="1:10" ht="12.75">
      <c r="B139" s="16" t="s">
        <v>322</v>
      </c>
      <c r="C139" s="15">
        <v>75</v>
      </c>
      <c r="D139" s="15"/>
      <c r="E139" s="15"/>
      <c r="F139" s="15"/>
    </row>
    <row r="140" spans="1:10" ht="12.75">
      <c r="B140" s="16" t="s">
        <v>323</v>
      </c>
      <c r="C140" s="15">
        <f>SUM(A2:A136)</f>
        <v>28</v>
      </c>
      <c r="D140" s="15"/>
      <c r="E140" s="15"/>
      <c r="F140" s="15"/>
    </row>
    <row r="141" spans="1:10" ht="12.75">
      <c r="B141" s="16" t="s">
        <v>324</v>
      </c>
      <c r="C141" s="15">
        <f>SUM(F2:F136)</f>
        <v>72</v>
      </c>
      <c r="D141" s="15"/>
      <c r="E141" s="15"/>
      <c r="F141" s="15"/>
    </row>
    <row r="142" spans="1:10" ht="12.75">
      <c r="B142" s="16" t="s">
        <v>325</v>
      </c>
      <c r="C142" s="15">
        <f>C141/140*100</f>
        <v>51.428571428571423</v>
      </c>
      <c r="D142" s="15"/>
      <c r="E142" s="15"/>
      <c r="F142" s="15"/>
    </row>
    <row r="143" spans="1:10" ht="12.75">
      <c r="C143" s="15"/>
      <c r="D143" s="15"/>
      <c r="E143" s="15"/>
      <c r="F143" s="15"/>
    </row>
    <row r="144" spans="1:10" ht="12.75">
      <c r="C144" s="15"/>
      <c r="D144" s="15"/>
      <c r="E144" s="15"/>
      <c r="F144" s="15"/>
    </row>
    <row r="145" spans="3:6" ht="12.75">
      <c r="C145" s="15"/>
      <c r="D145" s="15"/>
      <c r="E145" s="15"/>
      <c r="F145" s="15"/>
    </row>
    <row r="146" spans="3:6" ht="12.75">
      <c r="C146" s="15"/>
      <c r="D146" s="15"/>
      <c r="E146" s="15"/>
      <c r="F146" s="15"/>
    </row>
    <row r="147" spans="3:6" ht="12.75">
      <c r="C147" s="15"/>
      <c r="D147" s="15"/>
      <c r="E147" s="15"/>
      <c r="F147" s="15"/>
    </row>
    <row r="148" spans="3:6" ht="12.75">
      <c r="C148" s="15"/>
      <c r="D148" s="15"/>
      <c r="E148" s="15"/>
      <c r="F148" s="15"/>
    </row>
    <row r="149" spans="3:6" ht="12.75">
      <c r="C149" s="15"/>
      <c r="D149" s="15"/>
      <c r="E149" s="15"/>
      <c r="F149" s="15"/>
    </row>
    <row r="150" spans="3:6" ht="12.75">
      <c r="C150" s="15"/>
      <c r="D150" s="15"/>
      <c r="E150" s="15"/>
      <c r="F150" s="15"/>
    </row>
    <row r="151" spans="3:6" ht="12.75">
      <c r="C151" s="15"/>
      <c r="D151" s="15"/>
      <c r="E151" s="15"/>
      <c r="F151" s="15"/>
    </row>
    <row r="152" spans="3:6" ht="12.75">
      <c r="C152" s="15"/>
      <c r="D152" s="15"/>
      <c r="E152" s="15"/>
      <c r="F152" s="15"/>
    </row>
    <row r="153" spans="3:6" ht="12.75">
      <c r="C153" s="15"/>
      <c r="D153" s="15"/>
      <c r="E153" s="15"/>
      <c r="F153" s="15"/>
    </row>
    <row r="154" spans="3:6" ht="12.75">
      <c r="C154" s="15"/>
      <c r="D154" s="15"/>
      <c r="E154" s="15"/>
      <c r="F154" s="15"/>
    </row>
    <row r="155" spans="3:6" ht="12.75">
      <c r="C155" s="15"/>
      <c r="D155" s="15"/>
      <c r="E155" s="15"/>
      <c r="F155" s="15"/>
    </row>
    <row r="156" spans="3:6" ht="12.75">
      <c r="C156" s="15"/>
      <c r="D156" s="15"/>
      <c r="E156" s="15"/>
      <c r="F156" s="15"/>
    </row>
    <row r="157" spans="3:6" ht="12.75">
      <c r="C157" s="15"/>
      <c r="D157" s="15"/>
      <c r="E157" s="15"/>
      <c r="F157" s="15"/>
    </row>
    <row r="158" spans="3:6" ht="12.75">
      <c r="C158" s="15"/>
      <c r="D158" s="15"/>
      <c r="E158" s="15"/>
      <c r="F158" s="15"/>
    </row>
    <row r="159" spans="3:6" ht="12.75">
      <c r="C159" s="15"/>
      <c r="D159" s="15"/>
      <c r="E159" s="15"/>
      <c r="F159" s="15"/>
    </row>
    <row r="160" spans="3:6" ht="12.75">
      <c r="C160" s="15"/>
      <c r="D160" s="15"/>
      <c r="E160" s="15"/>
      <c r="F160" s="15"/>
    </row>
    <row r="161" spans="3:6" ht="12.75">
      <c r="C161" s="15"/>
      <c r="D161" s="15"/>
      <c r="E161" s="15"/>
      <c r="F161" s="15"/>
    </row>
    <row r="162" spans="3:6" ht="12.75">
      <c r="C162" s="15"/>
      <c r="D162" s="15"/>
      <c r="E162" s="15"/>
      <c r="F162" s="15"/>
    </row>
    <row r="163" spans="3:6" ht="12.75">
      <c r="C163" s="15"/>
      <c r="D163" s="15"/>
      <c r="E163" s="15"/>
      <c r="F163" s="15"/>
    </row>
    <row r="164" spans="3:6" ht="12.75">
      <c r="C164" s="15"/>
      <c r="D164" s="15"/>
      <c r="E164" s="15"/>
      <c r="F164" s="15"/>
    </row>
    <row r="165" spans="3:6" ht="12.75">
      <c r="C165" s="15"/>
      <c r="D165" s="15"/>
      <c r="E165" s="15"/>
      <c r="F165" s="15"/>
    </row>
    <row r="166" spans="3:6" ht="12.75">
      <c r="C166" s="15"/>
      <c r="D166" s="15"/>
      <c r="E166" s="15"/>
      <c r="F166" s="15"/>
    </row>
    <row r="167" spans="3:6" ht="12.75">
      <c r="C167" s="15"/>
      <c r="D167" s="15"/>
      <c r="E167" s="15"/>
      <c r="F167" s="15"/>
    </row>
    <row r="168" spans="3:6" ht="12.75">
      <c r="C168" s="15"/>
      <c r="D168" s="15"/>
      <c r="E168" s="15"/>
      <c r="F168" s="15"/>
    </row>
    <row r="169" spans="3:6" ht="12.75">
      <c r="C169" s="15"/>
      <c r="D169" s="15"/>
      <c r="E169" s="15"/>
      <c r="F169" s="15"/>
    </row>
    <row r="170" spans="3:6" ht="12.75">
      <c r="C170" s="15"/>
      <c r="D170" s="15"/>
      <c r="E170" s="15"/>
      <c r="F170" s="15"/>
    </row>
    <row r="171" spans="3:6" ht="12.75">
      <c r="C171" s="15"/>
      <c r="D171" s="15"/>
      <c r="E171" s="15"/>
      <c r="F171" s="15"/>
    </row>
    <row r="172" spans="3:6" ht="12.75">
      <c r="C172" s="15"/>
      <c r="D172" s="15"/>
      <c r="E172" s="15"/>
      <c r="F172" s="15"/>
    </row>
    <row r="173" spans="3:6" ht="12.75">
      <c r="C173" s="15"/>
      <c r="D173" s="15"/>
      <c r="E173" s="15"/>
      <c r="F173" s="15"/>
    </row>
    <row r="174" spans="3:6" ht="12.75">
      <c r="C174" s="15"/>
      <c r="D174" s="15"/>
      <c r="E174" s="15"/>
      <c r="F174" s="15"/>
    </row>
    <row r="175" spans="3:6" ht="12.75">
      <c r="C175" s="15"/>
      <c r="D175" s="15"/>
      <c r="E175" s="15"/>
      <c r="F175" s="15"/>
    </row>
    <row r="176" spans="3:6" ht="12.75">
      <c r="C176" s="15"/>
      <c r="D176" s="15"/>
      <c r="E176" s="15"/>
      <c r="F176" s="15"/>
    </row>
    <row r="177" spans="3:6" ht="12.75">
      <c r="C177" s="15"/>
      <c r="D177" s="15"/>
      <c r="E177" s="15"/>
      <c r="F177" s="15"/>
    </row>
    <row r="178" spans="3:6" ht="12.75">
      <c r="C178" s="15"/>
      <c r="D178" s="15"/>
      <c r="E178" s="15"/>
      <c r="F178" s="15"/>
    </row>
    <row r="179" spans="3:6" ht="12.75">
      <c r="C179" s="15"/>
      <c r="D179" s="15"/>
      <c r="E179" s="15"/>
      <c r="F179" s="15"/>
    </row>
    <row r="180" spans="3:6" ht="12.75">
      <c r="C180" s="15"/>
      <c r="D180" s="15"/>
      <c r="E180" s="15"/>
      <c r="F180" s="15"/>
    </row>
    <row r="181" spans="3:6" ht="12.75">
      <c r="C181" s="15"/>
      <c r="D181" s="15"/>
      <c r="E181" s="15"/>
      <c r="F181" s="15"/>
    </row>
    <row r="182" spans="3:6" ht="12.75">
      <c r="C182" s="15"/>
      <c r="D182" s="15"/>
      <c r="E182" s="15"/>
      <c r="F182" s="15"/>
    </row>
    <row r="183" spans="3:6" ht="12.75">
      <c r="C183" s="15"/>
      <c r="D183" s="15"/>
      <c r="E183" s="15"/>
      <c r="F183" s="15"/>
    </row>
    <row r="184" spans="3:6" ht="12.75">
      <c r="C184" s="15"/>
      <c r="D184" s="15"/>
      <c r="E184" s="15"/>
      <c r="F184" s="15"/>
    </row>
    <row r="185" spans="3:6" ht="12.75">
      <c r="C185" s="15"/>
      <c r="D185" s="15"/>
      <c r="E185" s="15"/>
      <c r="F185" s="15"/>
    </row>
    <row r="186" spans="3:6" ht="12.75">
      <c r="C186" s="15"/>
      <c r="D186" s="15"/>
      <c r="E186" s="15"/>
      <c r="F186" s="15"/>
    </row>
    <row r="187" spans="3:6" ht="12.75">
      <c r="C187" s="15"/>
      <c r="D187" s="15"/>
      <c r="E187" s="15"/>
      <c r="F187" s="15"/>
    </row>
    <row r="188" spans="3:6" ht="12.75">
      <c r="C188" s="15"/>
      <c r="D188" s="15"/>
      <c r="E188" s="15"/>
      <c r="F188" s="15"/>
    </row>
    <row r="189" spans="3:6" ht="12.75">
      <c r="C189" s="15"/>
      <c r="D189" s="15"/>
      <c r="E189" s="15"/>
      <c r="F189" s="15"/>
    </row>
    <row r="190" spans="3:6" ht="12.75">
      <c r="C190" s="15"/>
      <c r="D190" s="15"/>
      <c r="E190" s="15"/>
      <c r="F190" s="15"/>
    </row>
    <row r="191" spans="3:6" ht="12.75">
      <c r="C191" s="15"/>
      <c r="D191" s="15"/>
      <c r="E191" s="15"/>
      <c r="F191" s="15"/>
    </row>
    <row r="192" spans="3:6" ht="12.75">
      <c r="C192" s="15"/>
      <c r="D192" s="15"/>
      <c r="E192" s="15"/>
      <c r="F192" s="15"/>
    </row>
    <row r="193" spans="3:6" ht="12.75">
      <c r="C193" s="15"/>
      <c r="D193" s="15"/>
      <c r="E193" s="15"/>
      <c r="F193" s="15"/>
    </row>
    <row r="194" spans="3:6" ht="12.75">
      <c r="C194" s="15"/>
      <c r="D194" s="15"/>
      <c r="E194" s="15"/>
      <c r="F194" s="15"/>
    </row>
    <row r="195" spans="3:6" ht="12.75">
      <c r="C195" s="15"/>
      <c r="D195" s="15"/>
      <c r="E195" s="15"/>
      <c r="F195" s="15"/>
    </row>
    <row r="196" spans="3:6" ht="12.75">
      <c r="C196" s="15"/>
      <c r="D196" s="15"/>
      <c r="E196" s="15"/>
      <c r="F196" s="15"/>
    </row>
    <row r="197" spans="3:6" ht="12.75">
      <c r="C197" s="15"/>
      <c r="D197" s="15"/>
      <c r="E197" s="15"/>
      <c r="F197" s="15"/>
    </row>
    <row r="198" spans="3:6" ht="12.75">
      <c r="C198" s="15"/>
      <c r="D198" s="15"/>
      <c r="E198" s="15"/>
      <c r="F198" s="15"/>
    </row>
    <row r="199" spans="3:6" ht="12.75">
      <c r="C199" s="15"/>
      <c r="D199" s="15"/>
      <c r="E199" s="15"/>
      <c r="F199" s="15"/>
    </row>
    <row r="200" spans="3:6" ht="12.75">
      <c r="C200" s="15"/>
      <c r="D200" s="15"/>
      <c r="E200" s="15"/>
      <c r="F200" s="15"/>
    </row>
    <row r="201" spans="3:6" ht="12.75">
      <c r="C201" s="15"/>
      <c r="D201" s="15"/>
      <c r="E201" s="15"/>
      <c r="F201" s="15"/>
    </row>
    <row r="202" spans="3:6" ht="12.75">
      <c r="C202" s="15"/>
      <c r="D202" s="15"/>
      <c r="E202" s="15"/>
      <c r="F202" s="15"/>
    </row>
    <row r="203" spans="3:6" ht="12.75">
      <c r="C203" s="15"/>
      <c r="D203" s="15"/>
      <c r="E203" s="15"/>
      <c r="F203" s="15"/>
    </row>
    <row r="204" spans="3:6" ht="12.75">
      <c r="C204" s="15"/>
      <c r="D204" s="15"/>
      <c r="E204" s="15"/>
      <c r="F204" s="15"/>
    </row>
    <row r="205" spans="3:6" ht="12.75">
      <c r="C205" s="15"/>
      <c r="D205" s="15"/>
      <c r="E205" s="15"/>
      <c r="F205" s="15"/>
    </row>
    <row r="206" spans="3:6" ht="12.75">
      <c r="C206" s="15"/>
      <c r="D206" s="15"/>
      <c r="E206" s="15"/>
      <c r="F206" s="15"/>
    </row>
    <row r="207" spans="3:6" ht="12.75">
      <c r="C207" s="15"/>
      <c r="D207" s="15"/>
      <c r="E207" s="15"/>
      <c r="F207" s="15"/>
    </row>
    <row r="208" spans="3:6" ht="12.75">
      <c r="C208" s="15"/>
      <c r="D208" s="15"/>
      <c r="E208" s="15"/>
      <c r="F208" s="15"/>
    </row>
    <row r="209" spans="3:6" ht="12.75">
      <c r="C209" s="15"/>
      <c r="D209" s="15"/>
      <c r="E209" s="15"/>
      <c r="F209" s="15"/>
    </row>
    <row r="210" spans="3:6" ht="12.75">
      <c r="C210" s="15"/>
      <c r="D210" s="15"/>
      <c r="E210" s="15"/>
      <c r="F210" s="15"/>
    </row>
    <row r="211" spans="3:6" ht="12.75">
      <c r="C211" s="15"/>
      <c r="D211" s="15"/>
      <c r="E211" s="15"/>
      <c r="F211" s="15"/>
    </row>
    <row r="212" spans="3:6" ht="12.75">
      <c r="C212" s="15"/>
      <c r="D212" s="15"/>
      <c r="E212" s="15"/>
      <c r="F212" s="15"/>
    </row>
    <row r="213" spans="3:6" ht="12.75">
      <c r="C213" s="15"/>
      <c r="D213" s="15"/>
      <c r="E213" s="15"/>
      <c r="F213" s="15"/>
    </row>
    <row r="214" spans="3:6" ht="12.75">
      <c r="C214" s="15"/>
      <c r="D214" s="15"/>
      <c r="E214" s="15"/>
      <c r="F214" s="15"/>
    </row>
    <row r="215" spans="3:6" ht="12.75">
      <c r="C215" s="15"/>
      <c r="D215" s="15"/>
      <c r="E215" s="15"/>
      <c r="F215" s="15"/>
    </row>
    <row r="216" spans="3:6" ht="12.75">
      <c r="C216" s="15"/>
      <c r="D216" s="15"/>
      <c r="E216" s="15"/>
      <c r="F216" s="15"/>
    </row>
    <row r="217" spans="3:6" ht="12.75">
      <c r="C217" s="15"/>
      <c r="D217" s="15"/>
      <c r="E217" s="15"/>
      <c r="F217" s="15"/>
    </row>
    <row r="218" spans="3:6" ht="12.75">
      <c r="C218" s="15"/>
      <c r="D218" s="15"/>
      <c r="E218" s="15"/>
      <c r="F218" s="15"/>
    </row>
    <row r="219" spans="3:6" ht="12.75">
      <c r="C219" s="15"/>
      <c r="D219" s="15"/>
      <c r="E219" s="15"/>
      <c r="F219" s="15"/>
    </row>
    <row r="220" spans="3:6" ht="12.75">
      <c r="C220" s="15"/>
      <c r="D220" s="15"/>
      <c r="E220" s="15"/>
      <c r="F220" s="15"/>
    </row>
    <row r="221" spans="3:6" ht="12.75">
      <c r="C221" s="15"/>
      <c r="D221" s="15"/>
      <c r="E221" s="15"/>
      <c r="F221" s="15"/>
    </row>
    <row r="222" spans="3:6" ht="12.75">
      <c r="C222" s="15"/>
      <c r="D222" s="15"/>
      <c r="E222" s="15"/>
      <c r="F222" s="15"/>
    </row>
    <row r="223" spans="3:6" ht="12.75">
      <c r="C223" s="15"/>
      <c r="D223" s="15"/>
      <c r="E223" s="15"/>
      <c r="F223" s="15"/>
    </row>
    <row r="224" spans="3:6" ht="12.75">
      <c r="C224" s="15"/>
      <c r="D224" s="15"/>
      <c r="E224" s="15"/>
      <c r="F224" s="15"/>
    </row>
    <row r="225" spans="3:6" ht="12.75">
      <c r="C225" s="15"/>
      <c r="D225" s="15"/>
      <c r="E225" s="15"/>
      <c r="F225" s="15"/>
    </row>
    <row r="226" spans="3:6" ht="12.75">
      <c r="C226" s="15"/>
      <c r="D226" s="15"/>
      <c r="E226" s="15"/>
      <c r="F226" s="15"/>
    </row>
    <row r="227" spans="3:6" ht="12.75">
      <c r="C227" s="15"/>
      <c r="D227" s="15"/>
      <c r="E227" s="15"/>
      <c r="F227" s="15"/>
    </row>
    <row r="228" spans="3:6" ht="12.75">
      <c r="C228" s="15"/>
      <c r="D228" s="15"/>
      <c r="E228" s="15"/>
      <c r="F228" s="15"/>
    </row>
    <row r="229" spans="3:6" ht="12.75">
      <c r="C229" s="15"/>
      <c r="D229" s="15"/>
      <c r="E229" s="15"/>
      <c r="F229" s="15"/>
    </row>
    <row r="230" spans="3:6" ht="12.75">
      <c r="C230" s="15"/>
      <c r="D230" s="15"/>
      <c r="E230" s="15"/>
      <c r="F230" s="15"/>
    </row>
    <row r="231" spans="3:6" ht="12.75">
      <c r="C231" s="15"/>
      <c r="D231" s="15"/>
      <c r="E231" s="15"/>
      <c r="F231" s="15"/>
    </row>
    <row r="232" spans="3:6" ht="12.75">
      <c r="C232" s="15"/>
      <c r="D232" s="15"/>
      <c r="E232" s="15"/>
      <c r="F232" s="15"/>
    </row>
    <row r="233" spans="3:6" ht="12.75">
      <c r="C233" s="15"/>
      <c r="D233" s="15"/>
      <c r="E233" s="15"/>
      <c r="F233" s="15"/>
    </row>
    <row r="234" spans="3:6" ht="12.75">
      <c r="C234" s="15"/>
      <c r="D234" s="15"/>
      <c r="E234" s="15"/>
      <c r="F234" s="15"/>
    </row>
    <row r="235" spans="3:6" ht="12.75">
      <c r="C235" s="15"/>
      <c r="D235" s="15"/>
      <c r="E235" s="15"/>
      <c r="F235" s="15"/>
    </row>
    <row r="236" spans="3:6" ht="12.75">
      <c r="C236" s="15"/>
      <c r="D236" s="15"/>
      <c r="E236" s="15"/>
      <c r="F236" s="15"/>
    </row>
    <row r="237" spans="3:6" ht="12.75">
      <c r="C237" s="15"/>
      <c r="D237" s="15"/>
      <c r="E237" s="15"/>
      <c r="F237" s="15"/>
    </row>
    <row r="238" spans="3:6" ht="12.75">
      <c r="C238" s="15"/>
      <c r="D238" s="15"/>
      <c r="E238" s="15"/>
      <c r="F238" s="15"/>
    </row>
    <row r="239" spans="3:6" ht="12.75">
      <c r="C239" s="15"/>
      <c r="D239" s="15"/>
      <c r="E239" s="15"/>
      <c r="F239" s="15"/>
    </row>
    <row r="240" spans="3:6" ht="12.75">
      <c r="C240" s="15"/>
      <c r="D240" s="15"/>
      <c r="E240" s="15"/>
      <c r="F240" s="15"/>
    </row>
    <row r="241" spans="3:6" ht="12.75">
      <c r="C241" s="15"/>
      <c r="D241" s="15"/>
      <c r="E241" s="15"/>
      <c r="F241" s="15"/>
    </row>
    <row r="242" spans="3:6" ht="12.75">
      <c r="C242" s="15"/>
      <c r="D242" s="15"/>
      <c r="E242" s="15"/>
      <c r="F242" s="15"/>
    </row>
    <row r="243" spans="3:6" ht="12.75">
      <c r="C243" s="15"/>
      <c r="D243" s="15"/>
      <c r="E243" s="15"/>
      <c r="F243" s="15"/>
    </row>
    <row r="244" spans="3:6" ht="12.75">
      <c r="C244" s="15"/>
      <c r="D244" s="15"/>
      <c r="E244" s="15"/>
      <c r="F244" s="15"/>
    </row>
    <row r="245" spans="3:6" ht="12.75">
      <c r="C245" s="15"/>
      <c r="D245" s="15"/>
      <c r="E245" s="15"/>
      <c r="F245" s="15"/>
    </row>
    <row r="246" spans="3:6" ht="12.75">
      <c r="C246" s="15"/>
      <c r="D246" s="15"/>
      <c r="E246" s="15"/>
      <c r="F246" s="15"/>
    </row>
    <row r="247" spans="3:6" ht="12.75">
      <c r="C247" s="15"/>
      <c r="D247" s="15"/>
      <c r="E247" s="15"/>
      <c r="F247" s="15"/>
    </row>
    <row r="248" spans="3:6" ht="12.75">
      <c r="C248" s="15"/>
      <c r="D248" s="15"/>
      <c r="E248" s="15"/>
      <c r="F248" s="15"/>
    </row>
    <row r="249" spans="3:6" ht="12.75">
      <c r="C249" s="15"/>
      <c r="D249" s="15"/>
      <c r="E249" s="15"/>
      <c r="F249" s="15"/>
    </row>
    <row r="250" spans="3:6" ht="12.75">
      <c r="C250" s="15"/>
      <c r="D250" s="15"/>
      <c r="E250" s="15"/>
      <c r="F250" s="15"/>
    </row>
    <row r="251" spans="3:6" ht="12.75">
      <c r="C251" s="15"/>
      <c r="D251" s="15"/>
      <c r="E251" s="15"/>
      <c r="F251" s="15"/>
    </row>
    <row r="252" spans="3:6" ht="12.75">
      <c r="C252" s="15"/>
      <c r="D252" s="15"/>
      <c r="E252" s="15"/>
      <c r="F252" s="15"/>
    </row>
    <row r="253" spans="3:6" ht="12.75">
      <c r="C253" s="15"/>
      <c r="D253" s="15"/>
      <c r="E253" s="15"/>
      <c r="F253" s="15"/>
    </row>
    <row r="254" spans="3:6" ht="12.75">
      <c r="C254" s="15"/>
      <c r="D254" s="15"/>
      <c r="E254" s="15"/>
      <c r="F254" s="15"/>
    </row>
    <row r="255" spans="3:6" ht="12.75">
      <c r="C255" s="15"/>
      <c r="D255" s="15"/>
      <c r="E255" s="15"/>
      <c r="F255" s="15"/>
    </row>
    <row r="256" spans="3:6" ht="12.75">
      <c r="C256" s="15"/>
      <c r="D256" s="15"/>
      <c r="E256" s="15"/>
      <c r="F256" s="15"/>
    </row>
    <row r="257" spans="3:6" ht="12.75">
      <c r="C257" s="15"/>
      <c r="D257" s="15"/>
      <c r="E257" s="15"/>
      <c r="F257" s="15"/>
    </row>
    <row r="258" spans="3:6" ht="12.75">
      <c r="C258" s="15"/>
      <c r="D258" s="15"/>
      <c r="E258" s="15"/>
      <c r="F258" s="15"/>
    </row>
    <row r="259" spans="3:6" ht="12.75">
      <c r="C259" s="15"/>
      <c r="D259" s="15"/>
      <c r="E259" s="15"/>
      <c r="F259" s="15"/>
    </row>
    <row r="260" spans="3:6" ht="12.75">
      <c r="C260" s="15"/>
      <c r="D260" s="15"/>
      <c r="E260" s="15"/>
      <c r="F260" s="15"/>
    </row>
    <row r="261" spans="3:6" ht="12.75">
      <c r="C261" s="15"/>
      <c r="D261" s="15"/>
      <c r="E261" s="15"/>
      <c r="F261" s="15"/>
    </row>
    <row r="262" spans="3:6" ht="12.75">
      <c r="C262" s="15"/>
      <c r="D262" s="15"/>
      <c r="E262" s="15"/>
      <c r="F262" s="15"/>
    </row>
    <row r="263" spans="3:6" ht="12.75">
      <c r="C263" s="15"/>
      <c r="D263" s="15"/>
      <c r="E263" s="15"/>
      <c r="F263" s="15"/>
    </row>
    <row r="264" spans="3:6" ht="12.75">
      <c r="C264" s="15"/>
      <c r="D264" s="15"/>
      <c r="E264" s="15"/>
      <c r="F264" s="15"/>
    </row>
    <row r="265" spans="3:6" ht="12.75">
      <c r="C265" s="15"/>
      <c r="D265" s="15"/>
      <c r="E265" s="15"/>
      <c r="F265" s="15"/>
    </row>
    <row r="266" spans="3:6" ht="12.75">
      <c r="C266" s="15"/>
      <c r="D266" s="15"/>
      <c r="E266" s="15"/>
      <c r="F266" s="15"/>
    </row>
    <row r="267" spans="3:6" ht="12.75">
      <c r="C267" s="15"/>
      <c r="D267" s="15"/>
      <c r="E267" s="15"/>
      <c r="F267" s="15"/>
    </row>
    <row r="268" spans="3:6" ht="12.75">
      <c r="C268" s="15"/>
      <c r="D268" s="15"/>
      <c r="E268" s="15"/>
      <c r="F268" s="15"/>
    </row>
    <row r="269" spans="3:6" ht="12.75">
      <c r="C269" s="15"/>
      <c r="D269" s="15"/>
      <c r="E269" s="15"/>
      <c r="F269" s="15"/>
    </row>
    <row r="270" spans="3:6" ht="12.75">
      <c r="C270" s="15"/>
      <c r="D270" s="15"/>
      <c r="E270" s="15"/>
      <c r="F270" s="15"/>
    </row>
    <row r="271" spans="3:6" ht="12.75">
      <c r="C271" s="15"/>
      <c r="D271" s="15"/>
      <c r="E271" s="15"/>
      <c r="F271" s="15"/>
    </row>
    <row r="272" spans="3:6" ht="12.75">
      <c r="C272" s="15"/>
      <c r="D272" s="15"/>
      <c r="E272" s="15"/>
      <c r="F272" s="15"/>
    </row>
    <row r="273" spans="3:6" ht="12.75">
      <c r="C273" s="15"/>
      <c r="D273" s="15"/>
      <c r="E273" s="15"/>
      <c r="F273" s="15"/>
    </row>
    <row r="274" spans="3:6" ht="12.75">
      <c r="C274" s="15"/>
      <c r="D274" s="15"/>
      <c r="E274" s="15"/>
      <c r="F274" s="15"/>
    </row>
    <row r="275" spans="3:6" ht="12.75">
      <c r="C275" s="15"/>
      <c r="D275" s="15"/>
      <c r="E275" s="15"/>
      <c r="F275" s="15"/>
    </row>
    <row r="276" spans="3:6" ht="12.75">
      <c r="C276" s="15"/>
      <c r="D276" s="15"/>
      <c r="E276" s="15"/>
      <c r="F276" s="15"/>
    </row>
    <row r="277" spans="3:6" ht="12.75">
      <c r="C277" s="15"/>
      <c r="D277" s="15"/>
      <c r="E277" s="15"/>
      <c r="F277" s="15"/>
    </row>
    <row r="278" spans="3:6" ht="12.75">
      <c r="C278" s="15"/>
      <c r="D278" s="15"/>
      <c r="E278" s="15"/>
      <c r="F278" s="15"/>
    </row>
    <row r="279" spans="3:6" ht="12.75">
      <c r="C279" s="15"/>
      <c r="D279" s="15"/>
      <c r="E279" s="15"/>
      <c r="F279" s="15"/>
    </row>
    <row r="280" spans="3:6" ht="12.75">
      <c r="C280" s="15"/>
      <c r="D280" s="15"/>
      <c r="E280" s="15"/>
      <c r="F280" s="15"/>
    </row>
    <row r="281" spans="3:6" ht="12.75">
      <c r="C281" s="15"/>
      <c r="D281" s="15"/>
      <c r="E281" s="15"/>
      <c r="F281" s="15"/>
    </row>
    <row r="282" spans="3:6" ht="12.75">
      <c r="C282" s="15"/>
      <c r="D282" s="15"/>
      <c r="E282" s="15"/>
      <c r="F282" s="15"/>
    </row>
    <row r="283" spans="3:6" ht="12.75">
      <c r="C283" s="15"/>
      <c r="D283" s="15"/>
      <c r="E283" s="15"/>
      <c r="F283" s="15"/>
    </row>
    <row r="284" spans="3:6" ht="12.75">
      <c r="C284" s="15"/>
      <c r="D284" s="15"/>
      <c r="E284" s="15"/>
      <c r="F284" s="15"/>
    </row>
    <row r="285" spans="3:6" ht="12.75">
      <c r="C285" s="15"/>
      <c r="D285" s="15"/>
      <c r="E285" s="15"/>
      <c r="F285" s="15"/>
    </row>
    <row r="286" spans="3:6" ht="12.75">
      <c r="C286" s="15"/>
      <c r="D286" s="15"/>
      <c r="E286" s="15"/>
      <c r="F286" s="15"/>
    </row>
    <row r="287" spans="3:6" ht="12.75">
      <c r="C287" s="15"/>
      <c r="D287" s="15"/>
      <c r="E287" s="15"/>
      <c r="F287" s="15"/>
    </row>
    <row r="288" spans="3:6" ht="12.75">
      <c r="C288" s="15"/>
      <c r="D288" s="15"/>
      <c r="E288" s="15"/>
      <c r="F288" s="15"/>
    </row>
    <row r="289" spans="3:6" ht="12.75">
      <c r="C289" s="15"/>
      <c r="D289" s="15"/>
      <c r="E289" s="15"/>
      <c r="F289" s="15"/>
    </row>
    <row r="290" spans="3:6" ht="12.75">
      <c r="C290" s="15"/>
      <c r="D290" s="15"/>
      <c r="E290" s="15"/>
      <c r="F290" s="15"/>
    </row>
    <row r="291" spans="3:6" ht="12.75">
      <c r="C291" s="15"/>
      <c r="D291" s="15"/>
      <c r="E291" s="15"/>
      <c r="F291" s="15"/>
    </row>
    <row r="292" spans="3:6" ht="12.75">
      <c r="C292" s="15"/>
      <c r="D292" s="15"/>
      <c r="E292" s="15"/>
      <c r="F292" s="15"/>
    </row>
    <row r="293" spans="3:6" ht="12.75">
      <c r="C293" s="15"/>
      <c r="D293" s="15"/>
      <c r="E293" s="15"/>
      <c r="F293" s="15"/>
    </row>
    <row r="294" spans="3:6" ht="12.75">
      <c r="C294" s="15"/>
      <c r="D294" s="15"/>
      <c r="E294" s="15"/>
      <c r="F294" s="15"/>
    </row>
    <row r="295" spans="3:6" ht="12.75">
      <c r="C295" s="15"/>
      <c r="D295" s="15"/>
      <c r="E295" s="15"/>
      <c r="F295" s="15"/>
    </row>
    <row r="296" spans="3:6" ht="12.75">
      <c r="C296" s="15"/>
      <c r="D296" s="15"/>
      <c r="E296" s="15"/>
      <c r="F296" s="15"/>
    </row>
    <row r="297" spans="3:6" ht="12.75">
      <c r="C297" s="15"/>
      <c r="D297" s="15"/>
      <c r="E297" s="15"/>
      <c r="F297" s="15"/>
    </row>
    <row r="298" spans="3:6" ht="12.75">
      <c r="C298" s="15"/>
      <c r="D298" s="15"/>
      <c r="E298" s="15"/>
      <c r="F298" s="15"/>
    </row>
    <row r="299" spans="3:6" ht="12.75">
      <c r="C299" s="15"/>
      <c r="D299" s="15"/>
      <c r="E299" s="15"/>
      <c r="F299" s="15"/>
    </row>
    <row r="300" spans="3:6" ht="12.75">
      <c r="C300" s="15"/>
      <c r="D300" s="15"/>
      <c r="E300" s="15"/>
      <c r="F300" s="15"/>
    </row>
    <row r="301" spans="3:6" ht="12.75">
      <c r="C301" s="15"/>
      <c r="D301" s="15"/>
      <c r="E301" s="15"/>
      <c r="F301" s="15"/>
    </row>
    <row r="302" spans="3:6" ht="12.75">
      <c r="C302" s="15"/>
      <c r="D302" s="15"/>
      <c r="E302" s="15"/>
      <c r="F302" s="15"/>
    </row>
    <row r="303" spans="3:6" ht="12.75">
      <c r="C303" s="15"/>
      <c r="D303" s="15"/>
      <c r="E303" s="15"/>
      <c r="F303" s="15"/>
    </row>
    <row r="304" spans="3:6" ht="12.75">
      <c r="C304" s="15"/>
      <c r="D304" s="15"/>
      <c r="E304" s="15"/>
      <c r="F304" s="15"/>
    </row>
    <row r="305" spans="3:6" ht="12.75">
      <c r="C305" s="15"/>
      <c r="D305" s="15"/>
      <c r="E305" s="15"/>
      <c r="F305" s="15"/>
    </row>
    <row r="306" spans="3:6" ht="12.75">
      <c r="C306" s="15"/>
      <c r="D306" s="15"/>
      <c r="E306" s="15"/>
      <c r="F306" s="15"/>
    </row>
    <row r="307" spans="3:6" ht="12.75">
      <c r="C307" s="15"/>
      <c r="D307" s="15"/>
      <c r="E307" s="15"/>
      <c r="F307" s="15"/>
    </row>
    <row r="308" spans="3:6" ht="12.75">
      <c r="C308" s="15"/>
      <c r="D308" s="15"/>
      <c r="E308" s="15"/>
      <c r="F308" s="15"/>
    </row>
    <row r="309" spans="3:6" ht="12.75">
      <c r="C309" s="15"/>
      <c r="D309" s="15"/>
      <c r="E309" s="15"/>
      <c r="F309" s="15"/>
    </row>
    <row r="310" spans="3:6" ht="12.75">
      <c r="C310" s="15"/>
      <c r="D310" s="15"/>
      <c r="E310" s="15"/>
      <c r="F310" s="15"/>
    </row>
    <row r="311" spans="3:6" ht="12.75">
      <c r="C311" s="15"/>
      <c r="D311" s="15"/>
      <c r="E311" s="15"/>
      <c r="F311" s="15"/>
    </row>
    <row r="312" spans="3:6" ht="12.75">
      <c r="C312" s="15"/>
      <c r="D312" s="15"/>
      <c r="E312" s="15"/>
      <c r="F312" s="15"/>
    </row>
    <row r="313" spans="3:6" ht="12.75">
      <c r="C313" s="15"/>
      <c r="D313" s="15"/>
      <c r="E313" s="15"/>
      <c r="F313" s="15"/>
    </row>
    <row r="314" spans="3:6" ht="12.75">
      <c r="C314" s="15"/>
      <c r="D314" s="15"/>
      <c r="E314" s="15"/>
      <c r="F314" s="15"/>
    </row>
    <row r="315" spans="3:6" ht="12.75">
      <c r="C315" s="15"/>
      <c r="D315" s="15"/>
      <c r="E315" s="15"/>
      <c r="F315" s="15"/>
    </row>
    <row r="316" spans="3:6" ht="12.75">
      <c r="C316" s="15"/>
      <c r="D316" s="15"/>
      <c r="E316" s="15"/>
      <c r="F316" s="15"/>
    </row>
    <row r="317" spans="3:6" ht="12.75">
      <c r="C317" s="15"/>
      <c r="D317" s="15"/>
      <c r="E317" s="15"/>
      <c r="F317" s="15"/>
    </row>
    <row r="318" spans="3:6" ht="12.75">
      <c r="C318" s="15"/>
      <c r="D318" s="15"/>
      <c r="E318" s="15"/>
      <c r="F318" s="15"/>
    </row>
    <row r="319" spans="3:6" ht="12.75">
      <c r="C319" s="15"/>
      <c r="D319" s="15"/>
      <c r="E319" s="15"/>
      <c r="F319" s="15"/>
    </row>
    <row r="320" spans="3:6" ht="12.75">
      <c r="C320" s="15"/>
      <c r="D320" s="15"/>
      <c r="E320" s="15"/>
      <c r="F320" s="15"/>
    </row>
    <row r="321" spans="3:6" ht="12.75">
      <c r="C321" s="15"/>
      <c r="D321" s="15"/>
      <c r="E321" s="15"/>
      <c r="F321" s="15"/>
    </row>
    <row r="322" spans="3:6" ht="12.75">
      <c r="C322" s="15"/>
      <c r="D322" s="15"/>
      <c r="E322" s="15"/>
      <c r="F322" s="15"/>
    </row>
    <row r="323" spans="3:6" ht="12.75">
      <c r="C323" s="15"/>
      <c r="D323" s="15"/>
      <c r="E323" s="15"/>
      <c r="F323" s="15"/>
    </row>
    <row r="324" spans="3:6" ht="12.75">
      <c r="C324" s="15"/>
      <c r="D324" s="15"/>
      <c r="E324" s="15"/>
      <c r="F324" s="15"/>
    </row>
    <row r="325" spans="3:6" ht="12.75">
      <c r="C325" s="15"/>
      <c r="D325" s="15"/>
      <c r="E325" s="15"/>
      <c r="F325" s="15"/>
    </row>
    <row r="326" spans="3:6" ht="12.75">
      <c r="C326" s="15"/>
      <c r="D326" s="15"/>
      <c r="E326" s="15"/>
      <c r="F326" s="15"/>
    </row>
    <row r="327" spans="3:6" ht="12.75">
      <c r="C327" s="15"/>
      <c r="D327" s="15"/>
      <c r="E327" s="15"/>
      <c r="F327" s="15"/>
    </row>
    <row r="328" spans="3:6" ht="12.75">
      <c r="C328" s="15"/>
      <c r="D328" s="15"/>
      <c r="E328" s="15"/>
      <c r="F328" s="15"/>
    </row>
    <row r="329" spans="3:6" ht="12.75">
      <c r="C329" s="15"/>
      <c r="D329" s="15"/>
      <c r="E329" s="15"/>
      <c r="F329" s="15"/>
    </row>
    <row r="330" spans="3:6" ht="12.75">
      <c r="C330" s="15"/>
      <c r="D330" s="15"/>
      <c r="E330" s="15"/>
      <c r="F330" s="15"/>
    </row>
    <row r="331" spans="3:6" ht="12.75">
      <c r="C331" s="15"/>
      <c r="D331" s="15"/>
      <c r="E331" s="15"/>
      <c r="F331" s="15"/>
    </row>
    <row r="332" spans="3:6" ht="12.75">
      <c r="C332" s="15"/>
      <c r="D332" s="15"/>
      <c r="E332" s="15"/>
      <c r="F332" s="15"/>
    </row>
    <row r="333" spans="3:6" ht="12.75">
      <c r="C333" s="15"/>
      <c r="D333" s="15"/>
      <c r="E333" s="15"/>
      <c r="F333" s="15"/>
    </row>
    <row r="334" spans="3:6" ht="12.75">
      <c r="C334" s="15"/>
      <c r="D334" s="15"/>
      <c r="E334" s="15"/>
      <c r="F334" s="15"/>
    </row>
    <row r="335" spans="3:6" ht="12.75">
      <c r="C335" s="15"/>
      <c r="D335" s="15"/>
      <c r="E335" s="15"/>
      <c r="F335" s="15"/>
    </row>
    <row r="336" spans="3:6" ht="12.75">
      <c r="C336" s="15"/>
      <c r="D336" s="15"/>
      <c r="E336" s="15"/>
      <c r="F336" s="15"/>
    </row>
    <row r="337" spans="3:6" ht="12.75">
      <c r="C337" s="15"/>
      <c r="D337" s="15"/>
      <c r="E337" s="15"/>
      <c r="F337" s="15"/>
    </row>
    <row r="338" spans="3:6" ht="12.75">
      <c r="C338" s="15"/>
      <c r="D338" s="15"/>
      <c r="E338" s="15"/>
      <c r="F338" s="15"/>
    </row>
    <row r="339" spans="3:6" ht="12.75">
      <c r="C339" s="15"/>
      <c r="D339" s="15"/>
      <c r="E339" s="15"/>
      <c r="F339" s="15"/>
    </row>
    <row r="340" spans="3:6" ht="12.75">
      <c r="C340" s="15"/>
      <c r="D340" s="15"/>
      <c r="E340" s="15"/>
      <c r="F340" s="15"/>
    </row>
    <row r="341" spans="3:6" ht="12.75">
      <c r="C341" s="15"/>
      <c r="D341" s="15"/>
      <c r="E341" s="15"/>
      <c r="F341" s="15"/>
    </row>
    <row r="342" spans="3:6" ht="12.75">
      <c r="C342" s="15"/>
      <c r="D342" s="15"/>
      <c r="E342" s="15"/>
      <c r="F342" s="15"/>
    </row>
    <row r="343" spans="3:6" ht="12.75">
      <c r="C343" s="15"/>
      <c r="D343" s="15"/>
      <c r="E343" s="15"/>
      <c r="F343" s="15"/>
    </row>
    <row r="344" spans="3:6" ht="12.75">
      <c r="C344" s="15"/>
      <c r="D344" s="15"/>
      <c r="E344" s="15"/>
      <c r="F344" s="15"/>
    </row>
    <row r="345" spans="3:6" ht="12.75">
      <c r="C345" s="15"/>
      <c r="D345" s="15"/>
      <c r="E345" s="15"/>
      <c r="F345" s="15"/>
    </row>
    <row r="346" spans="3:6" ht="12.75">
      <c r="C346" s="15"/>
      <c r="D346" s="15"/>
      <c r="E346" s="15"/>
      <c r="F346" s="15"/>
    </row>
    <row r="347" spans="3:6" ht="12.75">
      <c r="C347" s="15"/>
      <c r="D347" s="15"/>
      <c r="E347" s="15"/>
      <c r="F347" s="15"/>
    </row>
    <row r="348" spans="3:6" ht="12.75">
      <c r="C348" s="15"/>
      <c r="D348" s="15"/>
      <c r="E348" s="15"/>
      <c r="F348" s="15"/>
    </row>
    <row r="349" spans="3:6" ht="12.75">
      <c r="C349" s="15"/>
      <c r="D349" s="15"/>
      <c r="E349" s="15"/>
      <c r="F349" s="15"/>
    </row>
    <row r="350" spans="3:6" ht="12.75">
      <c r="C350" s="15"/>
      <c r="D350" s="15"/>
      <c r="E350" s="15"/>
      <c r="F350" s="15"/>
    </row>
    <row r="351" spans="3:6" ht="12.75">
      <c r="C351" s="15"/>
      <c r="D351" s="15"/>
      <c r="E351" s="15"/>
      <c r="F351" s="15"/>
    </row>
    <row r="352" spans="3:6" ht="12.75">
      <c r="C352" s="15"/>
      <c r="D352" s="15"/>
      <c r="E352" s="15"/>
      <c r="F352" s="15"/>
    </row>
    <row r="353" spans="3:6" ht="12.75">
      <c r="C353" s="15"/>
      <c r="D353" s="15"/>
      <c r="E353" s="15"/>
      <c r="F353" s="15"/>
    </row>
    <row r="354" spans="3:6" ht="12.75">
      <c r="C354" s="15"/>
      <c r="D354" s="15"/>
      <c r="E354" s="15"/>
      <c r="F354" s="15"/>
    </row>
    <row r="355" spans="3:6" ht="12.75">
      <c r="C355" s="15"/>
      <c r="D355" s="15"/>
      <c r="E355" s="15"/>
      <c r="F355" s="15"/>
    </row>
    <row r="356" spans="3:6" ht="12.75">
      <c r="C356" s="15"/>
      <c r="D356" s="15"/>
      <c r="E356" s="15"/>
      <c r="F356" s="15"/>
    </row>
    <row r="357" spans="3:6" ht="12.75">
      <c r="C357" s="15"/>
      <c r="D357" s="15"/>
      <c r="E357" s="15"/>
      <c r="F357" s="15"/>
    </row>
    <row r="358" spans="3:6" ht="12.75">
      <c r="C358" s="15"/>
      <c r="D358" s="15"/>
      <c r="E358" s="15"/>
      <c r="F358" s="15"/>
    </row>
    <row r="359" spans="3:6" ht="12.75">
      <c r="C359" s="15"/>
      <c r="D359" s="15"/>
      <c r="E359" s="15"/>
      <c r="F359" s="15"/>
    </row>
    <row r="360" spans="3:6" ht="12.75">
      <c r="C360" s="15"/>
      <c r="D360" s="15"/>
      <c r="E360" s="15"/>
      <c r="F360" s="15"/>
    </row>
    <row r="361" spans="3:6" ht="12.75">
      <c r="C361" s="15"/>
      <c r="D361" s="15"/>
      <c r="E361" s="15"/>
      <c r="F361" s="15"/>
    </row>
    <row r="362" spans="3:6" ht="12.75">
      <c r="C362" s="15"/>
      <c r="D362" s="15"/>
      <c r="E362" s="15"/>
      <c r="F362" s="15"/>
    </row>
    <row r="363" spans="3:6" ht="12.75">
      <c r="C363" s="15"/>
      <c r="D363" s="15"/>
      <c r="E363" s="15"/>
      <c r="F363" s="15"/>
    </row>
    <row r="364" spans="3:6" ht="12.75">
      <c r="C364" s="15"/>
      <c r="D364" s="15"/>
      <c r="E364" s="15"/>
      <c r="F364" s="15"/>
    </row>
    <row r="365" spans="3:6" ht="12.75">
      <c r="C365" s="15"/>
      <c r="D365" s="15"/>
      <c r="E365" s="15"/>
      <c r="F365" s="15"/>
    </row>
    <row r="366" spans="3:6" ht="12.75">
      <c r="C366" s="15"/>
      <c r="D366" s="15"/>
      <c r="E366" s="15"/>
      <c r="F366" s="15"/>
    </row>
    <row r="367" spans="3:6" ht="12.75">
      <c r="C367" s="15"/>
      <c r="D367" s="15"/>
      <c r="E367" s="15"/>
      <c r="F367" s="15"/>
    </row>
    <row r="368" spans="3:6" ht="12.75">
      <c r="C368" s="15"/>
      <c r="D368" s="15"/>
      <c r="E368" s="15"/>
      <c r="F368" s="15"/>
    </row>
    <row r="369" spans="3:6" ht="12.75">
      <c r="C369" s="15"/>
      <c r="D369" s="15"/>
      <c r="E369" s="15"/>
      <c r="F369" s="15"/>
    </row>
    <row r="370" spans="3:6" ht="12.75">
      <c r="C370" s="15"/>
      <c r="D370" s="15"/>
      <c r="E370" s="15"/>
      <c r="F370" s="15"/>
    </row>
    <row r="371" spans="3:6" ht="12.75">
      <c r="C371" s="15"/>
      <c r="D371" s="15"/>
      <c r="E371" s="15"/>
      <c r="F371" s="15"/>
    </row>
    <row r="372" spans="3:6" ht="12.75">
      <c r="C372" s="15"/>
      <c r="D372" s="15"/>
      <c r="E372" s="15"/>
      <c r="F372" s="15"/>
    </row>
    <row r="373" spans="3:6" ht="12.75">
      <c r="C373" s="15"/>
      <c r="D373" s="15"/>
      <c r="E373" s="15"/>
      <c r="F373" s="15"/>
    </row>
    <row r="374" spans="3:6" ht="12.75">
      <c r="C374" s="15"/>
      <c r="D374" s="15"/>
      <c r="E374" s="15"/>
      <c r="F374" s="15"/>
    </row>
    <row r="375" spans="3:6" ht="12.75">
      <c r="C375" s="15"/>
      <c r="D375" s="15"/>
      <c r="E375" s="15"/>
      <c r="F375" s="15"/>
    </row>
    <row r="376" spans="3:6" ht="12.75">
      <c r="C376" s="15"/>
      <c r="D376" s="15"/>
      <c r="E376" s="15"/>
      <c r="F376" s="15"/>
    </row>
    <row r="377" spans="3:6" ht="12.75">
      <c r="C377" s="15"/>
      <c r="D377" s="15"/>
      <c r="E377" s="15"/>
      <c r="F377" s="15"/>
    </row>
    <row r="378" spans="3:6" ht="12.75">
      <c r="C378" s="15"/>
      <c r="D378" s="15"/>
      <c r="E378" s="15"/>
      <c r="F378" s="15"/>
    </row>
    <row r="379" spans="3:6" ht="12.75">
      <c r="C379" s="15"/>
      <c r="D379" s="15"/>
      <c r="E379" s="15"/>
      <c r="F379" s="15"/>
    </row>
    <row r="380" spans="3:6" ht="12.75">
      <c r="C380" s="15"/>
      <c r="D380" s="15"/>
      <c r="E380" s="15"/>
      <c r="F380" s="15"/>
    </row>
    <row r="381" spans="3:6" ht="12.75">
      <c r="C381" s="15"/>
      <c r="D381" s="15"/>
      <c r="E381" s="15"/>
      <c r="F381" s="15"/>
    </row>
    <row r="382" spans="3:6" ht="12.75">
      <c r="C382" s="15"/>
      <c r="D382" s="15"/>
      <c r="E382" s="15"/>
      <c r="F382" s="15"/>
    </row>
    <row r="383" spans="3:6" ht="12.75">
      <c r="C383" s="15"/>
      <c r="D383" s="15"/>
      <c r="E383" s="15"/>
      <c r="F383" s="15"/>
    </row>
    <row r="384" spans="3:6" ht="12.75">
      <c r="C384" s="15"/>
      <c r="D384" s="15"/>
      <c r="E384" s="15"/>
      <c r="F384" s="15"/>
    </row>
    <row r="385" spans="3:6" ht="12.75">
      <c r="C385" s="15"/>
      <c r="D385" s="15"/>
      <c r="E385" s="15"/>
      <c r="F385" s="15"/>
    </row>
    <row r="386" spans="3:6" ht="12.75">
      <c r="C386" s="15"/>
      <c r="D386" s="15"/>
      <c r="E386" s="15"/>
      <c r="F386" s="15"/>
    </row>
    <row r="387" spans="3:6" ht="12.75">
      <c r="C387" s="15"/>
      <c r="D387" s="15"/>
      <c r="E387" s="15"/>
      <c r="F387" s="15"/>
    </row>
    <row r="388" spans="3:6" ht="12.75">
      <c r="C388" s="15"/>
      <c r="D388" s="15"/>
      <c r="E388" s="15"/>
      <c r="F388" s="15"/>
    </row>
    <row r="389" spans="3:6" ht="12.75">
      <c r="C389" s="15"/>
      <c r="D389" s="15"/>
      <c r="E389" s="15"/>
      <c r="F389" s="15"/>
    </row>
    <row r="390" spans="3:6" ht="12.75">
      <c r="C390" s="15"/>
      <c r="D390" s="15"/>
      <c r="E390" s="15"/>
      <c r="F390" s="15"/>
    </row>
    <row r="391" spans="3:6" ht="12.75">
      <c r="C391" s="15"/>
      <c r="D391" s="15"/>
      <c r="E391" s="15"/>
      <c r="F391" s="15"/>
    </row>
    <row r="392" spans="3:6" ht="12.75">
      <c r="C392" s="15"/>
      <c r="D392" s="15"/>
      <c r="E392" s="15"/>
      <c r="F392" s="15"/>
    </row>
    <row r="393" spans="3:6" ht="12.75">
      <c r="C393" s="15"/>
      <c r="D393" s="15"/>
      <c r="E393" s="15"/>
      <c r="F393" s="15"/>
    </row>
    <row r="394" spans="3:6" ht="12.75">
      <c r="C394" s="15"/>
      <c r="D394" s="15"/>
      <c r="E394" s="15"/>
      <c r="F394" s="15"/>
    </row>
    <row r="395" spans="3:6" ht="12.75">
      <c r="C395" s="15"/>
      <c r="D395" s="15"/>
      <c r="E395" s="15"/>
      <c r="F395" s="15"/>
    </row>
    <row r="396" spans="3:6" ht="12.75">
      <c r="C396" s="15"/>
      <c r="D396" s="15"/>
      <c r="E396" s="15"/>
      <c r="F396" s="15"/>
    </row>
    <row r="397" spans="3:6" ht="12.75">
      <c r="C397" s="15"/>
      <c r="D397" s="15"/>
      <c r="E397" s="15"/>
      <c r="F397" s="15"/>
    </row>
    <row r="398" spans="3:6" ht="12.75">
      <c r="C398" s="15"/>
      <c r="D398" s="15"/>
      <c r="E398" s="15"/>
      <c r="F398" s="15"/>
    </row>
    <row r="399" spans="3:6" ht="12.75">
      <c r="C399" s="15"/>
      <c r="D399" s="15"/>
      <c r="E399" s="15"/>
      <c r="F399" s="15"/>
    </row>
    <row r="400" spans="3:6" ht="12.75">
      <c r="C400" s="15"/>
      <c r="D400" s="15"/>
      <c r="E400" s="15"/>
      <c r="F400" s="15"/>
    </row>
    <row r="401" spans="3:6" ht="12.75">
      <c r="C401" s="15"/>
      <c r="D401" s="15"/>
      <c r="E401" s="15"/>
      <c r="F401" s="15"/>
    </row>
    <row r="402" spans="3:6" ht="12.75">
      <c r="C402" s="15"/>
      <c r="D402" s="15"/>
      <c r="E402" s="15"/>
      <c r="F402" s="15"/>
    </row>
    <row r="403" spans="3:6" ht="12.75">
      <c r="C403" s="15"/>
      <c r="D403" s="15"/>
      <c r="E403" s="15"/>
      <c r="F403" s="15"/>
    </row>
    <row r="404" spans="3:6" ht="12.75">
      <c r="C404" s="15"/>
      <c r="D404" s="15"/>
      <c r="E404" s="15"/>
      <c r="F404" s="15"/>
    </row>
    <row r="405" spans="3:6" ht="12.75">
      <c r="C405" s="15"/>
      <c r="D405" s="15"/>
      <c r="E405" s="15"/>
      <c r="F405" s="15"/>
    </row>
    <row r="406" spans="3:6" ht="12.75">
      <c r="C406" s="15"/>
      <c r="D406" s="15"/>
      <c r="E406" s="15"/>
      <c r="F406" s="15"/>
    </row>
    <row r="407" spans="3:6" ht="12.75">
      <c r="C407" s="15"/>
      <c r="D407" s="15"/>
      <c r="E407" s="15"/>
      <c r="F407" s="15"/>
    </row>
    <row r="408" spans="3:6" ht="12.75">
      <c r="C408" s="15"/>
      <c r="D408" s="15"/>
      <c r="E408" s="15"/>
      <c r="F408" s="15"/>
    </row>
    <row r="409" spans="3:6" ht="12.75">
      <c r="C409" s="15"/>
      <c r="D409" s="15"/>
      <c r="E409" s="15"/>
      <c r="F409" s="15"/>
    </row>
    <row r="410" spans="3:6" ht="12.75">
      <c r="C410" s="15"/>
      <c r="D410" s="15"/>
      <c r="E410" s="15"/>
      <c r="F410" s="15"/>
    </row>
    <row r="411" spans="3:6" ht="12.75">
      <c r="C411" s="15"/>
      <c r="D411" s="15"/>
      <c r="E411" s="15"/>
      <c r="F411" s="15"/>
    </row>
    <row r="412" spans="3:6" ht="12.75">
      <c r="C412" s="15"/>
      <c r="D412" s="15"/>
      <c r="E412" s="15"/>
      <c r="F412" s="15"/>
    </row>
    <row r="413" spans="3:6" ht="12.75">
      <c r="C413" s="15"/>
      <c r="D413" s="15"/>
      <c r="E413" s="15"/>
      <c r="F413" s="15"/>
    </row>
    <row r="414" spans="3:6" ht="12.75">
      <c r="C414" s="15"/>
      <c r="D414" s="15"/>
      <c r="E414" s="15"/>
      <c r="F414" s="15"/>
    </row>
    <row r="415" spans="3:6" ht="12.75">
      <c r="C415" s="15"/>
      <c r="D415" s="15"/>
      <c r="E415" s="15"/>
      <c r="F415" s="15"/>
    </row>
    <row r="416" spans="3:6" ht="12.75">
      <c r="C416" s="15"/>
      <c r="D416" s="15"/>
      <c r="E416" s="15"/>
      <c r="F416" s="15"/>
    </row>
    <row r="417" spans="3:6" ht="12.75">
      <c r="C417" s="15"/>
      <c r="D417" s="15"/>
      <c r="E417" s="15"/>
      <c r="F417" s="15"/>
    </row>
    <row r="418" spans="3:6" ht="12.75">
      <c r="C418" s="15"/>
      <c r="D418" s="15"/>
      <c r="E418" s="15"/>
      <c r="F418" s="15"/>
    </row>
    <row r="419" spans="3:6" ht="12.75">
      <c r="C419" s="15"/>
      <c r="D419" s="15"/>
      <c r="E419" s="15"/>
      <c r="F419" s="15"/>
    </row>
    <row r="420" spans="3:6" ht="12.75">
      <c r="C420" s="15"/>
      <c r="D420" s="15"/>
      <c r="E420" s="15"/>
      <c r="F420" s="15"/>
    </row>
    <row r="421" spans="3:6" ht="12.75">
      <c r="C421" s="15"/>
      <c r="D421" s="15"/>
      <c r="E421" s="15"/>
      <c r="F421" s="15"/>
    </row>
    <row r="422" spans="3:6" ht="12.75">
      <c r="C422" s="15"/>
      <c r="D422" s="15"/>
      <c r="E422" s="15"/>
      <c r="F422" s="15"/>
    </row>
    <row r="423" spans="3:6" ht="12.75">
      <c r="C423" s="15"/>
      <c r="D423" s="15"/>
      <c r="E423" s="15"/>
      <c r="F423" s="15"/>
    </row>
    <row r="424" spans="3:6" ht="12.75">
      <c r="C424" s="15"/>
      <c r="D424" s="15"/>
      <c r="E424" s="15"/>
      <c r="F424" s="15"/>
    </row>
    <row r="425" spans="3:6" ht="12.75">
      <c r="C425" s="15"/>
      <c r="D425" s="15"/>
      <c r="E425" s="15"/>
      <c r="F425" s="15"/>
    </row>
    <row r="426" spans="3:6" ht="12.75">
      <c r="C426" s="15"/>
      <c r="D426" s="15"/>
      <c r="E426" s="15"/>
      <c r="F426" s="15"/>
    </row>
    <row r="427" spans="3:6" ht="12.75">
      <c r="C427" s="15"/>
      <c r="D427" s="15"/>
      <c r="E427" s="15"/>
      <c r="F427" s="15"/>
    </row>
    <row r="428" spans="3:6" ht="12.75">
      <c r="C428" s="15"/>
      <c r="D428" s="15"/>
      <c r="E428" s="15"/>
      <c r="F428" s="15"/>
    </row>
    <row r="429" spans="3:6" ht="12.75">
      <c r="C429" s="15"/>
      <c r="D429" s="15"/>
      <c r="E429" s="15"/>
      <c r="F429" s="15"/>
    </row>
    <row r="430" spans="3:6" ht="12.75">
      <c r="C430" s="15"/>
      <c r="D430" s="15"/>
      <c r="E430" s="15"/>
      <c r="F430" s="15"/>
    </row>
    <row r="431" spans="3:6" ht="12.75">
      <c r="C431" s="15"/>
      <c r="D431" s="15"/>
      <c r="E431" s="15"/>
      <c r="F431" s="15"/>
    </row>
    <row r="432" spans="3:6" ht="12.75">
      <c r="C432" s="15"/>
      <c r="D432" s="15"/>
      <c r="E432" s="15"/>
      <c r="F432" s="15"/>
    </row>
    <row r="433" spans="3:6" ht="12.75">
      <c r="C433" s="15"/>
      <c r="D433" s="15"/>
      <c r="E433" s="15"/>
      <c r="F433" s="15"/>
    </row>
    <row r="434" spans="3:6" ht="12.75">
      <c r="C434" s="15"/>
      <c r="D434" s="15"/>
      <c r="E434" s="15"/>
      <c r="F434" s="15"/>
    </row>
    <row r="435" spans="3:6" ht="12.75">
      <c r="C435" s="15"/>
      <c r="D435" s="15"/>
      <c r="E435" s="15"/>
      <c r="F435" s="15"/>
    </row>
    <row r="436" spans="3:6" ht="12.75">
      <c r="C436" s="15"/>
      <c r="D436" s="15"/>
      <c r="E436" s="15"/>
      <c r="F436" s="15"/>
    </row>
    <row r="437" spans="3:6" ht="12.75">
      <c r="C437" s="15"/>
      <c r="D437" s="15"/>
      <c r="E437" s="15"/>
      <c r="F437" s="15"/>
    </row>
    <row r="438" spans="3:6" ht="12.75">
      <c r="C438" s="15"/>
      <c r="D438" s="15"/>
      <c r="E438" s="15"/>
      <c r="F438" s="15"/>
    </row>
    <row r="439" spans="3:6" ht="12.75">
      <c r="C439" s="15"/>
      <c r="D439" s="15"/>
      <c r="E439" s="15"/>
      <c r="F439" s="15"/>
    </row>
    <row r="440" spans="3:6" ht="12.75">
      <c r="C440" s="15"/>
      <c r="D440" s="15"/>
      <c r="E440" s="15"/>
      <c r="F440" s="15"/>
    </row>
    <row r="441" spans="3:6" ht="12.75">
      <c r="C441" s="15"/>
      <c r="D441" s="15"/>
      <c r="E441" s="15"/>
      <c r="F441" s="15"/>
    </row>
    <row r="442" spans="3:6" ht="12.75">
      <c r="C442" s="15"/>
      <c r="D442" s="15"/>
      <c r="E442" s="15"/>
      <c r="F442" s="15"/>
    </row>
    <row r="443" spans="3:6" ht="12.75">
      <c r="C443" s="15"/>
      <c r="D443" s="15"/>
      <c r="E443" s="15"/>
      <c r="F443" s="15"/>
    </row>
    <row r="444" spans="3:6" ht="12.75">
      <c r="C444" s="15"/>
      <c r="D444" s="15"/>
      <c r="E444" s="15"/>
      <c r="F444" s="15"/>
    </row>
    <row r="445" spans="3:6" ht="12.75">
      <c r="C445" s="15"/>
      <c r="D445" s="15"/>
      <c r="E445" s="15"/>
      <c r="F445" s="15"/>
    </row>
    <row r="446" spans="3:6" ht="12.75">
      <c r="C446" s="15"/>
      <c r="D446" s="15"/>
      <c r="E446" s="15"/>
      <c r="F446" s="15"/>
    </row>
    <row r="447" spans="3:6" ht="12.75">
      <c r="C447" s="15"/>
      <c r="D447" s="15"/>
      <c r="E447" s="15"/>
      <c r="F447" s="15"/>
    </row>
    <row r="448" spans="3:6" ht="12.75">
      <c r="C448" s="15"/>
      <c r="D448" s="15"/>
      <c r="E448" s="15"/>
      <c r="F448" s="15"/>
    </row>
    <row r="449" spans="3:6" ht="12.75">
      <c r="C449" s="15"/>
      <c r="D449" s="15"/>
      <c r="E449" s="15"/>
      <c r="F449" s="15"/>
    </row>
    <row r="450" spans="3:6" ht="12.75">
      <c r="C450" s="15"/>
      <c r="D450" s="15"/>
      <c r="E450" s="15"/>
      <c r="F450" s="15"/>
    </row>
    <row r="451" spans="3:6" ht="12.75">
      <c r="C451" s="15"/>
      <c r="D451" s="15"/>
      <c r="E451" s="15"/>
      <c r="F451" s="15"/>
    </row>
    <row r="452" spans="3:6" ht="12.75">
      <c r="C452" s="15"/>
      <c r="D452" s="15"/>
      <c r="E452" s="15"/>
      <c r="F452" s="15"/>
    </row>
    <row r="453" spans="3:6" ht="12.75">
      <c r="C453" s="15"/>
      <c r="D453" s="15"/>
      <c r="E453" s="15"/>
      <c r="F453" s="15"/>
    </row>
    <row r="454" spans="3:6" ht="12.75">
      <c r="C454" s="15"/>
      <c r="D454" s="15"/>
      <c r="E454" s="15"/>
      <c r="F454" s="15"/>
    </row>
    <row r="455" spans="3:6" ht="12.75">
      <c r="C455" s="15"/>
      <c r="D455" s="15"/>
      <c r="E455" s="15"/>
      <c r="F455" s="15"/>
    </row>
    <row r="456" spans="3:6" ht="12.75">
      <c r="C456" s="15"/>
      <c r="D456" s="15"/>
      <c r="E456" s="15"/>
      <c r="F456" s="15"/>
    </row>
    <row r="457" spans="3:6" ht="12.75">
      <c r="C457" s="15"/>
      <c r="D457" s="15"/>
      <c r="E457" s="15"/>
      <c r="F457" s="15"/>
    </row>
    <row r="458" spans="3:6" ht="12.75">
      <c r="C458" s="15"/>
      <c r="D458" s="15"/>
      <c r="E458" s="15"/>
      <c r="F458" s="15"/>
    </row>
    <row r="459" spans="3:6" ht="12.75">
      <c r="C459" s="15"/>
      <c r="D459" s="15"/>
      <c r="E459" s="15"/>
      <c r="F459" s="15"/>
    </row>
    <row r="460" spans="3:6" ht="12.75">
      <c r="C460" s="15"/>
      <c r="D460" s="15"/>
      <c r="E460" s="15"/>
      <c r="F460" s="15"/>
    </row>
    <row r="461" spans="3:6" ht="12.75">
      <c r="C461" s="15"/>
      <c r="D461" s="15"/>
      <c r="E461" s="15"/>
      <c r="F461" s="15"/>
    </row>
    <row r="462" spans="3:6" ht="12.75">
      <c r="C462" s="15"/>
      <c r="D462" s="15"/>
      <c r="E462" s="15"/>
      <c r="F462" s="15"/>
    </row>
    <row r="463" spans="3:6" ht="12.75">
      <c r="C463" s="15"/>
      <c r="D463" s="15"/>
      <c r="E463" s="15"/>
      <c r="F463" s="15"/>
    </row>
    <row r="464" spans="3:6" ht="12.75">
      <c r="C464" s="15"/>
      <c r="D464" s="15"/>
      <c r="E464" s="15"/>
      <c r="F464" s="15"/>
    </row>
    <row r="465" spans="3:6" ht="12.75">
      <c r="C465" s="15"/>
      <c r="D465" s="15"/>
      <c r="E465" s="15"/>
      <c r="F465" s="15"/>
    </row>
    <row r="466" spans="3:6" ht="12.75">
      <c r="C466" s="15"/>
      <c r="D466" s="15"/>
      <c r="E466" s="15"/>
      <c r="F466" s="15"/>
    </row>
    <row r="467" spans="3:6" ht="12.75">
      <c r="C467" s="15"/>
      <c r="D467" s="15"/>
      <c r="E467" s="15"/>
      <c r="F467" s="15"/>
    </row>
    <row r="468" spans="3:6" ht="12.75">
      <c r="C468" s="15"/>
      <c r="D468" s="15"/>
      <c r="E468" s="15"/>
      <c r="F468" s="15"/>
    </row>
    <row r="469" spans="3:6" ht="12.75">
      <c r="C469" s="15"/>
      <c r="D469" s="15"/>
      <c r="E469" s="15"/>
      <c r="F469" s="15"/>
    </row>
    <row r="470" spans="3:6" ht="12.75">
      <c r="C470" s="15"/>
      <c r="D470" s="15"/>
      <c r="E470" s="15"/>
      <c r="F470" s="15"/>
    </row>
    <row r="471" spans="3:6" ht="12.75">
      <c r="C471" s="15"/>
      <c r="D471" s="15"/>
      <c r="E471" s="15"/>
      <c r="F471" s="15"/>
    </row>
    <row r="472" spans="3:6" ht="12.75">
      <c r="C472" s="15"/>
      <c r="D472" s="15"/>
      <c r="E472" s="15"/>
      <c r="F472" s="15"/>
    </row>
    <row r="473" spans="3:6" ht="12.75">
      <c r="C473" s="15"/>
      <c r="D473" s="15"/>
      <c r="E473" s="15"/>
      <c r="F473" s="15"/>
    </row>
    <row r="474" spans="3:6" ht="12.75">
      <c r="C474" s="15"/>
      <c r="D474" s="15"/>
      <c r="E474" s="15"/>
      <c r="F474" s="15"/>
    </row>
    <row r="475" spans="3:6" ht="12.75">
      <c r="C475" s="15"/>
      <c r="D475" s="15"/>
      <c r="E475" s="15"/>
      <c r="F475" s="15"/>
    </row>
    <row r="476" spans="3:6" ht="12.75">
      <c r="C476" s="15"/>
      <c r="D476" s="15"/>
      <c r="E476" s="15"/>
      <c r="F476" s="15"/>
    </row>
    <row r="477" spans="3:6" ht="12.75">
      <c r="C477" s="15"/>
      <c r="D477" s="15"/>
      <c r="E477" s="15"/>
      <c r="F477" s="15"/>
    </row>
    <row r="478" spans="3:6" ht="12.75">
      <c r="C478" s="15"/>
      <c r="D478" s="15"/>
      <c r="E478" s="15"/>
      <c r="F478" s="15"/>
    </row>
    <row r="479" spans="3:6" ht="12.75">
      <c r="C479" s="15"/>
      <c r="D479" s="15"/>
      <c r="E479" s="15"/>
      <c r="F479" s="15"/>
    </row>
    <row r="480" spans="3:6" ht="12.75">
      <c r="C480" s="15"/>
      <c r="D480" s="15"/>
      <c r="E480" s="15"/>
      <c r="F480" s="15"/>
    </row>
    <row r="481" spans="3:6" ht="12.75">
      <c r="C481" s="15"/>
      <c r="D481" s="15"/>
      <c r="E481" s="15"/>
      <c r="F481" s="15"/>
    </row>
    <row r="482" spans="3:6" ht="12.75">
      <c r="C482" s="15"/>
      <c r="D482" s="15"/>
      <c r="E482" s="15"/>
      <c r="F482" s="15"/>
    </row>
    <row r="483" spans="3:6" ht="12.75">
      <c r="C483" s="15"/>
      <c r="D483" s="15"/>
      <c r="E483" s="15"/>
      <c r="F483" s="15"/>
    </row>
    <row r="484" spans="3:6" ht="12.75">
      <c r="C484" s="15"/>
      <c r="D484" s="15"/>
      <c r="E484" s="15"/>
      <c r="F484" s="15"/>
    </row>
    <row r="485" spans="3:6" ht="12.75">
      <c r="C485" s="15"/>
      <c r="D485" s="15"/>
      <c r="E485" s="15"/>
      <c r="F485" s="15"/>
    </row>
    <row r="486" spans="3:6" ht="12.75">
      <c r="C486" s="15"/>
      <c r="D486" s="15"/>
      <c r="E486" s="15"/>
      <c r="F486" s="15"/>
    </row>
    <row r="487" spans="3:6" ht="12.75">
      <c r="C487" s="15"/>
      <c r="D487" s="15"/>
      <c r="E487" s="15"/>
      <c r="F487" s="15"/>
    </row>
    <row r="488" spans="3:6" ht="12.75">
      <c r="C488" s="15"/>
      <c r="D488" s="15"/>
      <c r="E488" s="15"/>
      <c r="F488" s="15"/>
    </row>
    <row r="489" spans="3:6" ht="12.75">
      <c r="C489" s="15"/>
      <c r="D489" s="15"/>
      <c r="E489" s="15"/>
      <c r="F489" s="15"/>
    </row>
    <row r="490" spans="3:6" ht="12.75">
      <c r="C490" s="15"/>
      <c r="D490" s="15"/>
      <c r="E490" s="15"/>
      <c r="F490" s="15"/>
    </row>
    <row r="491" spans="3:6" ht="12.75">
      <c r="C491" s="15"/>
      <c r="D491" s="15"/>
      <c r="E491" s="15"/>
      <c r="F491" s="15"/>
    </row>
    <row r="492" spans="3:6" ht="12.75">
      <c r="C492" s="15"/>
      <c r="D492" s="15"/>
      <c r="E492" s="15"/>
      <c r="F492" s="15"/>
    </row>
    <row r="493" spans="3:6" ht="12.75">
      <c r="C493" s="15"/>
      <c r="D493" s="15"/>
      <c r="E493" s="15"/>
      <c r="F493" s="15"/>
    </row>
    <row r="494" spans="3:6" ht="12.75">
      <c r="C494" s="15"/>
      <c r="D494" s="15"/>
      <c r="E494" s="15"/>
      <c r="F494" s="15"/>
    </row>
    <row r="495" spans="3:6" ht="12.75">
      <c r="C495" s="15"/>
      <c r="D495" s="15"/>
      <c r="E495" s="15"/>
      <c r="F495" s="15"/>
    </row>
    <row r="496" spans="3:6" ht="12.75">
      <c r="C496" s="15"/>
      <c r="D496" s="15"/>
      <c r="E496" s="15"/>
      <c r="F496" s="15"/>
    </row>
    <row r="497" spans="3:6" ht="12.75">
      <c r="C497" s="15"/>
      <c r="D497" s="15"/>
      <c r="E497" s="15"/>
      <c r="F497" s="15"/>
    </row>
    <row r="498" spans="3:6" ht="12.75">
      <c r="C498" s="15"/>
      <c r="D498" s="15"/>
      <c r="E498" s="15"/>
      <c r="F498" s="15"/>
    </row>
    <row r="499" spans="3:6" ht="12.75">
      <c r="C499" s="15"/>
      <c r="D499" s="15"/>
      <c r="E499" s="15"/>
      <c r="F499" s="15"/>
    </row>
    <row r="500" spans="3:6" ht="12.75">
      <c r="C500" s="15"/>
      <c r="D500" s="15"/>
      <c r="E500" s="15"/>
      <c r="F500" s="15"/>
    </row>
    <row r="501" spans="3:6" ht="12.75">
      <c r="C501" s="15"/>
      <c r="D501" s="15"/>
      <c r="E501" s="15"/>
      <c r="F501" s="15"/>
    </row>
    <row r="502" spans="3:6" ht="12.75">
      <c r="C502" s="15"/>
      <c r="D502" s="15"/>
      <c r="E502" s="15"/>
      <c r="F502" s="15"/>
    </row>
    <row r="503" spans="3:6" ht="12.75">
      <c r="C503" s="15"/>
      <c r="D503" s="15"/>
      <c r="E503" s="15"/>
      <c r="F503" s="15"/>
    </row>
    <row r="504" spans="3:6" ht="12.75">
      <c r="C504" s="15"/>
      <c r="D504" s="15"/>
      <c r="E504" s="15"/>
      <c r="F504" s="15"/>
    </row>
    <row r="505" spans="3:6" ht="12.75">
      <c r="C505" s="15"/>
      <c r="D505" s="15"/>
      <c r="E505" s="15"/>
      <c r="F505" s="15"/>
    </row>
    <row r="506" spans="3:6" ht="12.75">
      <c r="C506" s="15"/>
      <c r="D506" s="15"/>
      <c r="E506" s="15"/>
      <c r="F506" s="15"/>
    </row>
    <row r="507" spans="3:6" ht="12.75">
      <c r="C507" s="15"/>
      <c r="D507" s="15"/>
      <c r="E507" s="15"/>
      <c r="F507" s="15"/>
    </row>
    <row r="508" spans="3:6" ht="12.75">
      <c r="C508" s="15"/>
      <c r="D508" s="15"/>
      <c r="E508" s="15"/>
      <c r="F508" s="15"/>
    </row>
    <row r="509" spans="3:6" ht="12.75">
      <c r="C509" s="15"/>
      <c r="D509" s="15"/>
      <c r="E509" s="15"/>
      <c r="F509" s="15"/>
    </row>
    <row r="510" spans="3:6" ht="12.75">
      <c r="C510" s="15"/>
      <c r="D510" s="15"/>
      <c r="E510" s="15"/>
      <c r="F510" s="15"/>
    </row>
    <row r="511" spans="3:6" ht="12.75">
      <c r="C511" s="15"/>
      <c r="D511" s="15"/>
      <c r="E511" s="15"/>
      <c r="F511" s="15"/>
    </row>
    <row r="512" spans="3:6" ht="12.75">
      <c r="C512" s="15"/>
      <c r="D512" s="15"/>
      <c r="E512" s="15"/>
      <c r="F512" s="15"/>
    </row>
    <row r="513" spans="3:6" ht="12.75">
      <c r="C513" s="15"/>
      <c r="D513" s="15"/>
      <c r="E513" s="15"/>
      <c r="F513" s="15"/>
    </row>
    <row r="514" spans="3:6" ht="12.75">
      <c r="C514" s="15"/>
      <c r="D514" s="15"/>
      <c r="E514" s="15"/>
      <c r="F514" s="15"/>
    </row>
    <row r="515" spans="3:6" ht="12.75">
      <c r="C515" s="15"/>
      <c r="D515" s="15"/>
      <c r="E515" s="15"/>
      <c r="F515" s="15"/>
    </row>
    <row r="516" spans="3:6" ht="12.75">
      <c r="C516" s="15"/>
      <c r="D516" s="15"/>
      <c r="E516" s="15"/>
      <c r="F516" s="15"/>
    </row>
    <row r="517" spans="3:6" ht="12.75">
      <c r="C517" s="15"/>
      <c r="D517" s="15"/>
      <c r="E517" s="15"/>
      <c r="F517" s="15"/>
    </row>
    <row r="518" spans="3:6" ht="12.75">
      <c r="C518" s="15"/>
      <c r="D518" s="15"/>
      <c r="E518" s="15"/>
      <c r="F518" s="15"/>
    </row>
    <row r="519" spans="3:6" ht="12.75">
      <c r="C519" s="15"/>
      <c r="D519" s="15"/>
      <c r="E519" s="15"/>
      <c r="F519" s="15"/>
    </row>
    <row r="520" spans="3:6" ht="12.75">
      <c r="C520" s="15"/>
      <c r="D520" s="15"/>
      <c r="E520" s="15"/>
      <c r="F520" s="15"/>
    </row>
    <row r="521" spans="3:6" ht="12.75">
      <c r="C521" s="15"/>
      <c r="D521" s="15"/>
      <c r="E521" s="15"/>
      <c r="F521" s="15"/>
    </row>
    <row r="522" spans="3:6" ht="12.75">
      <c r="C522" s="15"/>
      <c r="D522" s="15"/>
      <c r="E522" s="15"/>
      <c r="F522" s="15"/>
    </row>
    <row r="523" spans="3:6" ht="12.75">
      <c r="C523" s="15"/>
      <c r="D523" s="15"/>
      <c r="E523" s="15"/>
      <c r="F523" s="15"/>
    </row>
    <row r="524" spans="3:6" ht="12.75">
      <c r="C524" s="15"/>
      <c r="D524" s="15"/>
      <c r="E524" s="15"/>
      <c r="F524" s="15"/>
    </row>
    <row r="525" spans="3:6" ht="12.75">
      <c r="C525" s="15"/>
      <c r="D525" s="15"/>
      <c r="E525" s="15"/>
      <c r="F525" s="15"/>
    </row>
    <row r="526" spans="3:6" ht="12.75">
      <c r="C526" s="15"/>
      <c r="D526" s="15"/>
      <c r="E526" s="15"/>
      <c r="F526" s="15"/>
    </row>
    <row r="527" spans="3:6" ht="12.75">
      <c r="C527" s="15"/>
      <c r="D527" s="15"/>
      <c r="E527" s="15"/>
      <c r="F527" s="15"/>
    </row>
    <row r="528" spans="3:6" ht="12.75">
      <c r="C528" s="15"/>
      <c r="D528" s="15"/>
      <c r="E528" s="15"/>
      <c r="F528" s="15"/>
    </row>
    <row r="529" spans="3:6" ht="12.75">
      <c r="C529" s="15"/>
      <c r="D529" s="15"/>
      <c r="E529" s="15"/>
      <c r="F529" s="15"/>
    </row>
    <row r="530" spans="3:6" ht="12.75">
      <c r="C530" s="15"/>
      <c r="D530" s="15"/>
      <c r="E530" s="15"/>
      <c r="F530" s="15"/>
    </row>
    <row r="531" spans="3:6" ht="12.75">
      <c r="C531" s="15"/>
      <c r="D531" s="15"/>
      <c r="E531" s="15"/>
      <c r="F531" s="15"/>
    </row>
    <row r="532" spans="3:6" ht="12.75">
      <c r="C532" s="15"/>
      <c r="D532" s="15"/>
      <c r="E532" s="15"/>
      <c r="F532" s="15"/>
    </row>
    <row r="533" spans="3:6" ht="12.75">
      <c r="C533" s="15"/>
      <c r="D533" s="15"/>
      <c r="E533" s="15"/>
      <c r="F533" s="15"/>
    </row>
    <row r="534" spans="3:6" ht="12.75">
      <c r="C534" s="15"/>
      <c r="D534" s="15"/>
      <c r="E534" s="15"/>
      <c r="F534" s="15"/>
    </row>
    <row r="535" spans="3:6" ht="12.75">
      <c r="C535" s="15"/>
      <c r="D535" s="15"/>
      <c r="E535" s="15"/>
      <c r="F535" s="15"/>
    </row>
    <row r="536" spans="3:6" ht="12.75">
      <c r="C536" s="15"/>
      <c r="D536" s="15"/>
      <c r="E536" s="15"/>
      <c r="F536" s="15"/>
    </row>
    <row r="537" spans="3:6" ht="12.75">
      <c r="C537" s="15"/>
      <c r="D537" s="15"/>
      <c r="E537" s="15"/>
      <c r="F537" s="15"/>
    </row>
    <row r="538" spans="3:6" ht="12.75">
      <c r="C538" s="15"/>
      <c r="D538" s="15"/>
      <c r="E538" s="15"/>
      <c r="F538" s="15"/>
    </row>
    <row r="539" spans="3:6" ht="12.75">
      <c r="C539" s="15"/>
      <c r="D539" s="15"/>
      <c r="E539" s="15"/>
      <c r="F539" s="15"/>
    </row>
    <row r="540" spans="3:6" ht="12.75">
      <c r="C540" s="15"/>
      <c r="D540" s="15"/>
      <c r="E540" s="15"/>
      <c r="F540" s="15"/>
    </row>
    <row r="541" spans="3:6" ht="12.75">
      <c r="C541" s="15"/>
      <c r="D541" s="15"/>
      <c r="E541" s="15"/>
      <c r="F541" s="15"/>
    </row>
    <row r="542" spans="3:6" ht="12.75">
      <c r="C542" s="15"/>
      <c r="D542" s="15"/>
      <c r="E542" s="15"/>
      <c r="F542" s="15"/>
    </row>
    <row r="543" spans="3:6" ht="12.75">
      <c r="C543" s="15"/>
      <c r="D543" s="15"/>
      <c r="E543" s="15"/>
      <c r="F543" s="15"/>
    </row>
    <row r="544" spans="3:6" ht="12.75">
      <c r="C544" s="15"/>
      <c r="D544" s="15"/>
      <c r="E544" s="15"/>
      <c r="F544" s="15"/>
    </row>
    <row r="545" spans="3:6" ht="12.75">
      <c r="C545" s="15"/>
      <c r="D545" s="15"/>
      <c r="E545" s="15"/>
      <c r="F545" s="15"/>
    </row>
    <row r="546" spans="3:6" ht="12.75">
      <c r="C546" s="15"/>
      <c r="D546" s="15"/>
      <c r="E546" s="15"/>
      <c r="F546" s="15"/>
    </row>
    <row r="547" spans="3:6" ht="12.75">
      <c r="C547" s="15"/>
      <c r="D547" s="15"/>
      <c r="E547" s="15"/>
      <c r="F547" s="15"/>
    </row>
    <row r="548" spans="3:6" ht="12.75">
      <c r="C548" s="15"/>
      <c r="D548" s="15"/>
      <c r="E548" s="15"/>
      <c r="F548" s="15"/>
    </row>
    <row r="549" spans="3:6" ht="12.75">
      <c r="C549" s="15"/>
      <c r="D549" s="15"/>
      <c r="E549" s="15"/>
      <c r="F549" s="15"/>
    </row>
    <row r="550" spans="3:6" ht="12.75">
      <c r="C550" s="15"/>
      <c r="D550" s="15"/>
      <c r="E550" s="15"/>
      <c r="F550" s="15"/>
    </row>
    <row r="551" spans="3:6" ht="12.75">
      <c r="C551" s="15"/>
      <c r="D551" s="15"/>
      <c r="E551" s="15"/>
      <c r="F551" s="15"/>
    </row>
    <row r="552" spans="3:6" ht="12.75">
      <c r="C552" s="15"/>
      <c r="D552" s="15"/>
      <c r="E552" s="15"/>
      <c r="F552" s="15"/>
    </row>
    <row r="553" spans="3:6" ht="12.75">
      <c r="C553" s="15"/>
      <c r="D553" s="15"/>
      <c r="E553" s="15"/>
      <c r="F553" s="15"/>
    </row>
    <row r="554" spans="3:6" ht="12.75">
      <c r="C554" s="15"/>
      <c r="D554" s="15"/>
      <c r="E554" s="15"/>
      <c r="F554" s="15"/>
    </row>
    <row r="555" spans="3:6" ht="12.75">
      <c r="C555" s="15"/>
      <c r="D555" s="15"/>
      <c r="E555" s="15"/>
      <c r="F555" s="15"/>
    </row>
    <row r="556" spans="3:6" ht="12.75">
      <c r="C556" s="15"/>
      <c r="D556" s="15"/>
      <c r="E556" s="15"/>
      <c r="F556" s="15"/>
    </row>
    <row r="557" spans="3:6" ht="12.75">
      <c r="C557" s="15"/>
      <c r="D557" s="15"/>
      <c r="E557" s="15"/>
      <c r="F557" s="15"/>
    </row>
    <row r="558" spans="3:6" ht="12.75">
      <c r="C558" s="15"/>
      <c r="D558" s="15"/>
      <c r="E558" s="15"/>
      <c r="F558" s="15"/>
    </row>
    <row r="559" spans="3:6" ht="12.75">
      <c r="C559" s="15"/>
      <c r="D559" s="15"/>
      <c r="E559" s="15"/>
      <c r="F559" s="15"/>
    </row>
    <row r="560" spans="3:6" ht="12.75">
      <c r="C560" s="15"/>
      <c r="D560" s="15"/>
      <c r="E560" s="15"/>
      <c r="F560" s="15"/>
    </row>
    <row r="561" spans="3:6" ht="12.75">
      <c r="C561" s="15"/>
      <c r="D561" s="15"/>
      <c r="E561" s="15"/>
      <c r="F561" s="15"/>
    </row>
    <row r="562" spans="3:6" ht="12.75">
      <c r="C562" s="15"/>
      <c r="D562" s="15"/>
      <c r="E562" s="15"/>
      <c r="F562" s="15"/>
    </row>
    <row r="563" spans="3:6" ht="12.75">
      <c r="C563" s="15"/>
      <c r="D563" s="15"/>
      <c r="E563" s="15"/>
      <c r="F563" s="15"/>
    </row>
    <row r="564" spans="3:6" ht="12.75">
      <c r="C564" s="15"/>
      <c r="D564" s="15"/>
      <c r="E564" s="15"/>
      <c r="F564" s="15"/>
    </row>
    <row r="565" spans="3:6" ht="12.75">
      <c r="C565" s="15"/>
      <c r="D565" s="15"/>
      <c r="E565" s="15"/>
      <c r="F565" s="15"/>
    </row>
    <row r="566" spans="3:6" ht="12.75">
      <c r="C566" s="15"/>
      <c r="D566" s="15"/>
      <c r="E566" s="15"/>
      <c r="F566" s="15"/>
    </row>
    <row r="567" spans="3:6" ht="12.75">
      <c r="C567" s="15"/>
      <c r="D567" s="15"/>
      <c r="E567" s="15"/>
      <c r="F567" s="15"/>
    </row>
    <row r="568" spans="3:6" ht="12.75">
      <c r="C568" s="15"/>
      <c r="D568" s="15"/>
      <c r="E568" s="15"/>
      <c r="F568" s="15"/>
    </row>
    <row r="569" spans="3:6" ht="12.75">
      <c r="C569" s="15"/>
      <c r="D569" s="15"/>
      <c r="E569" s="15"/>
      <c r="F569" s="15"/>
    </row>
    <row r="570" spans="3:6" ht="12.75">
      <c r="C570" s="15"/>
      <c r="D570" s="15"/>
      <c r="E570" s="15"/>
      <c r="F570" s="15"/>
    </row>
    <row r="571" spans="3:6" ht="12.75">
      <c r="C571" s="15"/>
      <c r="D571" s="15"/>
      <c r="E571" s="15"/>
      <c r="F571" s="15"/>
    </row>
    <row r="572" spans="3:6" ht="12.75">
      <c r="C572" s="15"/>
      <c r="D572" s="15"/>
      <c r="E572" s="15"/>
      <c r="F572" s="15"/>
    </row>
    <row r="573" spans="3:6" ht="12.75">
      <c r="C573" s="15"/>
      <c r="D573" s="15"/>
      <c r="E573" s="15"/>
      <c r="F573" s="15"/>
    </row>
    <row r="574" spans="3:6" ht="12.75">
      <c r="C574" s="15"/>
      <c r="D574" s="15"/>
      <c r="E574" s="15"/>
      <c r="F574" s="15"/>
    </row>
    <row r="575" spans="3:6" ht="12.75">
      <c r="C575" s="15"/>
      <c r="D575" s="15"/>
      <c r="E575" s="15"/>
      <c r="F575" s="15"/>
    </row>
    <row r="576" spans="3:6" ht="12.75">
      <c r="C576" s="15"/>
      <c r="D576" s="15"/>
      <c r="E576" s="15"/>
      <c r="F576" s="15"/>
    </row>
    <row r="577" spans="3:6" ht="12.75">
      <c r="C577" s="15"/>
      <c r="D577" s="15"/>
      <c r="E577" s="15"/>
      <c r="F577" s="15"/>
    </row>
    <row r="578" spans="3:6" ht="12.75">
      <c r="C578" s="15"/>
      <c r="D578" s="15"/>
      <c r="E578" s="15"/>
      <c r="F578" s="15"/>
    </row>
    <row r="579" spans="3:6" ht="12.75">
      <c r="C579" s="15"/>
      <c r="D579" s="15"/>
      <c r="E579" s="15"/>
      <c r="F579" s="15"/>
    </row>
    <row r="580" spans="3:6" ht="12.75">
      <c r="C580" s="15"/>
      <c r="D580" s="15"/>
      <c r="E580" s="15"/>
      <c r="F580" s="15"/>
    </row>
    <row r="581" spans="3:6" ht="12.75">
      <c r="C581" s="15"/>
      <c r="D581" s="15"/>
      <c r="E581" s="15"/>
      <c r="F581" s="15"/>
    </row>
    <row r="582" spans="3:6" ht="12.75">
      <c r="C582" s="15"/>
      <c r="D582" s="15"/>
      <c r="E582" s="15"/>
      <c r="F582" s="15"/>
    </row>
    <row r="583" spans="3:6" ht="12.75">
      <c r="C583" s="15"/>
      <c r="D583" s="15"/>
      <c r="E583" s="15"/>
      <c r="F583" s="15"/>
    </row>
    <row r="584" spans="3:6" ht="12.75">
      <c r="C584" s="15"/>
      <c r="D584" s="15"/>
      <c r="E584" s="15"/>
      <c r="F584" s="15"/>
    </row>
    <row r="585" spans="3:6" ht="12.75">
      <c r="C585" s="15"/>
      <c r="D585" s="15"/>
      <c r="E585" s="15"/>
      <c r="F585" s="15"/>
    </row>
    <row r="586" spans="3:6" ht="12.75">
      <c r="C586" s="15"/>
      <c r="D586" s="15"/>
      <c r="E586" s="15"/>
      <c r="F586" s="15"/>
    </row>
    <row r="587" spans="3:6" ht="12.75">
      <c r="C587" s="15"/>
      <c r="D587" s="15"/>
      <c r="E587" s="15"/>
      <c r="F587" s="15"/>
    </row>
    <row r="588" spans="3:6" ht="12.75">
      <c r="C588" s="15"/>
      <c r="D588" s="15"/>
      <c r="E588" s="15"/>
      <c r="F588" s="15"/>
    </row>
    <row r="589" spans="3:6" ht="12.75">
      <c r="C589" s="15"/>
      <c r="D589" s="15"/>
      <c r="E589" s="15"/>
      <c r="F589" s="15"/>
    </row>
    <row r="590" spans="3:6" ht="12.75">
      <c r="C590" s="15"/>
      <c r="D590" s="15"/>
      <c r="E590" s="15"/>
      <c r="F590" s="15"/>
    </row>
    <row r="591" spans="3:6" ht="12.75">
      <c r="C591" s="15"/>
      <c r="D591" s="15"/>
      <c r="E591" s="15"/>
      <c r="F591" s="15"/>
    </row>
    <row r="592" spans="3:6" ht="12.75">
      <c r="C592" s="15"/>
      <c r="D592" s="15"/>
      <c r="E592" s="15"/>
      <c r="F592" s="15"/>
    </row>
    <row r="593" spans="3:6" ht="12.75">
      <c r="C593" s="15"/>
      <c r="D593" s="15"/>
      <c r="E593" s="15"/>
      <c r="F593" s="15"/>
    </row>
    <row r="594" spans="3:6" ht="12.75">
      <c r="C594" s="15"/>
      <c r="D594" s="15"/>
      <c r="E594" s="15"/>
      <c r="F594" s="15"/>
    </row>
    <row r="595" spans="3:6" ht="12.75">
      <c r="C595" s="15"/>
      <c r="D595" s="15"/>
      <c r="E595" s="15"/>
      <c r="F595" s="15"/>
    </row>
    <row r="596" spans="3:6" ht="12.75">
      <c r="C596" s="15"/>
      <c r="D596" s="15"/>
      <c r="E596" s="15"/>
      <c r="F596" s="15"/>
    </row>
    <row r="597" spans="3:6" ht="12.75">
      <c r="C597" s="15"/>
      <c r="D597" s="15"/>
      <c r="E597" s="15"/>
      <c r="F597" s="15"/>
    </row>
    <row r="598" spans="3:6" ht="12.75">
      <c r="C598" s="15"/>
      <c r="D598" s="15"/>
      <c r="E598" s="15"/>
      <c r="F598" s="15"/>
    </row>
    <row r="599" spans="3:6" ht="12.75">
      <c r="C599" s="15"/>
      <c r="D599" s="15"/>
      <c r="E599" s="15"/>
      <c r="F599" s="15"/>
    </row>
    <row r="600" spans="3:6" ht="12.75">
      <c r="C600" s="15"/>
      <c r="D600" s="15"/>
      <c r="E600" s="15"/>
      <c r="F600" s="15"/>
    </row>
    <row r="601" spans="3:6" ht="12.75">
      <c r="C601" s="15"/>
      <c r="D601" s="15"/>
      <c r="E601" s="15"/>
      <c r="F601" s="15"/>
    </row>
    <row r="602" spans="3:6" ht="12.75">
      <c r="C602" s="15"/>
      <c r="D602" s="15"/>
      <c r="E602" s="15"/>
      <c r="F602" s="15"/>
    </row>
    <row r="603" spans="3:6" ht="12.75">
      <c r="C603" s="15"/>
      <c r="D603" s="15"/>
      <c r="E603" s="15"/>
      <c r="F603" s="15"/>
    </row>
    <row r="604" spans="3:6" ht="12.75">
      <c r="C604" s="15"/>
      <c r="D604" s="15"/>
      <c r="E604" s="15"/>
      <c r="F604" s="15"/>
    </row>
    <row r="605" spans="3:6" ht="12.75">
      <c r="C605" s="15"/>
      <c r="D605" s="15"/>
      <c r="E605" s="15"/>
      <c r="F605" s="15"/>
    </row>
    <row r="606" spans="3:6" ht="12.75">
      <c r="C606" s="15"/>
      <c r="D606" s="15"/>
      <c r="E606" s="15"/>
      <c r="F606" s="15"/>
    </row>
    <row r="607" spans="3:6" ht="12.75">
      <c r="C607" s="15"/>
      <c r="D607" s="15"/>
      <c r="E607" s="15"/>
      <c r="F607" s="15"/>
    </row>
    <row r="608" spans="3:6" ht="12.75">
      <c r="C608" s="15"/>
      <c r="D608" s="15"/>
      <c r="E608" s="15"/>
      <c r="F608" s="15"/>
    </row>
    <row r="609" spans="3:6" ht="12.75">
      <c r="C609" s="15"/>
      <c r="D609" s="15"/>
      <c r="E609" s="15"/>
      <c r="F609" s="15"/>
    </row>
    <row r="610" spans="3:6" ht="12.75">
      <c r="C610" s="15"/>
      <c r="D610" s="15"/>
      <c r="E610" s="15"/>
      <c r="F610" s="15"/>
    </row>
    <row r="611" spans="3:6" ht="12.75">
      <c r="C611" s="15"/>
      <c r="D611" s="15"/>
      <c r="E611" s="15"/>
      <c r="F611" s="15"/>
    </row>
    <row r="612" spans="3:6" ht="12.75">
      <c r="C612" s="15"/>
      <c r="D612" s="15"/>
      <c r="E612" s="15"/>
      <c r="F612" s="15"/>
    </row>
    <row r="613" spans="3:6" ht="12.75">
      <c r="C613" s="15"/>
      <c r="D613" s="15"/>
      <c r="E613" s="15"/>
      <c r="F613" s="15"/>
    </row>
    <row r="614" spans="3:6" ht="12.75">
      <c r="C614" s="15"/>
      <c r="D614" s="15"/>
      <c r="E614" s="15"/>
      <c r="F614" s="15"/>
    </row>
    <row r="615" spans="3:6" ht="12.75">
      <c r="C615" s="15"/>
      <c r="D615" s="15"/>
      <c r="E615" s="15"/>
      <c r="F615" s="15"/>
    </row>
    <row r="616" spans="3:6" ht="12.75">
      <c r="C616" s="15"/>
      <c r="D616" s="15"/>
      <c r="E616" s="15"/>
      <c r="F616" s="15"/>
    </row>
    <row r="617" spans="3:6" ht="12.75">
      <c r="C617" s="15"/>
      <c r="D617" s="15"/>
      <c r="E617" s="15"/>
      <c r="F617" s="15"/>
    </row>
    <row r="618" spans="3:6" ht="12.75">
      <c r="C618" s="15"/>
      <c r="D618" s="15"/>
      <c r="E618" s="15"/>
      <c r="F618" s="15"/>
    </row>
    <row r="619" spans="3:6" ht="12.75">
      <c r="C619" s="15"/>
      <c r="D619" s="15"/>
      <c r="E619" s="15"/>
      <c r="F619" s="15"/>
    </row>
    <row r="620" spans="3:6" ht="12.75">
      <c r="C620" s="15"/>
      <c r="D620" s="15"/>
      <c r="E620" s="15"/>
      <c r="F620" s="15"/>
    </row>
    <row r="621" spans="3:6" ht="12.75">
      <c r="C621" s="15"/>
      <c r="D621" s="15"/>
      <c r="E621" s="15"/>
      <c r="F621" s="15"/>
    </row>
    <row r="622" spans="3:6" ht="12.75">
      <c r="C622" s="15"/>
      <c r="D622" s="15"/>
      <c r="E622" s="15"/>
      <c r="F622" s="15"/>
    </row>
    <row r="623" spans="3:6" ht="12.75">
      <c r="C623" s="15"/>
      <c r="D623" s="15"/>
      <c r="E623" s="15"/>
      <c r="F623" s="15"/>
    </row>
    <row r="624" spans="3:6" ht="12.75">
      <c r="C624" s="15"/>
      <c r="D624" s="15"/>
      <c r="E624" s="15"/>
      <c r="F624" s="15"/>
    </row>
    <row r="625" spans="3:6" ht="12.75">
      <c r="C625" s="15"/>
      <c r="D625" s="15"/>
      <c r="E625" s="15"/>
      <c r="F625" s="15"/>
    </row>
    <row r="626" spans="3:6" ht="12.75">
      <c r="C626" s="15"/>
      <c r="D626" s="15"/>
      <c r="E626" s="15"/>
      <c r="F626" s="15"/>
    </row>
    <row r="627" spans="3:6" ht="12.75">
      <c r="C627" s="15"/>
      <c r="D627" s="15"/>
      <c r="E627" s="15"/>
      <c r="F627" s="15"/>
    </row>
    <row r="628" spans="3:6" ht="12.75">
      <c r="C628" s="15"/>
      <c r="D628" s="15"/>
      <c r="E628" s="15"/>
      <c r="F628" s="15"/>
    </row>
    <row r="629" spans="3:6" ht="12.75">
      <c r="C629" s="15"/>
      <c r="D629" s="15"/>
      <c r="E629" s="15"/>
      <c r="F629" s="15"/>
    </row>
    <row r="630" spans="3:6" ht="12.75">
      <c r="C630" s="15"/>
      <c r="D630" s="15"/>
      <c r="E630" s="15"/>
      <c r="F630" s="15"/>
    </row>
    <row r="631" spans="3:6" ht="12.75">
      <c r="C631" s="15"/>
      <c r="D631" s="15"/>
      <c r="E631" s="15"/>
      <c r="F631" s="15"/>
    </row>
    <row r="632" spans="3:6" ht="12.75">
      <c r="C632" s="15"/>
      <c r="D632" s="15"/>
      <c r="E632" s="15"/>
      <c r="F632" s="15"/>
    </row>
    <row r="633" spans="3:6" ht="12.75">
      <c r="C633" s="15"/>
      <c r="D633" s="15"/>
      <c r="E633" s="15"/>
      <c r="F633" s="15"/>
    </row>
    <row r="634" spans="3:6" ht="12.75">
      <c r="C634" s="15"/>
      <c r="D634" s="15"/>
      <c r="E634" s="15"/>
      <c r="F634" s="15"/>
    </row>
    <row r="635" spans="3:6" ht="12.75">
      <c r="C635" s="15"/>
      <c r="D635" s="15"/>
      <c r="E635" s="15"/>
      <c r="F635" s="15"/>
    </row>
    <row r="636" spans="3:6" ht="12.75">
      <c r="C636" s="15"/>
      <c r="D636" s="15"/>
      <c r="E636" s="15"/>
      <c r="F636" s="15"/>
    </row>
    <row r="637" spans="3:6" ht="12.75">
      <c r="C637" s="15"/>
      <c r="D637" s="15"/>
      <c r="E637" s="15"/>
      <c r="F637" s="15"/>
    </row>
    <row r="638" spans="3:6" ht="12.75">
      <c r="C638" s="15"/>
      <c r="D638" s="15"/>
      <c r="E638" s="15"/>
      <c r="F638" s="15"/>
    </row>
    <row r="639" spans="3:6" ht="12.75">
      <c r="C639" s="15"/>
      <c r="D639" s="15"/>
      <c r="E639" s="15"/>
      <c r="F639" s="15"/>
    </row>
    <row r="640" spans="3:6" ht="12.75">
      <c r="C640" s="15"/>
      <c r="D640" s="15"/>
      <c r="E640" s="15"/>
      <c r="F640" s="15"/>
    </row>
    <row r="641" spans="3:6" ht="12.75">
      <c r="C641" s="15"/>
      <c r="D641" s="15"/>
      <c r="E641" s="15"/>
      <c r="F641" s="15"/>
    </row>
    <row r="642" spans="3:6" ht="12.75">
      <c r="C642" s="15"/>
      <c r="D642" s="15"/>
      <c r="E642" s="15"/>
      <c r="F642" s="15"/>
    </row>
    <row r="643" spans="3:6" ht="12.75">
      <c r="C643" s="15"/>
      <c r="D643" s="15"/>
      <c r="E643" s="15"/>
      <c r="F643" s="15"/>
    </row>
    <row r="644" spans="3:6" ht="12.75">
      <c r="C644" s="15"/>
      <c r="D644" s="15"/>
      <c r="E644" s="15"/>
      <c r="F644" s="15"/>
    </row>
    <row r="645" spans="3:6" ht="12.75">
      <c r="C645" s="15"/>
      <c r="D645" s="15"/>
      <c r="E645" s="15"/>
      <c r="F645" s="15"/>
    </row>
    <row r="646" spans="3:6" ht="12.75">
      <c r="C646" s="15"/>
      <c r="D646" s="15"/>
      <c r="E646" s="15"/>
      <c r="F646" s="15"/>
    </row>
    <row r="647" spans="3:6" ht="12.75">
      <c r="C647" s="15"/>
      <c r="D647" s="15"/>
      <c r="E647" s="15"/>
      <c r="F647" s="15"/>
    </row>
    <row r="648" spans="3:6" ht="12.75">
      <c r="C648" s="15"/>
      <c r="D648" s="15"/>
      <c r="E648" s="15"/>
      <c r="F648" s="15"/>
    </row>
    <row r="649" spans="3:6" ht="12.75">
      <c r="C649" s="15"/>
      <c r="D649" s="15"/>
      <c r="E649" s="15"/>
      <c r="F649" s="15"/>
    </row>
    <row r="650" spans="3:6" ht="12.75">
      <c r="C650" s="15"/>
      <c r="D650" s="15"/>
      <c r="E650" s="15"/>
      <c r="F650" s="15"/>
    </row>
    <row r="651" spans="3:6" ht="12.75">
      <c r="C651" s="15"/>
      <c r="D651" s="15"/>
      <c r="E651" s="15"/>
      <c r="F651" s="15"/>
    </row>
    <row r="652" spans="3:6" ht="12.75">
      <c r="C652" s="15"/>
      <c r="D652" s="15"/>
      <c r="E652" s="15"/>
      <c r="F652" s="15"/>
    </row>
    <row r="653" spans="3:6" ht="12.75">
      <c r="C653" s="15"/>
      <c r="D653" s="15"/>
      <c r="E653" s="15"/>
      <c r="F653" s="15"/>
    </row>
    <row r="654" spans="3:6" ht="12.75">
      <c r="C654" s="15"/>
      <c r="D654" s="15"/>
      <c r="E654" s="15"/>
      <c r="F654" s="15"/>
    </row>
    <row r="655" spans="3:6" ht="12.75">
      <c r="C655" s="15"/>
      <c r="D655" s="15"/>
      <c r="E655" s="15"/>
      <c r="F655" s="15"/>
    </row>
    <row r="656" spans="3:6" ht="12.75">
      <c r="C656" s="15"/>
      <c r="D656" s="15"/>
      <c r="E656" s="15"/>
      <c r="F656" s="15"/>
    </row>
    <row r="657" spans="3:6" ht="12.75">
      <c r="C657" s="15"/>
      <c r="D657" s="15"/>
      <c r="E657" s="15"/>
      <c r="F657" s="15"/>
    </row>
    <row r="658" spans="3:6" ht="12.75">
      <c r="C658" s="15"/>
      <c r="D658" s="15"/>
      <c r="E658" s="15"/>
      <c r="F658" s="15"/>
    </row>
    <row r="659" spans="3:6" ht="12.75">
      <c r="C659" s="15"/>
      <c r="D659" s="15"/>
      <c r="E659" s="15"/>
      <c r="F659" s="15"/>
    </row>
    <row r="660" spans="3:6" ht="12.75">
      <c r="C660" s="15"/>
      <c r="D660" s="15"/>
      <c r="E660" s="15"/>
      <c r="F660" s="15"/>
    </row>
    <row r="661" spans="3:6" ht="12.75">
      <c r="C661" s="15"/>
      <c r="D661" s="15"/>
      <c r="E661" s="15"/>
      <c r="F661" s="15"/>
    </row>
    <row r="662" spans="3:6" ht="12.75">
      <c r="C662" s="15"/>
      <c r="D662" s="15"/>
      <c r="E662" s="15"/>
      <c r="F662" s="15"/>
    </row>
    <row r="663" spans="3:6" ht="12.75">
      <c r="C663" s="15"/>
      <c r="D663" s="15"/>
      <c r="E663" s="15"/>
      <c r="F663" s="15"/>
    </row>
    <row r="664" spans="3:6" ht="12.75">
      <c r="C664" s="15"/>
      <c r="D664" s="15"/>
      <c r="E664" s="15"/>
      <c r="F664" s="15"/>
    </row>
    <row r="665" spans="3:6" ht="12.75">
      <c r="C665" s="15"/>
      <c r="D665" s="15"/>
      <c r="E665" s="15"/>
      <c r="F665" s="15"/>
    </row>
    <row r="666" spans="3:6" ht="12.75">
      <c r="C666" s="15"/>
      <c r="D666" s="15"/>
      <c r="E666" s="15"/>
      <c r="F666" s="15"/>
    </row>
    <row r="667" spans="3:6" ht="12.75">
      <c r="C667" s="15"/>
      <c r="D667" s="15"/>
      <c r="E667" s="15"/>
      <c r="F667" s="15"/>
    </row>
    <row r="668" spans="3:6" ht="12.75">
      <c r="C668" s="15"/>
      <c r="D668" s="15"/>
      <c r="E668" s="15"/>
      <c r="F668" s="15"/>
    </row>
    <row r="669" spans="3:6" ht="12.75">
      <c r="C669" s="15"/>
      <c r="D669" s="15"/>
      <c r="E669" s="15"/>
      <c r="F669" s="15"/>
    </row>
    <row r="670" spans="3:6" ht="12.75">
      <c r="C670" s="15"/>
      <c r="D670" s="15"/>
      <c r="E670" s="15"/>
      <c r="F670" s="15"/>
    </row>
    <row r="671" spans="3:6" ht="12.75">
      <c r="C671" s="15"/>
      <c r="D671" s="15"/>
      <c r="E671" s="15"/>
      <c r="F671" s="15"/>
    </row>
    <row r="672" spans="3:6" ht="12.75">
      <c r="C672" s="15"/>
      <c r="D672" s="15"/>
      <c r="E672" s="15"/>
      <c r="F672" s="15"/>
    </row>
    <row r="673" spans="3:6" ht="12.75">
      <c r="C673" s="15"/>
      <c r="D673" s="15"/>
      <c r="E673" s="15"/>
      <c r="F673" s="15"/>
    </row>
    <row r="674" spans="3:6" ht="12.75">
      <c r="C674" s="15"/>
      <c r="D674" s="15"/>
      <c r="E674" s="15"/>
      <c r="F674" s="15"/>
    </row>
    <row r="675" spans="3:6" ht="12.75">
      <c r="C675" s="15"/>
      <c r="D675" s="15"/>
      <c r="E675" s="15"/>
      <c r="F675" s="15"/>
    </row>
    <row r="676" spans="3:6" ht="12.75">
      <c r="C676" s="15"/>
      <c r="D676" s="15"/>
      <c r="E676" s="15"/>
      <c r="F676" s="15"/>
    </row>
    <row r="677" spans="3:6" ht="12.75">
      <c r="C677" s="15"/>
      <c r="D677" s="15"/>
      <c r="E677" s="15"/>
      <c r="F677" s="15"/>
    </row>
    <row r="678" spans="3:6" ht="12.75">
      <c r="C678" s="15"/>
      <c r="D678" s="15"/>
      <c r="E678" s="15"/>
      <c r="F678" s="15"/>
    </row>
    <row r="679" spans="3:6" ht="12.75">
      <c r="C679" s="15"/>
      <c r="D679" s="15"/>
      <c r="E679" s="15"/>
      <c r="F679" s="15"/>
    </row>
    <row r="680" spans="3:6" ht="12.75">
      <c r="C680" s="15"/>
      <c r="D680" s="15"/>
      <c r="E680" s="15"/>
      <c r="F680" s="15"/>
    </row>
    <row r="681" spans="3:6" ht="12.75">
      <c r="C681" s="15"/>
      <c r="D681" s="15"/>
      <c r="E681" s="15"/>
      <c r="F681" s="15"/>
    </row>
    <row r="682" spans="3:6" ht="12.75">
      <c r="C682" s="15"/>
      <c r="D682" s="15"/>
      <c r="E682" s="15"/>
      <c r="F682" s="15"/>
    </row>
    <row r="683" spans="3:6" ht="12.75">
      <c r="C683" s="15"/>
      <c r="D683" s="15"/>
      <c r="E683" s="15"/>
      <c r="F683" s="15"/>
    </row>
    <row r="684" spans="3:6" ht="12.75">
      <c r="C684" s="15"/>
      <c r="D684" s="15"/>
      <c r="E684" s="15"/>
      <c r="F684" s="15"/>
    </row>
    <row r="685" spans="3:6" ht="12.75">
      <c r="C685" s="15"/>
      <c r="D685" s="15"/>
      <c r="E685" s="15"/>
      <c r="F685" s="15"/>
    </row>
    <row r="686" spans="3:6" ht="12.75">
      <c r="C686" s="15"/>
      <c r="D686" s="15"/>
      <c r="E686" s="15"/>
      <c r="F686" s="15"/>
    </row>
    <row r="687" spans="3:6" ht="12.75">
      <c r="C687" s="15"/>
      <c r="D687" s="15"/>
      <c r="E687" s="15"/>
      <c r="F687" s="15"/>
    </row>
    <row r="688" spans="3:6" ht="12.75">
      <c r="C688" s="15"/>
      <c r="D688" s="15"/>
      <c r="E688" s="15"/>
      <c r="F688" s="15"/>
    </row>
    <row r="689" spans="3:6" ht="12.75">
      <c r="C689" s="15"/>
      <c r="D689" s="15"/>
      <c r="E689" s="15"/>
      <c r="F689" s="15"/>
    </row>
    <row r="690" spans="3:6" ht="12.75">
      <c r="C690" s="15"/>
      <c r="D690" s="15"/>
      <c r="E690" s="15"/>
      <c r="F690" s="15"/>
    </row>
    <row r="691" spans="3:6" ht="12.75">
      <c r="C691" s="15"/>
      <c r="D691" s="15"/>
      <c r="E691" s="15"/>
      <c r="F691" s="15"/>
    </row>
    <row r="692" spans="3:6" ht="12.75">
      <c r="C692" s="15"/>
      <c r="D692" s="15"/>
      <c r="E692" s="15"/>
      <c r="F692" s="15"/>
    </row>
    <row r="693" spans="3:6" ht="12.75">
      <c r="C693" s="15"/>
      <c r="D693" s="15"/>
      <c r="E693" s="15"/>
      <c r="F693" s="15"/>
    </row>
    <row r="694" spans="3:6" ht="12.75">
      <c r="C694" s="15"/>
      <c r="D694" s="15"/>
      <c r="E694" s="15"/>
      <c r="F694" s="15"/>
    </row>
    <row r="695" spans="3:6" ht="12.75">
      <c r="C695" s="15"/>
      <c r="D695" s="15"/>
      <c r="E695" s="15"/>
      <c r="F695" s="15"/>
    </row>
    <row r="696" spans="3:6" ht="12.75">
      <c r="C696" s="15"/>
      <c r="D696" s="15"/>
      <c r="E696" s="15"/>
      <c r="F696" s="15"/>
    </row>
    <row r="697" spans="3:6" ht="12.75">
      <c r="C697" s="15"/>
      <c r="D697" s="15"/>
      <c r="E697" s="15"/>
      <c r="F697" s="15"/>
    </row>
    <row r="698" spans="3:6" ht="12.75">
      <c r="C698" s="15"/>
      <c r="D698" s="15"/>
      <c r="E698" s="15"/>
      <c r="F698" s="15"/>
    </row>
    <row r="699" spans="3:6" ht="12.75">
      <c r="C699" s="15"/>
      <c r="D699" s="15"/>
      <c r="E699" s="15"/>
      <c r="F699" s="15"/>
    </row>
    <row r="700" spans="3:6" ht="12.75">
      <c r="C700" s="15"/>
      <c r="D700" s="15"/>
      <c r="E700" s="15"/>
      <c r="F700" s="15"/>
    </row>
    <row r="701" spans="3:6" ht="12.75">
      <c r="C701" s="15"/>
      <c r="D701" s="15"/>
      <c r="E701" s="15"/>
      <c r="F701" s="15"/>
    </row>
    <row r="702" spans="3:6" ht="12.75">
      <c r="C702" s="15"/>
      <c r="D702" s="15"/>
      <c r="E702" s="15"/>
      <c r="F702" s="15"/>
    </row>
    <row r="703" spans="3:6" ht="12.75">
      <c r="C703" s="15"/>
      <c r="D703" s="15"/>
      <c r="E703" s="15"/>
      <c r="F703" s="15"/>
    </row>
    <row r="704" spans="3:6" ht="12.75">
      <c r="C704" s="15"/>
      <c r="D704" s="15"/>
      <c r="E704" s="15"/>
      <c r="F704" s="15"/>
    </row>
    <row r="705" spans="3:6" ht="12.75">
      <c r="C705" s="15"/>
      <c r="D705" s="15"/>
      <c r="E705" s="15"/>
      <c r="F705" s="15"/>
    </row>
    <row r="706" spans="3:6" ht="12.75">
      <c r="C706" s="15"/>
      <c r="D706" s="15"/>
      <c r="E706" s="15"/>
      <c r="F706" s="15"/>
    </row>
    <row r="707" spans="3:6" ht="12.75">
      <c r="C707" s="15"/>
      <c r="D707" s="15"/>
      <c r="E707" s="15"/>
      <c r="F707" s="15"/>
    </row>
    <row r="708" spans="3:6" ht="12.75">
      <c r="C708" s="15"/>
      <c r="D708" s="15"/>
      <c r="E708" s="15"/>
      <c r="F708" s="15"/>
    </row>
    <row r="709" spans="3:6" ht="12.75">
      <c r="C709" s="15"/>
      <c r="D709" s="15"/>
      <c r="E709" s="15"/>
      <c r="F709" s="15"/>
    </row>
    <row r="710" spans="3:6" ht="12.75">
      <c r="C710" s="15"/>
      <c r="D710" s="15"/>
      <c r="E710" s="15"/>
      <c r="F710" s="15"/>
    </row>
    <row r="711" spans="3:6" ht="12.75">
      <c r="C711" s="15"/>
      <c r="D711" s="15"/>
      <c r="E711" s="15"/>
      <c r="F711" s="15"/>
    </row>
    <row r="712" spans="3:6" ht="12.75">
      <c r="C712" s="15"/>
      <c r="D712" s="15"/>
      <c r="E712" s="15"/>
      <c r="F712" s="15"/>
    </row>
    <row r="713" spans="3:6" ht="12.75">
      <c r="C713" s="15"/>
      <c r="D713" s="15"/>
      <c r="E713" s="15"/>
      <c r="F713" s="15"/>
    </row>
    <row r="714" spans="3:6" ht="12.75">
      <c r="C714" s="15"/>
      <c r="D714" s="15"/>
      <c r="E714" s="15"/>
      <c r="F714" s="15"/>
    </row>
    <row r="715" spans="3:6" ht="12.75">
      <c r="C715" s="15"/>
      <c r="D715" s="15"/>
      <c r="E715" s="15"/>
      <c r="F715" s="15"/>
    </row>
    <row r="716" spans="3:6" ht="12.75">
      <c r="C716" s="15"/>
      <c r="D716" s="15"/>
      <c r="E716" s="15"/>
      <c r="F716" s="15"/>
    </row>
    <row r="717" spans="3:6" ht="12.75">
      <c r="C717" s="15"/>
      <c r="D717" s="15"/>
      <c r="E717" s="15"/>
      <c r="F717" s="15"/>
    </row>
    <row r="718" spans="3:6" ht="12.75">
      <c r="C718" s="15"/>
      <c r="D718" s="15"/>
      <c r="E718" s="15"/>
      <c r="F718" s="15"/>
    </row>
    <row r="719" spans="3:6" ht="12.75">
      <c r="C719" s="15"/>
      <c r="D719" s="15"/>
      <c r="E719" s="15"/>
      <c r="F719" s="15"/>
    </row>
    <row r="720" spans="3:6" ht="12.75">
      <c r="C720" s="15"/>
      <c r="D720" s="15"/>
      <c r="E720" s="15"/>
      <c r="F720" s="15"/>
    </row>
    <row r="721" spans="3:6" ht="12.75">
      <c r="C721" s="15"/>
      <c r="D721" s="15"/>
      <c r="E721" s="15"/>
      <c r="F721" s="15"/>
    </row>
    <row r="722" spans="3:6" ht="12.75">
      <c r="C722" s="15"/>
      <c r="D722" s="15"/>
      <c r="E722" s="15"/>
      <c r="F722" s="15"/>
    </row>
    <row r="723" spans="3:6" ht="12.75">
      <c r="C723" s="15"/>
      <c r="D723" s="15"/>
      <c r="E723" s="15"/>
      <c r="F723" s="15"/>
    </row>
    <row r="724" spans="3:6" ht="12.75">
      <c r="C724" s="15"/>
      <c r="D724" s="15"/>
      <c r="E724" s="15"/>
      <c r="F724" s="15"/>
    </row>
    <row r="725" spans="3:6" ht="12.75">
      <c r="C725" s="15"/>
      <c r="D725" s="15"/>
      <c r="E725" s="15"/>
      <c r="F725" s="15"/>
    </row>
    <row r="726" spans="3:6" ht="12.75">
      <c r="C726" s="15"/>
      <c r="D726" s="15"/>
      <c r="E726" s="15"/>
      <c r="F726" s="15"/>
    </row>
    <row r="727" spans="3:6" ht="12.75">
      <c r="C727" s="15"/>
      <c r="D727" s="15"/>
      <c r="E727" s="15"/>
      <c r="F727" s="15"/>
    </row>
    <row r="728" spans="3:6" ht="12.75">
      <c r="C728" s="15"/>
      <c r="D728" s="15"/>
      <c r="E728" s="15"/>
      <c r="F728" s="15"/>
    </row>
    <row r="729" spans="3:6" ht="12.75">
      <c r="C729" s="15"/>
      <c r="D729" s="15"/>
      <c r="E729" s="15"/>
      <c r="F729" s="15"/>
    </row>
    <row r="730" spans="3:6" ht="12.75">
      <c r="C730" s="15"/>
      <c r="D730" s="15"/>
      <c r="E730" s="15"/>
      <c r="F730" s="15"/>
    </row>
    <row r="731" spans="3:6" ht="12.75">
      <c r="C731" s="15"/>
      <c r="D731" s="15"/>
      <c r="E731" s="15"/>
      <c r="F731" s="15"/>
    </row>
    <row r="732" spans="3:6" ht="12.75">
      <c r="C732" s="15"/>
      <c r="D732" s="15"/>
      <c r="E732" s="15"/>
      <c r="F732" s="15"/>
    </row>
    <row r="733" spans="3:6" ht="12.75">
      <c r="C733" s="15"/>
      <c r="D733" s="15"/>
      <c r="E733" s="15"/>
      <c r="F733" s="15"/>
    </row>
    <row r="734" spans="3:6" ht="12.75">
      <c r="C734" s="15"/>
      <c r="D734" s="15"/>
      <c r="E734" s="15"/>
      <c r="F734" s="15"/>
    </row>
    <row r="735" spans="3:6" ht="12.75">
      <c r="C735" s="15"/>
      <c r="D735" s="15"/>
      <c r="E735" s="15"/>
      <c r="F735" s="15"/>
    </row>
    <row r="736" spans="3:6" ht="12.75">
      <c r="C736" s="15"/>
      <c r="D736" s="15"/>
      <c r="E736" s="15"/>
      <c r="F736" s="15"/>
    </row>
    <row r="737" spans="3:6" ht="12.75">
      <c r="C737" s="15"/>
      <c r="D737" s="15"/>
      <c r="E737" s="15"/>
      <c r="F737" s="15"/>
    </row>
    <row r="738" spans="3:6" ht="12.75">
      <c r="C738" s="15"/>
      <c r="D738" s="15"/>
      <c r="E738" s="15"/>
      <c r="F738" s="15"/>
    </row>
    <row r="739" spans="3:6" ht="12.75">
      <c r="C739" s="15"/>
      <c r="D739" s="15"/>
      <c r="E739" s="15"/>
      <c r="F739" s="15"/>
    </row>
    <row r="740" spans="3:6" ht="12.75">
      <c r="C740" s="15"/>
      <c r="D740" s="15"/>
      <c r="E740" s="15"/>
      <c r="F740" s="15"/>
    </row>
    <row r="741" spans="3:6" ht="12.75">
      <c r="C741" s="15"/>
      <c r="D741" s="15"/>
      <c r="E741" s="15"/>
      <c r="F741" s="15"/>
    </row>
    <row r="742" spans="3:6" ht="12.75">
      <c r="C742" s="15"/>
      <c r="D742" s="15"/>
      <c r="E742" s="15"/>
      <c r="F742" s="15"/>
    </row>
    <row r="743" spans="3:6" ht="12.75">
      <c r="C743" s="15"/>
      <c r="D743" s="15"/>
      <c r="E743" s="15"/>
      <c r="F743" s="15"/>
    </row>
    <row r="744" spans="3:6" ht="12.75">
      <c r="C744" s="15"/>
      <c r="D744" s="15"/>
      <c r="E744" s="15"/>
      <c r="F744" s="15"/>
    </row>
    <row r="745" spans="3:6" ht="12.75">
      <c r="C745" s="15"/>
      <c r="D745" s="15"/>
      <c r="E745" s="15"/>
      <c r="F745" s="15"/>
    </row>
    <row r="746" spans="3:6" ht="12.75">
      <c r="C746" s="15"/>
      <c r="D746" s="15"/>
      <c r="E746" s="15"/>
      <c r="F746" s="15"/>
    </row>
    <row r="747" spans="3:6" ht="12.75">
      <c r="C747" s="15"/>
      <c r="D747" s="15"/>
      <c r="E747" s="15"/>
      <c r="F747" s="15"/>
    </row>
    <row r="748" spans="3:6" ht="12.75">
      <c r="C748" s="15"/>
      <c r="D748" s="15"/>
      <c r="E748" s="15"/>
      <c r="F748" s="15"/>
    </row>
    <row r="749" spans="3:6" ht="12.75">
      <c r="C749" s="15"/>
      <c r="D749" s="15"/>
      <c r="E749" s="15"/>
      <c r="F749" s="15"/>
    </row>
    <row r="750" spans="3:6" ht="12.75">
      <c r="C750" s="15"/>
      <c r="D750" s="15"/>
      <c r="E750" s="15"/>
      <c r="F750" s="15"/>
    </row>
    <row r="751" spans="3:6" ht="12.75">
      <c r="C751" s="15"/>
      <c r="D751" s="15"/>
      <c r="E751" s="15"/>
      <c r="F751" s="15"/>
    </row>
    <row r="752" spans="3:6" ht="12.75">
      <c r="C752" s="15"/>
      <c r="D752" s="15"/>
      <c r="E752" s="15"/>
      <c r="F752" s="15"/>
    </row>
    <row r="753" spans="3:6" ht="12.75">
      <c r="C753" s="15"/>
      <c r="D753" s="15"/>
      <c r="E753" s="15"/>
      <c r="F753" s="15"/>
    </row>
    <row r="754" spans="3:6" ht="12.75">
      <c r="C754" s="15"/>
      <c r="D754" s="15"/>
      <c r="E754" s="15"/>
      <c r="F754" s="15"/>
    </row>
    <row r="755" spans="3:6" ht="12.75">
      <c r="C755" s="15"/>
      <c r="D755" s="15"/>
      <c r="E755" s="15"/>
      <c r="F755" s="15"/>
    </row>
    <row r="756" spans="3:6" ht="12.75">
      <c r="C756" s="15"/>
      <c r="D756" s="15"/>
      <c r="E756" s="15"/>
      <c r="F756" s="15"/>
    </row>
    <row r="757" spans="3:6" ht="12.75">
      <c r="C757" s="15"/>
      <c r="D757" s="15"/>
      <c r="E757" s="15"/>
      <c r="F757" s="15"/>
    </row>
    <row r="758" spans="3:6" ht="12.75">
      <c r="C758" s="15"/>
      <c r="D758" s="15"/>
      <c r="E758" s="15"/>
      <c r="F758" s="15"/>
    </row>
    <row r="759" spans="3:6" ht="12.75">
      <c r="C759" s="15"/>
      <c r="D759" s="15"/>
      <c r="E759" s="15"/>
      <c r="F759" s="15"/>
    </row>
    <row r="760" spans="3:6" ht="12.75">
      <c r="C760" s="15"/>
      <c r="D760" s="15"/>
      <c r="E760" s="15"/>
      <c r="F760" s="15"/>
    </row>
    <row r="761" spans="3:6" ht="12.75">
      <c r="C761" s="15"/>
      <c r="D761" s="15"/>
      <c r="E761" s="15"/>
      <c r="F761" s="15"/>
    </row>
    <row r="762" spans="3:6" ht="12.75">
      <c r="C762" s="15"/>
      <c r="D762" s="15"/>
      <c r="E762" s="15"/>
      <c r="F762" s="15"/>
    </row>
    <row r="763" spans="3:6" ht="12.75">
      <c r="C763" s="15"/>
      <c r="D763" s="15"/>
      <c r="E763" s="15"/>
      <c r="F763" s="15"/>
    </row>
    <row r="764" spans="3:6" ht="12.75">
      <c r="C764" s="15"/>
      <c r="D764" s="15"/>
      <c r="E764" s="15"/>
      <c r="F764" s="15"/>
    </row>
    <row r="765" spans="3:6" ht="12.75">
      <c r="C765" s="15"/>
      <c r="D765" s="15"/>
      <c r="E765" s="15"/>
      <c r="F765" s="15"/>
    </row>
    <row r="766" spans="3:6" ht="12.75">
      <c r="C766" s="15"/>
      <c r="D766" s="15"/>
      <c r="E766" s="15"/>
      <c r="F766" s="15"/>
    </row>
    <row r="767" spans="3:6" ht="12.75">
      <c r="C767" s="15"/>
      <c r="D767" s="15"/>
      <c r="E767" s="15"/>
      <c r="F767" s="15"/>
    </row>
    <row r="768" spans="3:6" ht="12.75">
      <c r="C768" s="15"/>
      <c r="D768" s="15"/>
      <c r="E768" s="15"/>
      <c r="F768" s="15"/>
    </row>
    <row r="769" spans="3:6" ht="12.75">
      <c r="C769" s="15"/>
      <c r="D769" s="15"/>
      <c r="E769" s="15"/>
      <c r="F769" s="15"/>
    </row>
    <row r="770" spans="3:6" ht="12.75">
      <c r="C770" s="15"/>
      <c r="D770" s="15"/>
      <c r="E770" s="15"/>
      <c r="F770" s="15"/>
    </row>
    <row r="771" spans="3:6" ht="12.75">
      <c r="C771" s="15"/>
      <c r="D771" s="15"/>
      <c r="E771" s="15"/>
      <c r="F771" s="15"/>
    </row>
    <row r="772" spans="3:6" ht="12.75">
      <c r="C772" s="15"/>
      <c r="D772" s="15"/>
      <c r="E772" s="15"/>
      <c r="F772" s="15"/>
    </row>
    <row r="773" spans="3:6" ht="12.75">
      <c r="C773" s="15"/>
      <c r="D773" s="15"/>
      <c r="E773" s="15"/>
      <c r="F773" s="15"/>
    </row>
    <row r="774" spans="3:6" ht="12.75">
      <c r="C774" s="15"/>
      <c r="D774" s="15"/>
      <c r="E774" s="15"/>
      <c r="F774" s="15"/>
    </row>
    <row r="775" spans="3:6" ht="12.75">
      <c r="C775" s="15"/>
      <c r="D775" s="15"/>
      <c r="E775" s="15"/>
      <c r="F775" s="15"/>
    </row>
    <row r="776" spans="3:6" ht="12.75">
      <c r="C776" s="15"/>
      <c r="D776" s="15"/>
      <c r="E776" s="15"/>
      <c r="F776" s="15"/>
    </row>
    <row r="777" spans="3:6" ht="12.75">
      <c r="C777" s="15"/>
      <c r="D777" s="15"/>
      <c r="E777" s="15"/>
      <c r="F777" s="15"/>
    </row>
    <row r="778" spans="3:6" ht="12.75">
      <c r="C778" s="15"/>
      <c r="D778" s="15"/>
      <c r="E778" s="15"/>
      <c r="F778" s="15"/>
    </row>
    <row r="779" spans="3:6" ht="12.75">
      <c r="C779" s="15"/>
      <c r="D779" s="15"/>
      <c r="E779" s="15"/>
      <c r="F779" s="15"/>
    </row>
    <row r="780" spans="3:6" ht="12.75">
      <c r="C780" s="15"/>
      <c r="D780" s="15"/>
      <c r="E780" s="15"/>
      <c r="F780" s="15"/>
    </row>
    <row r="781" spans="3:6" ht="12.75">
      <c r="C781" s="15"/>
      <c r="D781" s="15"/>
      <c r="E781" s="15"/>
      <c r="F781" s="15"/>
    </row>
    <row r="782" spans="3:6" ht="12.75">
      <c r="C782" s="15"/>
      <c r="D782" s="15"/>
      <c r="E782" s="15"/>
      <c r="F782" s="15"/>
    </row>
    <row r="783" spans="3:6" ht="12.75">
      <c r="C783" s="15"/>
      <c r="D783" s="15"/>
      <c r="E783" s="15"/>
      <c r="F783" s="15"/>
    </row>
    <row r="784" spans="3:6" ht="12.75">
      <c r="C784" s="15"/>
      <c r="D784" s="15"/>
      <c r="E784" s="15"/>
      <c r="F784" s="15"/>
    </row>
    <row r="785" spans="3:6" ht="12.75">
      <c r="C785" s="15"/>
      <c r="D785" s="15"/>
      <c r="E785" s="15"/>
      <c r="F785" s="15"/>
    </row>
    <row r="786" spans="3:6" ht="12.75">
      <c r="C786" s="15"/>
      <c r="D786" s="15"/>
      <c r="E786" s="15"/>
      <c r="F786" s="15"/>
    </row>
    <row r="787" spans="3:6" ht="12.75">
      <c r="C787" s="15"/>
      <c r="D787" s="15"/>
      <c r="E787" s="15"/>
      <c r="F787" s="15"/>
    </row>
    <row r="788" spans="3:6" ht="12.75">
      <c r="C788" s="15"/>
      <c r="D788" s="15"/>
      <c r="E788" s="15"/>
      <c r="F788" s="15"/>
    </row>
    <row r="789" spans="3:6" ht="12.75">
      <c r="C789" s="15"/>
      <c r="D789" s="15"/>
      <c r="E789" s="15"/>
      <c r="F789" s="15"/>
    </row>
    <row r="790" spans="3:6" ht="12.75">
      <c r="C790" s="15"/>
      <c r="D790" s="15"/>
      <c r="E790" s="15"/>
      <c r="F790" s="15"/>
    </row>
    <row r="791" spans="3:6" ht="12.75">
      <c r="C791" s="15"/>
      <c r="D791" s="15"/>
      <c r="E791" s="15"/>
      <c r="F791" s="15"/>
    </row>
    <row r="792" spans="3:6" ht="12.75">
      <c r="C792" s="15"/>
      <c r="D792" s="15"/>
      <c r="E792" s="15"/>
      <c r="F792" s="15"/>
    </row>
    <row r="793" spans="3:6" ht="12.75">
      <c r="C793" s="15"/>
      <c r="D793" s="15"/>
      <c r="E793" s="15"/>
      <c r="F793" s="15"/>
    </row>
    <row r="794" spans="3:6" ht="12.75">
      <c r="C794" s="15"/>
      <c r="D794" s="15"/>
      <c r="E794" s="15"/>
      <c r="F794" s="15"/>
    </row>
    <row r="795" spans="3:6" ht="12.75">
      <c r="C795" s="15"/>
      <c r="D795" s="15"/>
      <c r="E795" s="15"/>
      <c r="F795" s="15"/>
    </row>
    <row r="796" spans="3:6" ht="12.75">
      <c r="C796" s="15"/>
      <c r="D796" s="15"/>
      <c r="E796" s="15"/>
      <c r="F796" s="15"/>
    </row>
    <row r="797" spans="3:6" ht="12.75">
      <c r="C797" s="15"/>
      <c r="D797" s="15"/>
      <c r="E797" s="15"/>
      <c r="F797" s="15"/>
    </row>
    <row r="798" spans="3:6" ht="12.75">
      <c r="C798" s="15"/>
      <c r="D798" s="15"/>
      <c r="E798" s="15"/>
      <c r="F798" s="15"/>
    </row>
    <row r="799" spans="3:6" ht="12.75">
      <c r="C799" s="15"/>
      <c r="D799" s="15"/>
      <c r="E799" s="15"/>
      <c r="F799" s="15"/>
    </row>
    <row r="800" spans="3:6" ht="12.75">
      <c r="C800" s="15"/>
      <c r="D800" s="15"/>
      <c r="E800" s="15"/>
      <c r="F800" s="15"/>
    </row>
    <row r="801" spans="3:6" ht="12.75">
      <c r="C801" s="15"/>
      <c r="D801" s="15"/>
      <c r="E801" s="15"/>
      <c r="F801" s="15"/>
    </row>
    <row r="802" spans="3:6" ht="12.75">
      <c r="C802" s="15"/>
      <c r="D802" s="15"/>
      <c r="E802" s="15"/>
      <c r="F802" s="15"/>
    </row>
    <row r="803" spans="3:6" ht="12.75">
      <c r="C803" s="15"/>
      <c r="D803" s="15"/>
      <c r="E803" s="15"/>
      <c r="F803" s="15"/>
    </row>
    <row r="804" spans="3:6" ht="12.75">
      <c r="C804" s="15"/>
      <c r="D804" s="15"/>
      <c r="E804" s="15"/>
      <c r="F804" s="15"/>
    </row>
    <row r="805" spans="3:6" ht="12.75">
      <c r="C805" s="15"/>
      <c r="D805" s="15"/>
      <c r="E805" s="15"/>
      <c r="F805" s="15"/>
    </row>
    <row r="806" spans="3:6" ht="12.75">
      <c r="C806" s="15"/>
      <c r="D806" s="15"/>
      <c r="E806" s="15"/>
      <c r="F806" s="15"/>
    </row>
    <row r="807" spans="3:6" ht="12.75">
      <c r="C807" s="15"/>
      <c r="D807" s="15"/>
      <c r="E807" s="15"/>
      <c r="F807" s="15"/>
    </row>
    <row r="808" spans="3:6" ht="12.75">
      <c r="C808" s="15"/>
      <c r="D808" s="15"/>
      <c r="E808" s="15"/>
      <c r="F808" s="15"/>
    </row>
    <row r="809" spans="3:6" ht="12.75">
      <c r="C809" s="15"/>
      <c r="D809" s="15"/>
      <c r="E809" s="15"/>
      <c r="F809" s="15"/>
    </row>
    <row r="810" spans="3:6" ht="12.75">
      <c r="C810" s="15"/>
      <c r="D810" s="15"/>
      <c r="E810" s="15"/>
      <c r="F810" s="15"/>
    </row>
    <row r="811" spans="3:6" ht="12.75">
      <c r="C811" s="15"/>
      <c r="D811" s="15"/>
      <c r="E811" s="15"/>
      <c r="F811" s="15"/>
    </row>
    <row r="812" spans="3:6" ht="12.75">
      <c r="C812" s="15"/>
      <c r="D812" s="15"/>
      <c r="E812" s="15"/>
      <c r="F812" s="15"/>
    </row>
    <row r="813" spans="3:6" ht="12.75">
      <c r="C813" s="15"/>
      <c r="D813" s="15"/>
      <c r="E813" s="15"/>
      <c r="F813" s="15"/>
    </row>
    <row r="814" spans="3:6" ht="12.75">
      <c r="C814" s="15"/>
      <c r="D814" s="15"/>
      <c r="E814" s="15"/>
      <c r="F814" s="15"/>
    </row>
    <row r="815" spans="3:6" ht="12.75">
      <c r="C815" s="15"/>
      <c r="D815" s="15"/>
      <c r="E815" s="15"/>
      <c r="F815" s="15"/>
    </row>
    <row r="816" spans="3:6" ht="12.75">
      <c r="C816" s="15"/>
      <c r="D816" s="15"/>
      <c r="E816" s="15"/>
      <c r="F816" s="15"/>
    </row>
    <row r="817" spans="3:6" ht="12.75">
      <c r="C817" s="15"/>
      <c r="D817" s="15"/>
      <c r="E817" s="15"/>
      <c r="F817" s="15"/>
    </row>
    <row r="818" spans="3:6" ht="12.75">
      <c r="C818" s="15"/>
      <c r="D818" s="15"/>
      <c r="E818" s="15"/>
      <c r="F818" s="15"/>
    </row>
    <row r="819" spans="3:6" ht="12.75">
      <c r="C819" s="15"/>
      <c r="D819" s="15"/>
      <c r="E819" s="15"/>
      <c r="F819" s="15"/>
    </row>
    <row r="820" spans="3:6" ht="12.75">
      <c r="C820" s="15"/>
      <c r="D820" s="15"/>
      <c r="E820" s="15"/>
      <c r="F820" s="15"/>
    </row>
    <row r="821" spans="3:6" ht="12.75">
      <c r="C821" s="15"/>
      <c r="D821" s="15"/>
      <c r="E821" s="15"/>
      <c r="F821" s="15"/>
    </row>
    <row r="822" spans="3:6" ht="12.75">
      <c r="C822" s="15"/>
      <c r="D822" s="15"/>
      <c r="E822" s="15"/>
      <c r="F822" s="15"/>
    </row>
    <row r="823" spans="3:6" ht="12.75">
      <c r="C823" s="15"/>
      <c r="D823" s="15"/>
      <c r="E823" s="15"/>
      <c r="F823" s="15"/>
    </row>
    <row r="824" spans="3:6" ht="12.75">
      <c r="C824" s="15"/>
      <c r="D824" s="15"/>
      <c r="E824" s="15"/>
      <c r="F824" s="15"/>
    </row>
    <row r="825" spans="3:6" ht="12.75">
      <c r="C825" s="15"/>
      <c r="D825" s="15"/>
      <c r="E825" s="15"/>
      <c r="F825" s="15"/>
    </row>
    <row r="826" spans="3:6" ht="12.75">
      <c r="C826" s="15"/>
      <c r="D826" s="15"/>
      <c r="E826" s="15"/>
      <c r="F826" s="15"/>
    </row>
    <row r="827" spans="3:6" ht="12.75">
      <c r="C827" s="15"/>
      <c r="D827" s="15"/>
      <c r="E827" s="15"/>
      <c r="F827" s="15"/>
    </row>
    <row r="828" spans="3:6" ht="12.75">
      <c r="C828" s="15"/>
      <c r="D828" s="15"/>
      <c r="E828" s="15"/>
      <c r="F828" s="15"/>
    </row>
    <row r="829" spans="3:6" ht="12.75">
      <c r="C829" s="15"/>
      <c r="D829" s="15"/>
      <c r="E829" s="15"/>
      <c r="F829" s="15"/>
    </row>
    <row r="830" spans="3:6" ht="12.75">
      <c r="C830" s="15"/>
      <c r="D830" s="15"/>
      <c r="E830" s="15"/>
      <c r="F830" s="15"/>
    </row>
    <row r="831" spans="3:6" ht="12.75">
      <c r="C831" s="15"/>
      <c r="D831" s="15"/>
      <c r="E831" s="15"/>
      <c r="F831" s="15"/>
    </row>
    <row r="832" spans="3:6" ht="12.75">
      <c r="C832" s="15"/>
      <c r="D832" s="15"/>
      <c r="E832" s="15"/>
      <c r="F832" s="15"/>
    </row>
    <row r="833" spans="3:6" ht="12.75">
      <c r="C833" s="15"/>
      <c r="D833" s="15"/>
      <c r="E833" s="15"/>
      <c r="F833" s="15"/>
    </row>
    <row r="834" spans="3:6" ht="12.75">
      <c r="C834" s="15"/>
      <c r="D834" s="15"/>
      <c r="E834" s="15"/>
      <c r="F834" s="15"/>
    </row>
    <row r="835" spans="3:6" ht="12.75">
      <c r="C835" s="15"/>
      <c r="D835" s="15"/>
      <c r="E835" s="15"/>
      <c r="F835" s="15"/>
    </row>
    <row r="836" spans="3:6" ht="12.75">
      <c r="C836" s="15"/>
      <c r="D836" s="15"/>
      <c r="E836" s="15"/>
      <c r="F836" s="15"/>
    </row>
    <row r="837" spans="3:6" ht="12.75">
      <c r="C837" s="15"/>
      <c r="D837" s="15"/>
      <c r="E837" s="15"/>
      <c r="F837" s="15"/>
    </row>
    <row r="838" spans="3:6" ht="12.75">
      <c r="C838" s="15"/>
      <c r="D838" s="15"/>
      <c r="E838" s="15"/>
      <c r="F838" s="15"/>
    </row>
    <row r="839" spans="3:6" ht="12.75">
      <c r="C839" s="15"/>
      <c r="D839" s="15"/>
      <c r="E839" s="15"/>
      <c r="F839" s="15"/>
    </row>
    <row r="840" spans="3:6" ht="12.75">
      <c r="C840" s="15"/>
      <c r="D840" s="15"/>
      <c r="E840" s="15"/>
      <c r="F840" s="15"/>
    </row>
    <row r="841" spans="3:6" ht="12.75">
      <c r="C841" s="15"/>
      <c r="D841" s="15"/>
      <c r="E841" s="15"/>
      <c r="F841" s="15"/>
    </row>
    <row r="842" spans="3:6" ht="12.75">
      <c r="C842" s="15"/>
      <c r="D842" s="15"/>
      <c r="E842" s="15"/>
      <c r="F842" s="15"/>
    </row>
    <row r="843" spans="3:6" ht="12.75">
      <c r="C843" s="15"/>
      <c r="D843" s="15"/>
      <c r="E843" s="15"/>
      <c r="F843" s="15"/>
    </row>
    <row r="844" spans="3:6" ht="12.75">
      <c r="C844" s="15"/>
      <c r="D844" s="15"/>
      <c r="E844" s="15"/>
      <c r="F844" s="15"/>
    </row>
    <row r="845" spans="3:6" ht="12.75">
      <c r="C845" s="15"/>
      <c r="D845" s="15"/>
      <c r="E845" s="15"/>
      <c r="F845" s="15"/>
    </row>
    <row r="846" spans="3:6" ht="12.75">
      <c r="C846" s="15"/>
      <c r="D846" s="15"/>
      <c r="E846" s="15"/>
      <c r="F846" s="15"/>
    </row>
    <row r="847" spans="3:6" ht="12.75">
      <c r="C847" s="15"/>
      <c r="D847" s="15"/>
      <c r="E847" s="15"/>
      <c r="F847" s="15"/>
    </row>
    <row r="848" spans="3:6" ht="12.75">
      <c r="C848" s="15"/>
      <c r="D848" s="15"/>
      <c r="E848" s="15"/>
      <c r="F848" s="15"/>
    </row>
    <row r="849" spans="3:6" ht="12.75">
      <c r="C849" s="15"/>
      <c r="D849" s="15"/>
      <c r="E849" s="15"/>
      <c r="F849" s="15"/>
    </row>
    <row r="850" spans="3:6" ht="12.75">
      <c r="C850" s="15"/>
      <c r="D850" s="15"/>
      <c r="E850" s="15"/>
      <c r="F850" s="15"/>
    </row>
    <row r="851" spans="3:6" ht="12.75">
      <c r="C851" s="15"/>
      <c r="D851" s="15"/>
      <c r="E851" s="15"/>
      <c r="F851" s="15"/>
    </row>
    <row r="852" spans="3:6" ht="12.75">
      <c r="C852" s="15"/>
      <c r="D852" s="15"/>
      <c r="E852" s="15"/>
      <c r="F852" s="15"/>
    </row>
    <row r="853" spans="3:6" ht="12.75">
      <c r="C853" s="15"/>
      <c r="D853" s="15"/>
      <c r="E853" s="15"/>
      <c r="F853" s="15"/>
    </row>
    <row r="854" spans="3:6" ht="12.75">
      <c r="C854" s="15"/>
      <c r="D854" s="15"/>
      <c r="E854" s="15"/>
      <c r="F854" s="15"/>
    </row>
    <row r="855" spans="3:6" ht="12.75">
      <c r="C855" s="15"/>
      <c r="D855" s="15"/>
      <c r="E855" s="15"/>
      <c r="F855" s="15"/>
    </row>
    <row r="856" spans="3:6" ht="12.75">
      <c r="C856" s="15"/>
      <c r="D856" s="15"/>
      <c r="E856" s="15"/>
      <c r="F856" s="15"/>
    </row>
    <row r="857" spans="3:6" ht="12.75">
      <c r="C857" s="15"/>
      <c r="D857" s="15"/>
      <c r="E857" s="15"/>
      <c r="F857" s="15"/>
    </row>
    <row r="858" spans="3:6" ht="12.75">
      <c r="C858" s="15"/>
      <c r="D858" s="15"/>
      <c r="E858" s="15"/>
      <c r="F858" s="15"/>
    </row>
    <row r="859" spans="3:6" ht="12.75">
      <c r="C859" s="15"/>
      <c r="D859" s="15"/>
      <c r="E859" s="15"/>
      <c r="F859" s="15"/>
    </row>
    <row r="860" spans="3:6" ht="12.75">
      <c r="C860" s="15"/>
      <c r="D860" s="15"/>
      <c r="E860" s="15"/>
      <c r="F860" s="15"/>
    </row>
    <row r="861" spans="3:6" ht="12.75">
      <c r="C861" s="15"/>
      <c r="D861" s="15"/>
      <c r="E861" s="15"/>
      <c r="F861" s="15"/>
    </row>
    <row r="862" spans="3:6" ht="12.75">
      <c r="C862" s="15"/>
      <c r="D862" s="15"/>
      <c r="E862" s="15"/>
      <c r="F862" s="15"/>
    </row>
    <row r="863" spans="3:6" ht="12.75">
      <c r="C863" s="15"/>
      <c r="D863" s="15"/>
      <c r="E863" s="15"/>
      <c r="F863" s="15"/>
    </row>
    <row r="864" spans="3:6" ht="12.75">
      <c r="C864" s="15"/>
      <c r="D864" s="15"/>
      <c r="E864" s="15"/>
      <c r="F864" s="15"/>
    </row>
    <row r="865" spans="3:6" ht="12.75">
      <c r="C865" s="15"/>
      <c r="D865" s="15"/>
      <c r="E865" s="15"/>
      <c r="F865" s="15"/>
    </row>
    <row r="866" spans="3:6" ht="12.75">
      <c r="C866" s="15"/>
      <c r="D866" s="15"/>
      <c r="E866" s="15"/>
      <c r="F866" s="15"/>
    </row>
    <row r="867" spans="3:6" ht="12.75">
      <c r="C867" s="15"/>
      <c r="D867" s="15"/>
      <c r="E867" s="15"/>
      <c r="F867" s="15"/>
    </row>
    <row r="868" spans="3:6" ht="12.75">
      <c r="C868" s="15"/>
      <c r="D868" s="15"/>
      <c r="E868" s="15"/>
      <c r="F868" s="15"/>
    </row>
    <row r="869" spans="3:6" ht="12.75">
      <c r="C869" s="15"/>
      <c r="D869" s="15"/>
      <c r="E869" s="15"/>
      <c r="F869" s="15"/>
    </row>
    <row r="870" spans="3:6" ht="12.75">
      <c r="C870" s="15"/>
      <c r="D870" s="15"/>
      <c r="E870" s="15"/>
      <c r="F870" s="15"/>
    </row>
    <row r="871" spans="3:6" ht="12.75">
      <c r="C871" s="15"/>
      <c r="D871" s="15"/>
      <c r="E871" s="15"/>
      <c r="F871" s="15"/>
    </row>
    <row r="872" spans="3:6" ht="12.75">
      <c r="C872" s="15"/>
      <c r="D872" s="15"/>
      <c r="E872" s="15"/>
      <c r="F872" s="15"/>
    </row>
    <row r="873" spans="3:6" ht="12.75">
      <c r="C873" s="15"/>
      <c r="D873" s="15"/>
      <c r="E873" s="15"/>
      <c r="F873" s="15"/>
    </row>
    <row r="874" spans="3:6" ht="12.75">
      <c r="C874" s="15"/>
      <c r="D874" s="15"/>
      <c r="E874" s="15"/>
      <c r="F874" s="15"/>
    </row>
    <row r="875" spans="3:6" ht="12.75">
      <c r="C875" s="15"/>
      <c r="D875" s="15"/>
      <c r="E875" s="15"/>
      <c r="F875" s="15"/>
    </row>
    <row r="876" spans="3:6" ht="12.75">
      <c r="C876" s="15"/>
      <c r="D876" s="15"/>
      <c r="E876" s="15"/>
      <c r="F876" s="15"/>
    </row>
    <row r="877" spans="3:6" ht="12.75">
      <c r="C877" s="15"/>
      <c r="D877" s="15"/>
      <c r="E877" s="15"/>
      <c r="F877" s="15"/>
    </row>
    <row r="878" spans="3:6" ht="12.75">
      <c r="C878" s="15"/>
      <c r="D878" s="15"/>
      <c r="E878" s="15"/>
      <c r="F878" s="15"/>
    </row>
    <row r="879" spans="3:6" ht="12.75">
      <c r="C879" s="15"/>
      <c r="D879" s="15"/>
      <c r="E879" s="15"/>
      <c r="F879" s="15"/>
    </row>
    <row r="880" spans="3:6" ht="12.75">
      <c r="C880" s="15"/>
      <c r="D880" s="15"/>
      <c r="E880" s="15"/>
      <c r="F880" s="15"/>
    </row>
    <row r="881" spans="3:6" ht="12.75">
      <c r="C881" s="15"/>
      <c r="D881" s="15"/>
      <c r="E881" s="15"/>
      <c r="F881" s="15"/>
    </row>
    <row r="882" spans="3:6" ht="12.75">
      <c r="C882" s="15"/>
      <c r="D882" s="15"/>
      <c r="E882" s="15"/>
      <c r="F882" s="15"/>
    </row>
    <row r="883" spans="3:6" ht="12.75">
      <c r="C883" s="15"/>
      <c r="D883" s="15"/>
      <c r="E883" s="15"/>
      <c r="F883" s="15"/>
    </row>
    <row r="884" spans="3:6" ht="12.75">
      <c r="C884" s="15"/>
      <c r="D884" s="15"/>
      <c r="E884" s="15"/>
      <c r="F884" s="15"/>
    </row>
    <row r="885" spans="3:6" ht="12.75">
      <c r="C885" s="15"/>
      <c r="D885" s="15"/>
      <c r="E885" s="15"/>
      <c r="F885" s="15"/>
    </row>
    <row r="886" spans="3:6" ht="12.75">
      <c r="C886" s="15"/>
      <c r="D886" s="15"/>
      <c r="E886" s="15"/>
      <c r="F886" s="15"/>
    </row>
    <row r="887" spans="3:6" ht="12.75">
      <c r="C887" s="15"/>
      <c r="D887" s="15"/>
      <c r="E887" s="15"/>
      <c r="F887" s="15"/>
    </row>
    <row r="888" spans="3:6" ht="12.75">
      <c r="C888" s="15"/>
      <c r="D888" s="15"/>
      <c r="E888" s="15"/>
      <c r="F888" s="15"/>
    </row>
    <row r="889" spans="3:6" ht="12.75">
      <c r="C889" s="15"/>
      <c r="D889" s="15"/>
      <c r="E889" s="15"/>
      <c r="F889" s="15"/>
    </row>
    <row r="890" spans="3:6" ht="12.75">
      <c r="C890" s="15"/>
      <c r="D890" s="15"/>
      <c r="E890" s="15"/>
      <c r="F890" s="15"/>
    </row>
    <row r="891" spans="3:6" ht="12.75">
      <c r="C891" s="15"/>
      <c r="D891" s="15"/>
      <c r="E891" s="15"/>
      <c r="F891" s="15"/>
    </row>
    <row r="892" spans="3:6" ht="12.75">
      <c r="C892" s="15"/>
      <c r="D892" s="15"/>
      <c r="E892" s="15"/>
      <c r="F892" s="15"/>
    </row>
    <row r="893" spans="3:6" ht="12.75">
      <c r="C893" s="15"/>
      <c r="D893" s="15"/>
      <c r="E893" s="15"/>
      <c r="F893" s="15"/>
    </row>
    <row r="894" spans="3:6" ht="12.75">
      <c r="C894" s="15"/>
      <c r="D894" s="15"/>
      <c r="E894" s="15"/>
      <c r="F894" s="15"/>
    </row>
    <row r="895" spans="3:6" ht="12.75">
      <c r="C895" s="15"/>
      <c r="D895" s="15"/>
      <c r="E895" s="15"/>
      <c r="F895" s="15"/>
    </row>
    <row r="896" spans="3:6" ht="12.75">
      <c r="C896" s="15"/>
      <c r="D896" s="15"/>
      <c r="E896" s="15"/>
      <c r="F896" s="15"/>
    </row>
    <row r="897" spans="3:6" ht="12.75">
      <c r="C897" s="15"/>
      <c r="D897" s="15"/>
      <c r="E897" s="15"/>
      <c r="F897" s="15"/>
    </row>
    <row r="898" spans="3:6" ht="12.75">
      <c r="C898" s="15"/>
      <c r="D898" s="15"/>
      <c r="E898" s="15"/>
      <c r="F898" s="15"/>
    </row>
    <row r="899" spans="3:6" ht="12.75">
      <c r="C899" s="15"/>
      <c r="D899" s="15"/>
      <c r="E899" s="15"/>
      <c r="F899" s="15"/>
    </row>
    <row r="900" spans="3:6" ht="12.75">
      <c r="C900" s="15"/>
      <c r="D900" s="15"/>
      <c r="E900" s="15"/>
      <c r="F900" s="15"/>
    </row>
    <row r="901" spans="3:6" ht="12.75">
      <c r="C901" s="15"/>
      <c r="D901" s="15"/>
      <c r="E901" s="15"/>
      <c r="F901" s="15"/>
    </row>
    <row r="902" spans="3:6" ht="12.75">
      <c r="C902" s="15"/>
      <c r="D902" s="15"/>
      <c r="E902" s="15"/>
      <c r="F902" s="15"/>
    </row>
    <row r="903" spans="3:6" ht="12.75">
      <c r="C903" s="15"/>
      <c r="D903" s="15"/>
      <c r="E903" s="15"/>
      <c r="F903" s="15"/>
    </row>
    <row r="904" spans="3:6" ht="12.75">
      <c r="C904" s="15"/>
      <c r="D904" s="15"/>
      <c r="E904" s="15"/>
      <c r="F904" s="15"/>
    </row>
    <row r="905" spans="3:6" ht="12.75">
      <c r="C905" s="15"/>
      <c r="D905" s="15"/>
      <c r="E905" s="15"/>
      <c r="F905" s="15"/>
    </row>
    <row r="906" spans="3:6" ht="12.75">
      <c r="C906" s="15"/>
      <c r="D906" s="15"/>
      <c r="E906" s="15"/>
      <c r="F906" s="15"/>
    </row>
    <row r="907" spans="3:6" ht="12.75">
      <c r="C907" s="15"/>
      <c r="D907" s="15"/>
      <c r="E907" s="15"/>
      <c r="F907" s="15"/>
    </row>
    <row r="908" spans="3:6" ht="12.75">
      <c r="C908" s="15"/>
      <c r="D908" s="15"/>
      <c r="E908" s="15"/>
      <c r="F908" s="15"/>
    </row>
    <row r="909" spans="3:6" ht="12.75">
      <c r="C909" s="15"/>
      <c r="D909" s="15"/>
      <c r="E909" s="15"/>
      <c r="F909" s="15"/>
    </row>
    <row r="910" spans="3:6" ht="12.75">
      <c r="C910" s="15"/>
      <c r="D910" s="15"/>
      <c r="E910" s="15"/>
      <c r="F910" s="15"/>
    </row>
    <row r="911" spans="3:6" ht="12.75">
      <c r="C911" s="15"/>
      <c r="D911" s="15"/>
      <c r="E911" s="15"/>
      <c r="F911" s="15"/>
    </row>
    <row r="912" spans="3:6" ht="12.75">
      <c r="C912" s="15"/>
      <c r="D912" s="15"/>
      <c r="E912" s="15"/>
      <c r="F912" s="15"/>
    </row>
    <row r="913" spans="3:6" ht="12.75">
      <c r="C913" s="15"/>
      <c r="D913" s="15"/>
      <c r="E913" s="15"/>
      <c r="F913" s="15"/>
    </row>
    <row r="914" spans="3:6" ht="12.75">
      <c r="C914" s="15"/>
      <c r="D914" s="15"/>
      <c r="E914" s="15"/>
      <c r="F914" s="15"/>
    </row>
    <row r="915" spans="3:6" ht="12.75">
      <c r="C915" s="15"/>
      <c r="D915" s="15"/>
      <c r="E915" s="15"/>
      <c r="F915" s="15"/>
    </row>
    <row r="916" spans="3:6" ht="12.75">
      <c r="C916" s="15"/>
      <c r="D916" s="15"/>
      <c r="E916" s="15"/>
      <c r="F916" s="15"/>
    </row>
    <row r="917" spans="3:6" ht="12.75">
      <c r="C917" s="15"/>
      <c r="D917" s="15"/>
      <c r="E917" s="15"/>
      <c r="F917" s="15"/>
    </row>
    <row r="918" spans="3:6" ht="12.75">
      <c r="C918" s="15"/>
      <c r="D918" s="15"/>
      <c r="E918" s="15"/>
      <c r="F918" s="15"/>
    </row>
    <row r="919" spans="3:6" ht="12.75">
      <c r="C919" s="15"/>
      <c r="D919" s="15"/>
      <c r="E919" s="15"/>
      <c r="F919" s="15"/>
    </row>
    <row r="920" spans="3:6" ht="12.75">
      <c r="C920" s="15"/>
      <c r="D920" s="15"/>
      <c r="E920" s="15"/>
      <c r="F920" s="15"/>
    </row>
    <row r="921" spans="3:6" ht="12.75">
      <c r="C921" s="15"/>
      <c r="D921" s="15"/>
      <c r="E921" s="15"/>
      <c r="F921" s="15"/>
    </row>
    <row r="922" spans="3:6" ht="12.75">
      <c r="C922" s="15"/>
      <c r="D922" s="15"/>
      <c r="E922" s="15"/>
      <c r="F922" s="15"/>
    </row>
    <row r="923" spans="3:6" ht="12.75">
      <c r="C923" s="15"/>
      <c r="D923" s="15"/>
      <c r="E923" s="15"/>
      <c r="F923" s="15"/>
    </row>
    <row r="924" spans="3:6" ht="12.75">
      <c r="C924" s="15"/>
      <c r="D924" s="15"/>
      <c r="E924" s="15"/>
      <c r="F924" s="15"/>
    </row>
    <row r="925" spans="3:6" ht="12.75">
      <c r="C925" s="15"/>
      <c r="D925" s="15"/>
      <c r="E925" s="15"/>
      <c r="F925" s="15"/>
    </row>
    <row r="926" spans="3:6" ht="12.75">
      <c r="C926" s="15"/>
      <c r="D926" s="15"/>
      <c r="E926" s="15"/>
      <c r="F926" s="15"/>
    </row>
    <row r="927" spans="3:6" ht="12.75">
      <c r="C927" s="15"/>
      <c r="D927" s="15"/>
      <c r="E927" s="15"/>
      <c r="F927" s="15"/>
    </row>
    <row r="928" spans="3:6" ht="12.75">
      <c r="C928" s="15"/>
      <c r="D928" s="15"/>
      <c r="E928" s="15"/>
      <c r="F928" s="15"/>
    </row>
    <row r="929" spans="3:6" ht="12.75">
      <c r="C929" s="15"/>
      <c r="D929" s="15"/>
      <c r="E929" s="15"/>
      <c r="F929" s="15"/>
    </row>
    <row r="930" spans="3:6" ht="12.75">
      <c r="C930" s="15"/>
      <c r="D930" s="15"/>
      <c r="E930" s="15"/>
      <c r="F930" s="15"/>
    </row>
    <row r="931" spans="3:6" ht="12.75">
      <c r="C931" s="15"/>
      <c r="D931" s="15"/>
      <c r="E931" s="15"/>
      <c r="F931" s="15"/>
    </row>
    <row r="932" spans="3:6" ht="12.75">
      <c r="C932" s="15"/>
      <c r="D932" s="15"/>
      <c r="E932" s="15"/>
      <c r="F932" s="15"/>
    </row>
    <row r="933" spans="3:6" ht="12.75">
      <c r="C933" s="15"/>
      <c r="D933" s="15"/>
      <c r="E933" s="15"/>
      <c r="F933" s="15"/>
    </row>
    <row r="934" spans="3:6" ht="12.75">
      <c r="C934" s="15"/>
      <c r="D934" s="15"/>
      <c r="E934" s="15"/>
      <c r="F934" s="15"/>
    </row>
    <row r="935" spans="3:6" ht="12.75">
      <c r="C935" s="15"/>
      <c r="D935" s="15"/>
      <c r="E935" s="15"/>
      <c r="F935" s="15"/>
    </row>
    <row r="936" spans="3:6" ht="12.75">
      <c r="C936" s="15"/>
      <c r="D936" s="15"/>
      <c r="E936" s="15"/>
      <c r="F936" s="15"/>
    </row>
    <row r="937" spans="3:6" ht="12.75">
      <c r="C937" s="15"/>
      <c r="D937" s="15"/>
      <c r="E937" s="15"/>
      <c r="F937" s="15"/>
    </row>
    <row r="938" spans="3:6" ht="12.75">
      <c r="C938" s="15"/>
      <c r="D938" s="15"/>
      <c r="E938" s="15"/>
      <c r="F938" s="15"/>
    </row>
    <row r="939" spans="3:6" ht="12.75">
      <c r="C939" s="15"/>
      <c r="D939" s="15"/>
      <c r="E939" s="15"/>
      <c r="F939" s="15"/>
    </row>
    <row r="940" spans="3:6" ht="12.75">
      <c r="C940" s="15"/>
      <c r="D940" s="15"/>
      <c r="E940" s="15"/>
      <c r="F940" s="15"/>
    </row>
    <row r="941" spans="3:6" ht="12.75">
      <c r="C941" s="15"/>
      <c r="D941" s="15"/>
      <c r="E941" s="15"/>
      <c r="F941" s="15"/>
    </row>
    <row r="942" spans="3:6" ht="12.75">
      <c r="C942" s="15"/>
      <c r="D942" s="15"/>
      <c r="E942" s="15"/>
      <c r="F942" s="15"/>
    </row>
    <row r="943" spans="3:6" ht="12.75">
      <c r="C943" s="15"/>
      <c r="D943" s="15"/>
      <c r="E943" s="15"/>
      <c r="F943" s="15"/>
    </row>
    <row r="944" spans="3:6" ht="12.75">
      <c r="C944" s="15"/>
      <c r="D944" s="15"/>
      <c r="E944" s="15"/>
      <c r="F944" s="15"/>
    </row>
    <row r="945" spans="3:6" ht="12.75">
      <c r="C945" s="15"/>
      <c r="D945" s="15"/>
      <c r="E945" s="15"/>
      <c r="F945" s="15"/>
    </row>
    <row r="946" spans="3:6" ht="12.75">
      <c r="C946" s="15"/>
      <c r="D946" s="15"/>
      <c r="E946" s="15"/>
      <c r="F946" s="15"/>
    </row>
    <row r="947" spans="3:6" ht="12.75">
      <c r="C947" s="15"/>
      <c r="D947" s="15"/>
      <c r="E947" s="15"/>
      <c r="F947" s="15"/>
    </row>
    <row r="948" spans="3:6" ht="12.75">
      <c r="C948" s="15"/>
      <c r="D948" s="15"/>
      <c r="E948" s="15"/>
      <c r="F948" s="15"/>
    </row>
    <row r="949" spans="3:6" ht="12.75">
      <c r="C949" s="15"/>
      <c r="D949" s="15"/>
      <c r="E949" s="15"/>
      <c r="F949" s="15"/>
    </row>
    <row r="950" spans="3:6" ht="12.75">
      <c r="C950" s="15"/>
      <c r="D950" s="15"/>
      <c r="E950" s="15"/>
      <c r="F950" s="15"/>
    </row>
    <row r="951" spans="3:6" ht="12.75">
      <c r="C951" s="15"/>
      <c r="D951" s="15"/>
      <c r="E951" s="15"/>
      <c r="F951" s="15"/>
    </row>
    <row r="952" spans="3:6" ht="12.75">
      <c r="C952" s="15"/>
      <c r="D952" s="15"/>
      <c r="E952" s="15"/>
      <c r="F952" s="15"/>
    </row>
    <row r="953" spans="3:6" ht="12.75">
      <c r="C953" s="15"/>
      <c r="D953" s="15"/>
      <c r="E953" s="15"/>
      <c r="F953" s="15"/>
    </row>
    <row r="954" spans="3:6" ht="12.75">
      <c r="C954" s="15"/>
      <c r="D954" s="15"/>
      <c r="E954" s="15"/>
      <c r="F954" s="15"/>
    </row>
    <row r="955" spans="3:6" ht="12.75">
      <c r="C955" s="15"/>
      <c r="D955" s="15"/>
      <c r="E955" s="15"/>
      <c r="F955" s="15"/>
    </row>
    <row r="956" spans="3:6" ht="12.75">
      <c r="C956" s="15"/>
      <c r="D956" s="15"/>
      <c r="E956" s="15"/>
      <c r="F956" s="15"/>
    </row>
    <row r="957" spans="3:6" ht="12.75">
      <c r="C957" s="15"/>
      <c r="D957" s="15"/>
      <c r="E957" s="15"/>
      <c r="F957" s="15"/>
    </row>
    <row r="958" spans="3:6" ht="12.75">
      <c r="C958" s="15"/>
      <c r="D958" s="15"/>
      <c r="E958" s="15"/>
      <c r="F958" s="15"/>
    </row>
    <row r="959" spans="3:6" ht="12.75">
      <c r="C959" s="15"/>
      <c r="D959" s="15"/>
      <c r="E959" s="15"/>
      <c r="F959" s="15"/>
    </row>
    <row r="960" spans="3:6" ht="12.75">
      <c r="C960" s="15"/>
      <c r="D960" s="15"/>
      <c r="E960" s="15"/>
      <c r="F960" s="15"/>
    </row>
    <row r="961" spans="3:6" ht="12.75">
      <c r="C961" s="15"/>
      <c r="D961" s="15"/>
      <c r="E961" s="15"/>
      <c r="F961" s="15"/>
    </row>
    <row r="962" spans="3:6" ht="12.75">
      <c r="C962" s="15"/>
      <c r="D962" s="15"/>
      <c r="E962" s="15"/>
      <c r="F962" s="15"/>
    </row>
    <row r="963" spans="3:6" ht="12.75">
      <c r="C963" s="15"/>
      <c r="D963" s="15"/>
      <c r="E963" s="15"/>
      <c r="F963" s="15"/>
    </row>
    <row r="964" spans="3:6" ht="12.75">
      <c r="C964" s="15"/>
      <c r="D964" s="15"/>
      <c r="E964" s="15"/>
      <c r="F964" s="15"/>
    </row>
    <row r="965" spans="3:6" ht="12.75">
      <c r="C965" s="15"/>
      <c r="D965" s="15"/>
      <c r="E965" s="15"/>
      <c r="F965" s="15"/>
    </row>
    <row r="966" spans="3:6" ht="12.75">
      <c r="C966" s="15"/>
      <c r="D966" s="15"/>
      <c r="E966" s="15"/>
      <c r="F966" s="15"/>
    </row>
    <row r="967" spans="3:6" ht="12.75">
      <c r="C967" s="15"/>
      <c r="D967" s="15"/>
      <c r="E967" s="15"/>
      <c r="F967" s="15"/>
    </row>
    <row r="968" spans="3:6" ht="12.75">
      <c r="C968" s="15"/>
      <c r="D968" s="15"/>
      <c r="E968" s="15"/>
      <c r="F968" s="15"/>
    </row>
    <row r="969" spans="3:6" ht="12.75">
      <c r="C969" s="15"/>
      <c r="D969" s="15"/>
      <c r="E969" s="15"/>
      <c r="F969" s="15"/>
    </row>
    <row r="970" spans="3:6" ht="12.75">
      <c r="C970" s="15"/>
      <c r="D970" s="15"/>
      <c r="E970" s="15"/>
      <c r="F970" s="15"/>
    </row>
    <row r="971" spans="3:6" ht="12.75">
      <c r="C971" s="15"/>
      <c r="D971" s="15"/>
      <c r="E971" s="15"/>
      <c r="F971" s="15"/>
    </row>
    <row r="972" spans="3:6" ht="12.75">
      <c r="C972" s="15"/>
      <c r="D972" s="15"/>
      <c r="E972" s="15"/>
      <c r="F972" s="15"/>
    </row>
    <row r="973" spans="3:6" ht="12.75">
      <c r="C973" s="15"/>
      <c r="D973" s="15"/>
      <c r="E973" s="15"/>
      <c r="F973" s="15"/>
    </row>
    <row r="974" spans="3:6" ht="12.75">
      <c r="C974" s="15"/>
      <c r="D974" s="15"/>
      <c r="E974" s="15"/>
      <c r="F974" s="15"/>
    </row>
    <row r="975" spans="3:6" ht="12.75">
      <c r="C975" s="15"/>
      <c r="D975" s="15"/>
      <c r="E975" s="15"/>
      <c r="F975" s="15"/>
    </row>
    <row r="976" spans="3:6" ht="12.75">
      <c r="C976" s="15"/>
      <c r="D976" s="15"/>
      <c r="E976" s="15"/>
      <c r="F976" s="15"/>
    </row>
    <row r="977" spans="3:6" ht="12.75">
      <c r="C977" s="15"/>
      <c r="D977" s="15"/>
      <c r="E977" s="15"/>
      <c r="F977" s="15"/>
    </row>
    <row r="978" spans="3:6" ht="12.75">
      <c r="C978" s="15"/>
      <c r="D978" s="15"/>
      <c r="E978" s="15"/>
      <c r="F978" s="15"/>
    </row>
    <row r="979" spans="3:6" ht="12.75">
      <c r="C979" s="15"/>
      <c r="D979" s="15"/>
      <c r="E979" s="15"/>
      <c r="F979" s="15"/>
    </row>
    <row r="980" spans="3:6" ht="12.75">
      <c r="C980" s="15"/>
      <c r="D980" s="15"/>
      <c r="E980" s="15"/>
      <c r="F980" s="15"/>
    </row>
    <row r="981" spans="3:6" ht="12.75">
      <c r="C981" s="15"/>
      <c r="D981" s="15"/>
      <c r="E981" s="15"/>
      <c r="F981" s="15"/>
    </row>
    <row r="982" spans="3:6" ht="12.75">
      <c r="C982" s="15"/>
      <c r="D982" s="15"/>
      <c r="E982" s="15"/>
      <c r="F982" s="15"/>
    </row>
    <row r="983" spans="3:6" ht="12.75">
      <c r="C983" s="15"/>
      <c r="D983" s="15"/>
      <c r="E983" s="15"/>
      <c r="F983" s="15"/>
    </row>
    <row r="984" spans="3:6" ht="12.75">
      <c r="C984" s="15"/>
      <c r="D984" s="15"/>
      <c r="E984" s="15"/>
      <c r="F984" s="15"/>
    </row>
    <row r="985" spans="3:6" ht="12.75">
      <c r="C985" s="15"/>
      <c r="D985" s="15"/>
      <c r="E985" s="15"/>
      <c r="F985" s="15"/>
    </row>
    <row r="986" spans="3:6" ht="12.75">
      <c r="C986" s="15"/>
      <c r="D986" s="15"/>
      <c r="E986" s="15"/>
      <c r="F986" s="15"/>
    </row>
    <row r="987" spans="3:6" ht="12.75">
      <c r="C987" s="15"/>
      <c r="D987" s="15"/>
      <c r="E987" s="15"/>
      <c r="F987" s="15"/>
    </row>
    <row r="988" spans="3:6" ht="12.75">
      <c r="C988" s="15"/>
      <c r="D988" s="15"/>
      <c r="E988" s="15"/>
      <c r="F988" s="15"/>
    </row>
    <row r="989" spans="3:6" ht="12.75">
      <c r="C989" s="15"/>
      <c r="D989" s="15"/>
      <c r="E989" s="15"/>
      <c r="F989" s="15"/>
    </row>
    <row r="990" spans="3:6" ht="12.75">
      <c r="C990" s="15"/>
      <c r="D990" s="15"/>
      <c r="E990" s="15"/>
      <c r="F990" s="15"/>
    </row>
    <row r="991" spans="3:6" ht="12.75">
      <c r="C991" s="15"/>
      <c r="D991" s="15"/>
      <c r="E991" s="15"/>
      <c r="F991" s="15"/>
    </row>
    <row r="992" spans="3:6" ht="12.75">
      <c r="C992" s="15"/>
      <c r="D992" s="15"/>
      <c r="E992" s="15"/>
      <c r="F992" s="15"/>
    </row>
    <row r="993" spans="3:6" ht="12.75">
      <c r="C993" s="15"/>
      <c r="D993" s="15"/>
      <c r="E993" s="15"/>
      <c r="F993" s="15"/>
    </row>
    <row r="994" spans="3:6" ht="12.75">
      <c r="C994" s="15"/>
      <c r="D994" s="15"/>
      <c r="E994" s="15"/>
      <c r="F994" s="15"/>
    </row>
    <row r="995" spans="3:6" ht="12.75">
      <c r="C995" s="15"/>
      <c r="D995" s="15"/>
      <c r="E995" s="15"/>
      <c r="F995" s="15"/>
    </row>
    <row r="996" spans="3:6" ht="12.75">
      <c r="C996" s="15"/>
      <c r="D996" s="15"/>
      <c r="E996" s="15"/>
      <c r="F996" s="15"/>
    </row>
    <row r="997" spans="3:6" ht="12.75">
      <c r="C997" s="15"/>
      <c r="D997" s="15"/>
      <c r="E997" s="15"/>
      <c r="F997" s="15"/>
    </row>
    <row r="998" spans="3:6" ht="12.75">
      <c r="C998" s="15"/>
      <c r="D998" s="15"/>
      <c r="E998" s="15"/>
      <c r="F998" s="15"/>
    </row>
    <row r="999" spans="3:6" ht="12.75">
      <c r="C999" s="15"/>
      <c r="D999" s="15"/>
      <c r="E999" s="15"/>
      <c r="F999" s="15"/>
    </row>
    <row r="1000" spans="3:6" ht="12.75">
      <c r="C1000" s="15"/>
      <c r="D1000" s="15"/>
      <c r="E1000" s="15"/>
      <c r="F1000" s="15"/>
    </row>
    <row r="1001" spans="3:6" ht="12.75">
      <c r="C1001" s="15"/>
      <c r="D1001" s="15"/>
      <c r="E1001" s="15"/>
      <c r="F1001" s="15"/>
    </row>
    <row r="1002" spans="3:6" ht="12.75">
      <c r="C1002" s="15"/>
      <c r="D1002" s="15"/>
      <c r="E1002" s="15"/>
      <c r="F1002" s="15"/>
    </row>
    <row r="1003" spans="3:6" ht="12.75">
      <c r="C1003" s="15"/>
      <c r="D1003" s="15"/>
      <c r="E1003" s="15"/>
      <c r="F1003" s="15"/>
    </row>
    <row r="1004" spans="3:6" ht="12.75">
      <c r="C1004" s="15"/>
      <c r="D1004" s="15"/>
      <c r="E1004" s="15"/>
      <c r="F1004" s="15"/>
    </row>
    <row r="1005" spans="3:6" ht="12.75">
      <c r="C1005" s="15"/>
      <c r="D1005" s="15"/>
      <c r="E1005" s="15"/>
      <c r="F1005" s="15"/>
    </row>
    <row r="1006" spans="3:6" ht="12.75">
      <c r="C1006" s="15"/>
      <c r="D1006" s="15"/>
      <c r="E1006" s="15"/>
      <c r="F1006" s="15"/>
    </row>
    <row r="1007" spans="3:6" ht="12.75">
      <c r="C1007" s="15"/>
      <c r="D1007" s="15"/>
      <c r="E1007" s="15"/>
      <c r="F1007" s="15"/>
    </row>
    <row r="1008" spans="3:6" ht="12.75">
      <c r="C1008" s="15"/>
      <c r="D1008" s="15"/>
      <c r="E1008" s="15"/>
      <c r="F1008" s="15"/>
    </row>
    <row r="1009" spans="3:6" ht="12.75">
      <c r="C1009" s="15"/>
      <c r="D1009" s="15"/>
      <c r="E1009" s="15"/>
      <c r="F1009" s="15"/>
    </row>
    <row r="1010" spans="3:6" ht="12.75">
      <c r="C1010" s="15"/>
      <c r="D1010" s="15"/>
      <c r="E1010" s="15"/>
      <c r="F1010" s="15"/>
    </row>
    <row r="1011" spans="3:6" ht="12.75">
      <c r="C1011" s="15"/>
      <c r="D1011" s="15"/>
      <c r="E1011" s="15"/>
      <c r="F1011" s="15"/>
    </row>
    <row r="1012" spans="3:6" ht="12.75">
      <c r="C1012" s="15"/>
      <c r="D1012" s="15"/>
      <c r="E1012" s="15"/>
      <c r="F1012" s="15"/>
    </row>
    <row r="1013" spans="3:6" ht="12.75">
      <c r="C1013" s="15"/>
      <c r="D1013" s="15"/>
      <c r="E1013" s="15"/>
      <c r="F1013" s="15"/>
    </row>
    <row r="1014" spans="3:6" ht="12.75">
      <c r="C1014" s="15"/>
      <c r="D1014" s="15"/>
      <c r="E1014" s="15"/>
      <c r="F1014" s="15"/>
    </row>
    <row r="1015" spans="3:6" ht="12.75">
      <c r="C1015" s="15"/>
      <c r="D1015" s="15"/>
      <c r="E1015" s="15"/>
      <c r="F1015" s="15"/>
    </row>
    <row r="1016" spans="3:6" ht="12.75">
      <c r="C1016" s="15"/>
      <c r="D1016" s="15"/>
      <c r="E1016" s="15"/>
      <c r="F1016" s="15"/>
    </row>
    <row r="1017" spans="3:6" ht="12.75">
      <c r="C1017" s="15"/>
      <c r="D1017" s="15"/>
      <c r="E1017" s="15"/>
      <c r="F1017" s="15"/>
    </row>
    <row r="1018" spans="3:6" ht="12.75">
      <c r="C1018" s="15"/>
      <c r="D1018" s="15"/>
      <c r="E1018" s="15"/>
      <c r="F1018" s="15"/>
    </row>
    <row r="1019" spans="3:6" ht="12.75">
      <c r="C1019" s="15"/>
      <c r="D1019" s="15"/>
      <c r="E1019" s="15"/>
      <c r="F1019" s="15"/>
    </row>
    <row r="1020" spans="3:6" ht="12.75">
      <c r="C1020" s="15"/>
      <c r="D1020" s="15"/>
      <c r="E1020" s="15"/>
      <c r="F1020" s="15"/>
    </row>
    <row r="1021" spans="3:6" ht="12.75">
      <c r="C1021" s="15"/>
      <c r="D1021" s="15"/>
      <c r="E1021" s="15"/>
      <c r="F1021" s="15"/>
    </row>
    <row r="1022" spans="3:6" ht="12.75">
      <c r="C1022" s="15"/>
      <c r="D1022" s="15"/>
      <c r="E1022" s="15"/>
      <c r="F1022" s="15"/>
    </row>
    <row r="1023" spans="3:6" ht="12.75">
      <c r="C1023" s="15"/>
      <c r="D1023" s="15"/>
      <c r="E1023" s="15"/>
      <c r="F1023" s="15"/>
    </row>
    <row r="1024" spans="3:6" ht="12.75">
      <c r="C1024" s="15"/>
      <c r="D1024" s="15"/>
      <c r="E1024" s="15"/>
      <c r="F1024" s="15"/>
    </row>
    <row r="1025" spans="3:6" ht="12.75">
      <c r="C1025" s="15"/>
      <c r="D1025" s="15"/>
      <c r="E1025" s="15"/>
      <c r="F1025" s="15"/>
    </row>
    <row r="1026" spans="3:6" ht="12.75">
      <c r="C1026" s="15"/>
      <c r="D1026" s="15"/>
      <c r="E1026" s="15"/>
      <c r="F1026" s="15"/>
    </row>
    <row r="1027" spans="3:6" ht="12.75">
      <c r="C1027" s="15"/>
      <c r="D1027" s="15"/>
      <c r="E1027" s="15"/>
      <c r="F1027" s="15"/>
    </row>
    <row r="1028" spans="3:6" ht="12.75">
      <c r="C1028" s="15"/>
      <c r="D1028" s="15"/>
      <c r="E1028" s="15"/>
      <c r="F1028" s="15"/>
    </row>
    <row r="1029" spans="3:6" ht="12.75">
      <c r="C1029" s="15"/>
      <c r="D1029" s="15"/>
      <c r="E1029" s="15"/>
      <c r="F1029" s="15"/>
    </row>
    <row r="1030" spans="3:6" ht="12.75">
      <c r="C1030" s="15"/>
      <c r="D1030" s="15"/>
      <c r="E1030" s="15"/>
      <c r="F1030" s="15"/>
    </row>
    <row r="1031" spans="3:6" ht="12.75">
      <c r="C1031" s="15"/>
      <c r="D1031" s="15"/>
      <c r="E1031" s="15"/>
      <c r="F1031" s="15"/>
    </row>
    <row r="1032" spans="3:6" ht="12.75">
      <c r="C1032" s="15"/>
      <c r="D1032" s="15"/>
      <c r="E1032" s="15"/>
      <c r="F1032" s="15"/>
    </row>
    <row r="1033" spans="3:6" ht="12.75">
      <c r="C1033" s="15"/>
      <c r="D1033" s="15"/>
      <c r="E1033" s="15"/>
      <c r="F1033" s="15"/>
    </row>
    <row r="1034" spans="3:6" ht="12.75">
      <c r="C1034" s="15"/>
      <c r="D1034" s="15"/>
      <c r="E1034" s="15"/>
      <c r="F1034" s="15"/>
    </row>
    <row r="1035" spans="3:6" ht="12.75">
      <c r="C1035" s="15"/>
      <c r="D1035" s="15"/>
      <c r="E1035" s="15"/>
      <c r="F1035" s="15"/>
    </row>
    <row r="1036" spans="3:6" ht="12.75">
      <c r="C1036" s="15"/>
      <c r="D1036" s="15"/>
      <c r="E1036" s="15"/>
      <c r="F1036" s="15"/>
    </row>
    <row r="1037" spans="3:6" ht="12.75">
      <c r="C1037" s="15"/>
      <c r="D1037" s="15"/>
      <c r="E1037" s="15"/>
      <c r="F1037" s="15"/>
    </row>
    <row r="1038" spans="3:6" ht="12.75">
      <c r="C1038" s="15"/>
      <c r="D1038" s="15"/>
      <c r="E1038" s="15"/>
      <c r="F1038" s="15"/>
    </row>
    <row r="1039" spans="3:6" ht="12.75">
      <c r="C1039" s="15"/>
      <c r="D1039" s="15"/>
      <c r="E1039" s="15"/>
      <c r="F1039" s="15"/>
    </row>
    <row r="1040" spans="3:6" ht="12.75">
      <c r="C1040" s="15"/>
      <c r="D1040" s="15"/>
      <c r="E1040" s="15"/>
      <c r="F1040" s="15"/>
    </row>
    <row r="1041" spans="3:6" ht="12.75">
      <c r="C1041" s="15"/>
      <c r="D1041" s="15"/>
      <c r="E1041" s="15"/>
      <c r="F1041" s="15"/>
    </row>
    <row r="1042" spans="3:6" ht="12.75">
      <c r="C1042" s="15"/>
      <c r="D1042" s="15"/>
      <c r="E1042" s="15"/>
      <c r="F1042" s="15"/>
    </row>
    <row r="1043" spans="3:6" ht="12.75">
      <c r="C1043" s="15"/>
      <c r="D1043" s="15"/>
      <c r="E1043" s="15"/>
      <c r="F1043" s="15"/>
    </row>
    <row r="1044" spans="3:6" ht="12.75">
      <c r="C1044" s="15"/>
      <c r="D1044" s="15"/>
      <c r="E1044" s="15"/>
      <c r="F1044" s="15"/>
    </row>
    <row r="1045" spans="3:6" ht="12.75">
      <c r="C1045" s="15"/>
      <c r="D1045" s="15"/>
      <c r="E1045" s="15"/>
      <c r="F1045" s="15"/>
    </row>
    <row r="1046" spans="3:6" ht="12.75">
      <c r="C1046" s="15"/>
      <c r="D1046" s="15"/>
      <c r="E1046" s="15"/>
      <c r="F1046" s="15"/>
    </row>
    <row r="1047" spans="3:6" ht="12.75">
      <c r="C1047" s="15"/>
      <c r="D1047" s="15"/>
      <c r="E1047" s="15"/>
      <c r="F1047" s="15"/>
    </row>
    <row r="1048" spans="3:6" ht="12.75">
      <c r="C1048" s="15"/>
      <c r="D1048" s="15"/>
      <c r="E1048" s="15"/>
      <c r="F1048" s="15"/>
    </row>
    <row r="1049" spans="3:6" ht="12.75">
      <c r="C1049" s="15"/>
      <c r="D1049" s="15"/>
      <c r="E1049" s="15"/>
      <c r="F1049" s="15"/>
    </row>
    <row r="1050" spans="3:6" ht="12.75">
      <c r="C1050" s="15"/>
      <c r="D1050" s="15"/>
      <c r="E1050" s="15"/>
      <c r="F1050" s="15"/>
    </row>
    <row r="1051" spans="3:6" ht="12.75">
      <c r="C1051" s="15"/>
      <c r="D1051" s="15"/>
      <c r="E1051" s="15"/>
      <c r="F1051" s="15"/>
    </row>
    <row r="1052" spans="3:6" ht="12.75">
      <c r="C1052" s="15"/>
      <c r="D1052" s="15"/>
      <c r="E1052" s="15"/>
      <c r="F1052" s="15"/>
    </row>
    <row r="1053" spans="3:6" ht="12.75">
      <c r="C1053" s="15"/>
      <c r="D1053" s="15"/>
      <c r="E1053" s="15"/>
      <c r="F1053" s="15"/>
    </row>
    <row r="1054" spans="3:6" ht="12.75">
      <c r="C1054" s="15"/>
      <c r="D1054" s="15"/>
      <c r="E1054" s="15"/>
      <c r="F1054" s="15"/>
    </row>
    <row r="1055" spans="3:6" ht="12.75">
      <c r="C1055" s="15"/>
      <c r="D1055" s="15"/>
      <c r="E1055" s="15"/>
      <c r="F1055" s="15"/>
    </row>
    <row r="1056" spans="3:6" ht="12.75">
      <c r="C1056" s="15"/>
      <c r="D1056" s="15"/>
      <c r="E1056" s="15"/>
      <c r="F1056" s="15"/>
    </row>
    <row r="1057" spans="3:6" ht="12.75">
      <c r="C1057" s="15"/>
      <c r="D1057" s="15"/>
      <c r="E1057" s="15"/>
      <c r="F1057" s="15"/>
    </row>
    <row r="1058" spans="3:6" ht="12.75">
      <c r="C1058" s="15"/>
      <c r="D1058" s="15"/>
      <c r="E1058" s="15"/>
      <c r="F1058" s="15"/>
    </row>
    <row r="1059" spans="3:6" ht="12.75">
      <c r="C1059" s="15"/>
      <c r="D1059" s="15"/>
      <c r="E1059" s="15"/>
      <c r="F1059" s="15"/>
    </row>
    <row r="1060" spans="3:6" ht="12.75">
      <c r="C1060" s="15"/>
      <c r="D1060" s="15"/>
      <c r="E1060" s="15"/>
      <c r="F1060" s="15"/>
    </row>
    <row r="1061" spans="3:6" ht="12.75">
      <c r="C1061" s="15"/>
      <c r="D1061" s="15"/>
      <c r="E1061" s="15"/>
      <c r="F1061" s="15"/>
    </row>
    <row r="1062" spans="3:6" ht="12.75">
      <c r="C1062" s="15"/>
      <c r="D1062" s="15"/>
      <c r="E1062" s="15"/>
      <c r="F1062" s="15"/>
    </row>
    <row r="1063" spans="3:6" ht="12.75">
      <c r="C1063" s="15"/>
      <c r="D1063" s="15"/>
      <c r="E1063" s="15"/>
      <c r="F1063" s="15"/>
    </row>
    <row r="1064" spans="3:6" ht="12.75">
      <c r="C1064" s="15"/>
      <c r="D1064" s="15"/>
      <c r="E1064" s="15"/>
      <c r="F1064" s="15"/>
    </row>
    <row r="1065" spans="3:6" ht="12.75">
      <c r="C1065" s="15"/>
      <c r="D1065" s="15"/>
      <c r="E1065" s="15"/>
      <c r="F1065" s="15"/>
    </row>
    <row r="1066" spans="3:6" ht="12.75">
      <c r="C1066" s="15"/>
      <c r="D1066" s="15"/>
      <c r="E1066" s="15"/>
      <c r="F1066" s="15"/>
    </row>
    <row r="1067" spans="3:6" ht="12.75">
      <c r="C1067" s="15"/>
      <c r="D1067" s="15"/>
      <c r="E1067" s="15"/>
      <c r="F1067" s="15"/>
    </row>
    <row r="1068" spans="3:6" ht="12.75">
      <c r="C1068" s="15"/>
      <c r="D1068" s="15"/>
      <c r="E1068" s="15"/>
      <c r="F1068" s="15"/>
    </row>
    <row r="1069" spans="3:6" ht="12.75">
      <c r="C1069" s="15"/>
      <c r="D1069" s="15"/>
      <c r="E1069" s="15"/>
      <c r="F1069" s="15"/>
    </row>
    <row r="1070" spans="3:6" ht="12.75">
      <c r="C1070" s="15"/>
      <c r="D1070" s="15"/>
      <c r="E1070" s="15"/>
      <c r="F1070" s="15"/>
    </row>
    <row r="1071" spans="3:6" ht="12.75">
      <c r="C1071" s="15"/>
      <c r="D1071" s="15"/>
      <c r="E1071" s="15"/>
      <c r="F1071" s="15"/>
    </row>
    <row r="1072" spans="3:6" ht="12.75">
      <c r="C1072" s="15"/>
      <c r="D1072" s="15"/>
      <c r="E1072" s="15"/>
      <c r="F1072" s="15"/>
    </row>
    <row r="1073" spans="3:6" ht="12.75">
      <c r="C1073" s="15"/>
      <c r="D1073" s="15"/>
      <c r="E1073" s="15"/>
      <c r="F1073" s="15"/>
    </row>
    <row r="1074" spans="3:6" ht="12.75">
      <c r="C1074" s="15"/>
      <c r="D1074" s="15"/>
      <c r="E1074" s="15"/>
      <c r="F1074" s="15"/>
    </row>
    <row r="1075" spans="3:6" ht="12.75">
      <c r="C1075" s="15"/>
      <c r="D1075" s="15"/>
      <c r="E1075" s="15"/>
      <c r="F1075" s="15"/>
    </row>
    <row r="1076" spans="3:6" ht="12.75">
      <c r="C1076" s="15"/>
      <c r="D1076" s="15"/>
      <c r="E1076" s="15"/>
      <c r="F1076" s="15"/>
    </row>
    <row r="1077" spans="3:6" ht="12.75">
      <c r="C1077" s="15"/>
      <c r="D1077" s="15"/>
      <c r="E1077" s="15"/>
      <c r="F1077" s="15"/>
    </row>
    <row r="1078" spans="3:6" ht="12.75">
      <c r="C1078" s="15"/>
      <c r="D1078" s="15"/>
      <c r="E1078" s="15"/>
      <c r="F1078" s="15"/>
    </row>
    <row r="1079" spans="3:6" ht="12.75">
      <c r="C1079" s="15"/>
      <c r="D1079" s="15"/>
      <c r="E1079" s="15"/>
      <c r="F1079" s="15"/>
    </row>
    <row r="1080" spans="3:6" ht="12.75">
      <c r="C1080" s="15"/>
      <c r="D1080" s="15"/>
      <c r="E1080" s="15"/>
      <c r="F1080" s="15"/>
    </row>
    <row r="1081" spans="3:6" ht="12.75">
      <c r="C1081" s="15"/>
      <c r="D1081" s="15"/>
      <c r="E1081" s="15"/>
      <c r="F1081" s="15"/>
    </row>
  </sheetData>
  <mergeCells count="126">
    <mergeCell ref="A53:A54"/>
    <mergeCell ref="B53:B54"/>
    <mergeCell ref="C53:C54"/>
    <mergeCell ref="D53:D54"/>
    <mergeCell ref="E53:E54"/>
    <mergeCell ref="F53:F54"/>
    <mergeCell ref="C124:C126"/>
    <mergeCell ref="D124:D126"/>
    <mergeCell ref="E124:E126"/>
    <mergeCell ref="F124:F126"/>
    <mergeCell ref="A60:A61"/>
    <mergeCell ref="A72:A73"/>
    <mergeCell ref="A63:A65"/>
    <mergeCell ref="B63:B65"/>
    <mergeCell ref="A69:A70"/>
    <mergeCell ref="C63:C65"/>
    <mergeCell ref="D63:D65"/>
    <mergeCell ref="E63:E65"/>
    <mergeCell ref="C79:C80"/>
    <mergeCell ref="D79:D80"/>
    <mergeCell ref="E79:E80"/>
    <mergeCell ref="B72:B73"/>
    <mergeCell ref="C72:C73"/>
    <mergeCell ref="B69:B70"/>
    <mergeCell ref="J131:J132"/>
    <mergeCell ref="J83:J84"/>
    <mergeCell ref="D85:D86"/>
    <mergeCell ref="E85:E86"/>
    <mergeCell ref="C85:C86"/>
    <mergeCell ref="D92:D93"/>
    <mergeCell ref="E92:E93"/>
    <mergeCell ref="C83:C84"/>
    <mergeCell ref="D83:D84"/>
    <mergeCell ref="E83:E84"/>
    <mergeCell ref="C97:C100"/>
    <mergeCell ref="D97:D100"/>
    <mergeCell ref="E97:E100"/>
    <mergeCell ref="C92:C93"/>
    <mergeCell ref="F97:F100"/>
    <mergeCell ref="J97:J100"/>
    <mergeCell ref="F85:F86"/>
    <mergeCell ref="A128:A129"/>
    <mergeCell ref="A131:A132"/>
    <mergeCell ref="A85:A86"/>
    <mergeCell ref="A79:A80"/>
    <mergeCell ref="B97:B100"/>
    <mergeCell ref="A97:A100"/>
    <mergeCell ref="A92:A93"/>
    <mergeCell ref="B92:B93"/>
    <mergeCell ref="A83:A84"/>
    <mergeCell ref="B83:B84"/>
    <mergeCell ref="B85:B86"/>
    <mergeCell ref="A124:A126"/>
    <mergeCell ref="B124:B126"/>
    <mergeCell ref="B79:B80"/>
    <mergeCell ref="A87:A89"/>
    <mergeCell ref="A2:A39"/>
    <mergeCell ref="A40:A42"/>
    <mergeCell ref="A47:A48"/>
    <mergeCell ref="A49:A50"/>
    <mergeCell ref="B49:B50"/>
    <mergeCell ref="C49:C50"/>
    <mergeCell ref="D49:D50"/>
    <mergeCell ref="E49:E50"/>
    <mergeCell ref="B2:B39"/>
    <mergeCell ref="C2:C39"/>
    <mergeCell ref="D2:D39"/>
    <mergeCell ref="E2:E39"/>
    <mergeCell ref="E40:E42"/>
    <mergeCell ref="B40:B42"/>
    <mergeCell ref="C40:C42"/>
    <mergeCell ref="D40:D42"/>
    <mergeCell ref="B47:B48"/>
    <mergeCell ref="C47:C48"/>
    <mergeCell ref="D47:D48"/>
    <mergeCell ref="E47:E48"/>
    <mergeCell ref="C69:C70"/>
    <mergeCell ref="D69:D70"/>
    <mergeCell ref="E69:E70"/>
    <mergeCell ref="F2:F39"/>
    <mergeCell ref="J2:J39"/>
    <mergeCell ref="B131:B132"/>
    <mergeCell ref="C131:C132"/>
    <mergeCell ref="D131:D132"/>
    <mergeCell ref="E131:E132"/>
    <mergeCell ref="F131:F132"/>
    <mergeCell ref="B87:B89"/>
    <mergeCell ref="C87:C89"/>
    <mergeCell ref="D87:D89"/>
    <mergeCell ref="E87:E89"/>
    <mergeCell ref="F87:F89"/>
    <mergeCell ref="B128:B129"/>
    <mergeCell ref="C128:C129"/>
    <mergeCell ref="D128:D129"/>
    <mergeCell ref="E128:E129"/>
    <mergeCell ref="F128:F129"/>
    <mergeCell ref="B60:B61"/>
    <mergeCell ref="J124:J126"/>
    <mergeCell ref="J128:J129"/>
    <mergeCell ref="C60:C61"/>
    <mergeCell ref="D60:D61"/>
    <mergeCell ref="E60:E61"/>
    <mergeCell ref="F60:F61"/>
    <mergeCell ref="J40:J42"/>
    <mergeCell ref="J47:J48"/>
    <mergeCell ref="J49:J50"/>
    <mergeCell ref="J60:J61"/>
    <mergeCell ref="J72:J73"/>
    <mergeCell ref="F40:F42"/>
    <mergeCell ref="F47:F48"/>
    <mergeCell ref="F63:F65"/>
    <mergeCell ref="J63:J65"/>
    <mergeCell ref="F72:F73"/>
    <mergeCell ref="F49:F50"/>
    <mergeCell ref="D72:D73"/>
    <mergeCell ref="E72:E73"/>
    <mergeCell ref="J53:J54"/>
    <mergeCell ref="F79:F80"/>
    <mergeCell ref="J85:J86"/>
    <mergeCell ref="J87:J89"/>
    <mergeCell ref="J79:J80"/>
    <mergeCell ref="F69:F70"/>
    <mergeCell ref="J69:J70"/>
    <mergeCell ref="F92:F93"/>
    <mergeCell ref="J92:J93"/>
    <mergeCell ref="F83:F84"/>
  </mergeCells>
  <hyperlinks>
    <hyperlink ref="C49" r:id="rId1"/>
    <hyperlink ref="C56" r:id="rId2" display="mailto:broquet@ipgp.fr"/>
    <hyperlink ref="C83" r:id="rId3"/>
  </hyperlinks>
  <pageMargins left="0.7" right="0.7" top="0.75" bottom="0.75" header="0.3" footer="0.3"/>
  <pageSetup paperSize="9" orientation="portrait" horizontalDpi="4294967293" vertic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8" sqref="B8"/>
    </sheetView>
  </sheetViews>
  <sheetFormatPr baseColWidth="10" defaultRowHeight="12.75"/>
  <cols>
    <col min="2" max="2" width="14.28515625" customWidth="1"/>
    <col min="5" max="5" width="15.42578125" customWidth="1"/>
  </cols>
  <sheetData>
    <row r="1" spans="1:5">
      <c r="A1" t="s">
        <v>165</v>
      </c>
      <c r="B1" t="s">
        <v>318</v>
      </c>
      <c r="C1" t="s">
        <v>172</v>
      </c>
      <c r="E1" t="s">
        <v>317</v>
      </c>
    </row>
    <row r="2" spans="1:5">
      <c r="A2">
        <f>SUM(Sheet1!F2:'Sheet1'!F136)</f>
        <v>72</v>
      </c>
      <c r="B2">
        <v>140</v>
      </c>
      <c r="C2">
        <f>SUM(Sheet1!I2:'Sheet1'!I136)</f>
        <v>185523</v>
      </c>
      <c r="E2">
        <v>384299</v>
      </c>
    </row>
    <row r="5" spans="1:5">
      <c r="A5" t="s">
        <v>166</v>
      </c>
      <c r="C5" t="s">
        <v>173</v>
      </c>
    </row>
    <row r="6" spans="1:5">
      <c r="A6">
        <f>A2/B2*100</f>
        <v>51.428571428571423</v>
      </c>
      <c r="C6">
        <f>C2/E2*100</f>
        <v>48.275691583896915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40" workbookViewId="0">
      <selection activeCell="F28" sqref="F28"/>
    </sheetView>
  </sheetViews>
  <sheetFormatPr baseColWidth="10" defaultRowHeight="12.75"/>
  <cols>
    <col min="1" max="1" width="59.7109375" style="1" customWidth="1"/>
    <col min="2" max="2" width="11" style="1" customWidth="1"/>
    <col min="3" max="3" width="11.42578125" style="1"/>
    <col min="5" max="5" width="16.5703125" customWidth="1"/>
    <col min="7" max="8" width="16.5703125" customWidth="1"/>
    <col min="12" max="12" width="18.42578125" customWidth="1"/>
  </cols>
  <sheetData>
    <row r="1" spans="1:16">
      <c r="A1" s="1" t="s">
        <v>202</v>
      </c>
      <c r="B1" s="1">
        <v>1252</v>
      </c>
      <c r="C1" s="2" t="s">
        <v>177</v>
      </c>
      <c r="D1" t="s">
        <v>391</v>
      </c>
      <c r="N1" s="2" t="s">
        <v>172</v>
      </c>
      <c r="P1" s="2" t="s">
        <v>341</v>
      </c>
    </row>
    <row r="2" spans="1:16" ht="12.75" customHeight="1">
      <c r="A2" s="1" t="s">
        <v>245</v>
      </c>
      <c r="B2" s="1">
        <v>2003</v>
      </c>
      <c r="C2" s="2" t="s">
        <v>178</v>
      </c>
      <c r="D2" t="s">
        <v>326</v>
      </c>
      <c r="N2">
        <f>SUM(B2:B71)</f>
        <v>149659</v>
      </c>
      <c r="P2">
        <f>N2-N6</f>
        <v>25592</v>
      </c>
    </row>
    <row r="3" spans="1:16">
      <c r="A3" s="1" t="s">
        <v>227</v>
      </c>
      <c r="B3" s="1">
        <v>3003</v>
      </c>
      <c r="C3" s="2" t="s">
        <v>178</v>
      </c>
      <c r="D3" t="s">
        <v>326</v>
      </c>
    </row>
    <row r="4" spans="1:16">
      <c r="A4" s="1" t="s">
        <v>236</v>
      </c>
      <c r="B4" s="1">
        <v>2107</v>
      </c>
      <c r="C4" s="2" t="s">
        <v>178</v>
      </c>
      <c r="D4" t="s">
        <v>327</v>
      </c>
    </row>
    <row r="5" spans="1:16">
      <c r="A5" s="1" t="s">
        <v>188</v>
      </c>
      <c r="B5" s="1">
        <v>3004</v>
      </c>
      <c r="C5" s="2" t="s">
        <v>178</v>
      </c>
      <c r="D5" t="s">
        <v>327</v>
      </c>
      <c r="N5" s="2" t="s">
        <v>339</v>
      </c>
      <c r="P5" s="4" t="s">
        <v>340</v>
      </c>
    </row>
    <row r="6" spans="1:16">
      <c r="A6" s="1" t="s">
        <v>200</v>
      </c>
      <c r="B6" s="1">
        <v>1145</v>
      </c>
      <c r="C6" s="2" t="s">
        <v>178</v>
      </c>
      <c r="D6" s="4" t="s">
        <v>394</v>
      </c>
      <c r="N6">
        <f>SUM((B2:B19))+B38+SUM(B41:B56)+SUM(B58:B59)+B61+B65+SUM(B68:B71)+B39+B57+SUM(B36:B37)+B40+B60+SUM(B62:B63)+SUM(B66:B67)+B32+B33+B34+B35+B64</f>
        <v>124067</v>
      </c>
      <c r="P6">
        <f>N6/N2*100</f>
        <v>82.899792194254943</v>
      </c>
    </row>
    <row r="7" spans="1:16">
      <c r="A7" s="1" t="s">
        <v>218</v>
      </c>
      <c r="B7" s="1">
        <v>4968</v>
      </c>
      <c r="C7" s="2" t="s">
        <v>178</v>
      </c>
      <c r="D7" t="s">
        <v>328</v>
      </c>
    </row>
    <row r="8" spans="1:16">
      <c r="A8" s="2" t="s">
        <v>209</v>
      </c>
      <c r="B8" s="1">
        <v>2154</v>
      </c>
      <c r="C8" s="2" t="s">
        <v>178</v>
      </c>
      <c r="D8" t="s">
        <v>329</v>
      </c>
    </row>
    <row r="9" spans="1:16">
      <c r="A9" s="1" t="s">
        <v>221</v>
      </c>
      <c r="B9" s="1">
        <v>2285</v>
      </c>
      <c r="C9" s="2" t="s">
        <v>178</v>
      </c>
      <c r="D9" t="s">
        <v>329</v>
      </c>
    </row>
    <row r="10" spans="1:16">
      <c r="A10" s="1" t="s">
        <v>231</v>
      </c>
      <c r="B10" s="1">
        <v>3021</v>
      </c>
      <c r="C10" s="2" t="s">
        <v>178</v>
      </c>
      <c r="D10" t="s">
        <v>329</v>
      </c>
    </row>
    <row r="11" spans="1:16">
      <c r="A11" s="1" t="s">
        <v>246</v>
      </c>
      <c r="B11" s="1">
        <v>1631</v>
      </c>
      <c r="C11" s="2" t="s">
        <v>177</v>
      </c>
      <c r="D11" t="s">
        <v>373</v>
      </c>
    </row>
    <row r="12" spans="1:16">
      <c r="A12" s="1" t="s">
        <v>192</v>
      </c>
      <c r="B12" s="1">
        <v>2502</v>
      </c>
      <c r="C12" s="2" t="s">
        <v>178</v>
      </c>
      <c r="D12" t="s">
        <v>330</v>
      </c>
    </row>
    <row r="13" spans="1:16">
      <c r="A13" s="1" t="s">
        <v>228</v>
      </c>
      <c r="B13" s="1">
        <v>3803</v>
      </c>
      <c r="C13" s="2" t="s">
        <v>178</v>
      </c>
      <c r="D13" t="s">
        <v>330</v>
      </c>
    </row>
    <row r="14" spans="1:16">
      <c r="A14" s="1" t="s">
        <v>233</v>
      </c>
      <c r="B14" s="1">
        <v>1322</v>
      </c>
      <c r="C14" s="2" t="s">
        <v>178</v>
      </c>
      <c r="D14" t="s">
        <v>384</v>
      </c>
    </row>
    <row r="15" spans="1:16">
      <c r="A15" s="1" t="s">
        <v>243</v>
      </c>
      <c r="B15" s="1">
        <v>1401</v>
      </c>
      <c r="C15" s="2" t="s">
        <v>178</v>
      </c>
      <c r="D15" t="s">
        <v>384</v>
      </c>
    </row>
    <row r="16" spans="1:16">
      <c r="A16" s="1" t="s">
        <v>240</v>
      </c>
      <c r="B16" s="1">
        <v>1941</v>
      </c>
      <c r="C16" s="2" t="s">
        <v>177</v>
      </c>
      <c r="D16" t="s">
        <v>353</v>
      </c>
    </row>
    <row r="17" spans="1:12">
      <c r="A17" s="1" t="s">
        <v>224</v>
      </c>
      <c r="B17" s="1">
        <v>3318</v>
      </c>
      <c r="C17" s="2" t="s">
        <v>177</v>
      </c>
      <c r="D17" t="s">
        <v>353</v>
      </c>
      <c r="L17" t="s">
        <v>371</v>
      </c>
    </row>
    <row r="18" spans="1:12">
      <c r="A18" s="1" t="s">
        <v>244</v>
      </c>
      <c r="B18" s="1">
        <v>1101</v>
      </c>
      <c r="C18" s="2" t="s">
        <v>178</v>
      </c>
      <c r="D18" t="s">
        <v>354</v>
      </c>
    </row>
    <row r="19" spans="1:12">
      <c r="A19" s="1" t="s">
        <v>232</v>
      </c>
      <c r="B19" s="1">
        <v>1946</v>
      </c>
      <c r="C19" s="2" t="s">
        <v>178</v>
      </c>
      <c r="D19" t="s">
        <v>354</v>
      </c>
    </row>
    <row r="20" spans="1:12">
      <c r="A20" s="1" t="s">
        <v>190</v>
      </c>
      <c r="B20" s="1">
        <v>1326</v>
      </c>
      <c r="C20" s="2" t="s">
        <v>178</v>
      </c>
      <c r="D20" t="s">
        <v>387</v>
      </c>
    </row>
    <row r="21" spans="1:12">
      <c r="A21" s="1" t="s">
        <v>180</v>
      </c>
      <c r="B21" s="1">
        <v>3057</v>
      </c>
      <c r="C21" s="2" t="s">
        <v>178</v>
      </c>
      <c r="D21" t="s">
        <v>331</v>
      </c>
    </row>
    <row r="22" spans="1:12">
      <c r="A22" s="1" t="s">
        <v>201</v>
      </c>
      <c r="B22" s="1">
        <v>1594</v>
      </c>
      <c r="C22" s="2" t="s">
        <v>178</v>
      </c>
      <c r="D22" t="s">
        <v>374</v>
      </c>
    </row>
    <row r="23" spans="1:12">
      <c r="A23" s="1" t="s">
        <v>210</v>
      </c>
      <c r="B23" s="1">
        <v>1670</v>
      </c>
      <c r="C23" s="2" t="s">
        <v>178</v>
      </c>
      <c r="D23" t="s">
        <v>374</v>
      </c>
    </row>
    <row r="24" spans="1:12">
      <c r="A24" s="1" t="s">
        <v>185</v>
      </c>
      <c r="B24" s="1">
        <v>1270</v>
      </c>
      <c r="C24" s="2" t="s">
        <v>178</v>
      </c>
      <c r="D24" t="s">
        <v>386</v>
      </c>
    </row>
    <row r="25" spans="1:12">
      <c r="A25" s="1" t="s">
        <v>195</v>
      </c>
      <c r="B25" s="1">
        <v>1327</v>
      </c>
      <c r="C25" s="2" t="s">
        <v>178</v>
      </c>
      <c r="D25" t="s">
        <v>386</v>
      </c>
    </row>
    <row r="26" spans="1:12">
      <c r="A26" s="1" t="s">
        <v>241</v>
      </c>
      <c r="B26" s="1">
        <v>1722</v>
      </c>
      <c r="C26" s="2" t="s">
        <v>178</v>
      </c>
      <c r="D26" s="4" t="s">
        <v>365</v>
      </c>
    </row>
    <row r="27" spans="1:12">
      <c r="A27" s="1" t="s">
        <v>220</v>
      </c>
      <c r="B27" s="1">
        <v>3797</v>
      </c>
      <c r="C27" s="2" t="s">
        <v>178</v>
      </c>
      <c r="D27" s="4" t="s">
        <v>365</v>
      </c>
    </row>
    <row r="28" spans="1:12">
      <c r="A28" s="1" t="s">
        <v>239</v>
      </c>
      <c r="B28" s="1">
        <v>2595</v>
      </c>
      <c r="C28" s="2" t="s">
        <v>178</v>
      </c>
      <c r="D28" t="s">
        <v>332</v>
      </c>
    </row>
    <row r="29" spans="1:12">
      <c r="A29" s="1" t="s">
        <v>187</v>
      </c>
      <c r="B29" s="1">
        <v>2684</v>
      </c>
      <c r="C29" s="2" t="s">
        <v>178</v>
      </c>
      <c r="D29" t="s">
        <v>332</v>
      </c>
    </row>
    <row r="30" spans="1:12">
      <c r="A30" s="1" t="s">
        <v>230</v>
      </c>
      <c r="B30" s="1">
        <v>4424</v>
      </c>
      <c r="C30" s="2" t="s">
        <v>178</v>
      </c>
      <c r="D30" t="s">
        <v>332</v>
      </c>
    </row>
    <row r="31" spans="1:12">
      <c r="A31" s="1" t="s">
        <v>206</v>
      </c>
      <c r="B31" s="1">
        <v>126</v>
      </c>
      <c r="C31" s="2" t="s">
        <v>177</v>
      </c>
      <c r="D31" t="s">
        <v>333</v>
      </c>
      <c r="E31">
        <f t="shared" ref="E31:E37" si="0">B31-SUM(F31:J31)</f>
        <v>39</v>
      </c>
      <c r="F31">
        <v>0</v>
      </c>
      <c r="G31">
        <v>52</v>
      </c>
      <c r="H31">
        <v>32</v>
      </c>
      <c r="I31">
        <v>0</v>
      </c>
      <c r="J31">
        <v>3</v>
      </c>
      <c r="K31">
        <f t="shared" ref="K31:K37" si="1">SUM(E31:J31)</f>
        <v>126</v>
      </c>
    </row>
    <row r="32" spans="1:12">
      <c r="A32" s="1" t="s">
        <v>217</v>
      </c>
      <c r="B32" s="1">
        <v>133</v>
      </c>
      <c r="C32" s="2" t="s">
        <v>177</v>
      </c>
      <c r="D32" t="s">
        <v>333</v>
      </c>
      <c r="E32">
        <f t="shared" si="0"/>
        <v>23</v>
      </c>
      <c r="F32">
        <v>0</v>
      </c>
      <c r="G32">
        <v>39</v>
      </c>
      <c r="H32">
        <v>57</v>
      </c>
      <c r="I32">
        <v>3</v>
      </c>
      <c r="J32">
        <v>11</v>
      </c>
      <c r="K32">
        <f t="shared" si="1"/>
        <v>133</v>
      </c>
    </row>
    <row r="33" spans="1:12">
      <c r="A33" s="1" t="s">
        <v>204</v>
      </c>
      <c r="B33" s="1">
        <v>190</v>
      </c>
      <c r="C33" s="2" t="s">
        <v>177</v>
      </c>
      <c r="D33" t="s">
        <v>333</v>
      </c>
      <c r="E33">
        <f t="shared" si="0"/>
        <v>121</v>
      </c>
      <c r="F33">
        <v>0</v>
      </c>
      <c r="G33">
        <v>30</v>
      </c>
      <c r="H33">
        <v>27</v>
      </c>
      <c r="I33">
        <v>10</v>
      </c>
      <c r="J33">
        <v>2</v>
      </c>
      <c r="K33">
        <f t="shared" si="1"/>
        <v>190</v>
      </c>
    </row>
    <row r="34" spans="1:12">
      <c r="A34" s="1" t="s">
        <v>194</v>
      </c>
      <c r="B34" s="1">
        <v>391</v>
      </c>
      <c r="C34" s="2" t="s">
        <v>177</v>
      </c>
      <c r="D34" t="s">
        <v>333</v>
      </c>
      <c r="E34">
        <f t="shared" si="0"/>
        <v>328</v>
      </c>
      <c r="F34">
        <v>0</v>
      </c>
      <c r="G34">
        <v>6</v>
      </c>
      <c r="H34">
        <v>18</v>
      </c>
      <c r="I34">
        <v>30</v>
      </c>
      <c r="J34">
        <v>9</v>
      </c>
      <c r="K34">
        <f t="shared" si="1"/>
        <v>391</v>
      </c>
    </row>
    <row r="35" spans="1:12">
      <c r="A35" s="1" t="s">
        <v>211</v>
      </c>
      <c r="B35" s="1">
        <v>394</v>
      </c>
      <c r="C35" s="2" t="s">
        <v>177</v>
      </c>
      <c r="D35" t="s">
        <v>333</v>
      </c>
      <c r="E35">
        <f t="shared" si="0"/>
        <v>257</v>
      </c>
      <c r="F35">
        <v>0</v>
      </c>
      <c r="G35">
        <v>21</v>
      </c>
      <c r="H35">
        <v>89</v>
      </c>
      <c r="I35">
        <v>5</v>
      </c>
      <c r="J35">
        <v>22</v>
      </c>
      <c r="K35">
        <f t="shared" si="1"/>
        <v>394</v>
      </c>
      <c r="L35" t="s">
        <v>350</v>
      </c>
    </row>
    <row r="36" spans="1:12">
      <c r="A36" s="1" t="s">
        <v>189</v>
      </c>
      <c r="B36" s="1">
        <v>505</v>
      </c>
      <c r="C36" s="2" t="s">
        <v>177</v>
      </c>
      <c r="D36" t="s">
        <v>333</v>
      </c>
      <c r="E36">
        <f t="shared" si="0"/>
        <v>389</v>
      </c>
      <c r="F36">
        <v>0</v>
      </c>
      <c r="G36">
        <v>35</v>
      </c>
      <c r="H36">
        <v>1</v>
      </c>
      <c r="I36">
        <v>27</v>
      </c>
      <c r="J36">
        <v>53</v>
      </c>
      <c r="K36">
        <f t="shared" si="1"/>
        <v>505</v>
      </c>
    </row>
    <row r="37" spans="1:12">
      <c r="A37" s="1" t="s">
        <v>199</v>
      </c>
      <c r="B37" s="1">
        <v>615</v>
      </c>
      <c r="C37" s="2" t="s">
        <v>177</v>
      </c>
      <c r="D37" t="s">
        <v>333</v>
      </c>
      <c r="E37">
        <f t="shared" si="0"/>
        <v>575</v>
      </c>
      <c r="F37">
        <v>0</v>
      </c>
      <c r="G37">
        <v>13</v>
      </c>
      <c r="H37">
        <v>10</v>
      </c>
      <c r="I37">
        <v>7</v>
      </c>
      <c r="J37">
        <v>10</v>
      </c>
      <c r="K37">
        <f t="shared" si="1"/>
        <v>615</v>
      </c>
      <c r="L37" t="s">
        <v>366</v>
      </c>
    </row>
    <row r="38" spans="1:12">
      <c r="A38" s="1" t="s">
        <v>203</v>
      </c>
      <c r="B38" s="1">
        <v>652</v>
      </c>
      <c r="C38" s="2" t="s">
        <v>177</v>
      </c>
      <c r="D38" t="s">
        <v>333</v>
      </c>
    </row>
    <row r="39" spans="1:12">
      <c r="A39" s="1" t="s">
        <v>198</v>
      </c>
      <c r="B39" s="1">
        <v>658</v>
      </c>
      <c r="C39" s="2" t="s">
        <v>177</v>
      </c>
      <c r="D39" t="s">
        <v>333</v>
      </c>
    </row>
    <row r="40" spans="1:12">
      <c r="A40" s="1" t="s">
        <v>242</v>
      </c>
      <c r="B40" s="1">
        <v>685</v>
      </c>
      <c r="C40" s="2" t="s">
        <v>177</v>
      </c>
      <c r="D40" t="s">
        <v>333</v>
      </c>
    </row>
    <row r="41" spans="1:12">
      <c r="A41" s="1" t="s">
        <v>205</v>
      </c>
      <c r="B41" s="1">
        <v>707</v>
      </c>
      <c r="C41" s="2" t="s">
        <v>177</v>
      </c>
      <c r="D41" t="s">
        <v>333</v>
      </c>
    </row>
    <row r="42" spans="1:12">
      <c r="A42" s="1" t="s">
        <v>207</v>
      </c>
      <c r="B42" s="1">
        <v>771</v>
      </c>
      <c r="C42" s="2" t="s">
        <v>177</v>
      </c>
      <c r="D42" t="s">
        <v>333</v>
      </c>
    </row>
    <row r="43" spans="1:12">
      <c r="A43" s="1" t="s">
        <v>234</v>
      </c>
      <c r="B43" s="1">
        <v>850</v>
      </c>
      <c r="C43" s="2" t="s">
        <v>177</v>
      </c>
      <c r="D43" t="s">
        <v>333</v>
      </c>
    </row>
    <row r="44" spans="1:12">
      <c r="A44" s="1" t="s">
        <v>216</v>
      </c>
      <c r="B44" s="1">
        <v>873</v>
      </c>
      <c r="C44" s="2" t="s">
        <v>177</v>
      </c>
      <c r="D44" t="s">
        <v>333</v>
      </c>
    </row>
    <row r="45" spans="1:12">
      <c r="A45" s="1" t="s">
        <v>225</v>
      </c>
      <c r="B45" s="1">
        <v>898</v>
      </c>
      <c r="C45" s="2" t="s">
        <v>177</v>
      </c>
      <c r="D45" t="s">
        <v>333</v>
      </c>
    </row>
    <row r="46" spans="1:12">
      <c r="A46" s="1" t="s">
        <v>182</v>
      </c>
      <c r="B46" s="1">
        <v>906</v>
      </c>
      <c r="C46" s="2" t="s">
        <v>177</v>
      </c>
      <c r="D46" t="s">
        <v>333</v>
      </c>
    </row>
    <row r="47" spans="1:12">
      <c r="A47" s="1" t="s">
        <v>208</v>
      </c>
      <c r="B47" s="1">
        <v>982</v>
      </c>
      <c r="C47" s="2" t="s">
        <v>177</v>
      </c>
      <c r="D47" t="s">
        <v>333</v>
      </c>
    </row>
    <row r="48" spans="1:12">
      <c r="A48" s="1" t="s">
        <v>197</v>
      </c>
      <c r="B48" s="1">
        <v>1029</v>
      </c>
      <c r="C48" s="2" t="s">
        <v>177</v>
      </c>
      <c r="D48" t="s">
        <v>333</v>
      </c>
    </row>
    <row r="49" spans="1:12">
      <c r="A49" s="1" t="s">
        <v>170</v>
      </c>
      <c r="B49" s="1">
        <v>1789</v>
      </c>
      <c r="C49" s="2" t="s">
        <v>177</v>
      </c>
      <c r="D49" t="s">
        <v>333</v>
      </c>
      <c r="E49">
        <f>B49-SUM(F49:J49)</f>
        <v>1387</v>
      </c>
      <c r="F49">
        <v>6</v>
      </c>
      <c r="G49">
        <v>56</v>
      </c>
      <c r="H49">
        <v>68</v>
      </c>
      <c r="I49">
        <v>77</v>
      </c>
      <c r="J49">
        <v>195</v>
      </c>
      <c r="K49">
        <f>SUM(E49:J49)</f>
        <v>1789</v>
      </c>
      <c r="L49" t="s">
        <v>351</v>
      </c>
    </row>
    <row r="50" spans="1:12">
      <c r="A50" s="1" t="s">
        <v>193</v>
      </c>
      <c r="B50" s="1">
        <v>2405</v>
      </c>
      <c r="C50" s="2" t="s">
        <v>177</v>
      </c>
      <c r="D50" t="s">
        <v>333</v>
      </c>
    </row>
    <row r="51" spans="1:12">
      <c r="A51" s="1" t="s">
        <v>229</v>
      </c>
      <c r="B51" s="1">
        <v>2983</v>
      </c>
      <c r="C51" s="2" t="s">
        <v>177</v>
      </c>
      <c r="D51" t="s">
        <v>333</v>
      </c>
    </row>
    <row r="52" spans="1:12">
      <c r="A52" s="1" t="s">
        <v>171</v>
      </c>
      <c r="B52" s="1">
        <v>3700</v>
      </c>
      <c r="C52" s="2" t="s">
        <v>177</v>
      </c>
      <c r="D52" t="s">
        <v>333</v>
      </c>
      <c r="E52">
        <f>B52-SUM(F52:J52)</f>
        <v>2897</v>
      </c>
      <c r="F52">
        <v>8</v>
      </c>
      <c r="G52">
        <v>53</v>
      </c>
      <c r="H52">
        <v>242</v>
      </c>
      <c r="I52">
        <v>424</v>
      </c>
      <c r="J52">
        <v>76</v>
      </c>
      <c r="K52">
        <f>SUM(E52:J52)</f>
        <v>3700</v>
      </c>
      <c r="L52" t="s">
        <v>352</v>
      </c>
    </row>
    <row r="53" spans="1:12">
      <c r="A53" s="1" t="s">
        <v>226</v>
      </c>
      <c r="B53" s="1">
        <v>1442</v>
      </c>
      <c r="C53" s="2" t="s">
        <v>178</v>
      </c>
      <c r="D53" t="s">
        <v>383</v>
      </c>
    </row>
    <row r="54" spans="1:12">
      <c r="A54" s="2" t="s">
        <v>196</v>
      </c>
      <c r="B54" s="1">
        <v>1478</v>
      </c>
      <c r="C54" s="2" t="s">
        <v>178</v>
      </c>
      <c r="D54" t="s">
        <v>383</v>
      </c>
    </row>
    <row r="55" spans="1:12">
      <c r="A55" s="1" t="s">
        <v>191</v>
      </c>
      <c r="B55" s="1">
        <v>1696</v>
      </c>
      <c r="C55" s="2" t="s">
        <v>178</v>
      </c>
      <c r="D55" t="s">
        <v>369</v>
      </c>
    </row>
    <row r="56" spans="1:12">
      <c r="A56" s="1" t="s">
        <v>214</v>
      </c>
      <c r="B56" s="1">
        <v>3824</v>
      </c>
      <c r="C56" s="2" t="s">
        <v>178</v>
      </c>
      <c r="D56" t="s">
        <v>369</v>
      </c>
    </row>
    <row r="57" spans="1:12">
      <c r="A57" s="1" t="s">
        <v>235</v>
      </c>
      <c r="B57" s="1">
        <v>3971</v>
      </c>
      <c r="C57" s="2" t="s">
        <v>178</v>
      </c>
      <c r="D57" t="s">
        <v>369</v>
      </c>
    </row>
    <row r="58" spans="1:12">
      <c r="A58" s="1" t="s">
        <v>219</v>
      </c>
      <c r="B58" s="1">
        <v>4522</v>
      </c>
      <c r="C58" s="2" t="s">
        <v>178</v>
      </c>
      <c r="D58" t="s">
        <v>369</v>
      </c>
    </row>
    <row r="59" spans="1:12">
      <c r="A59" s="1" t="s">
        <v>181</v>
      </c>
      <c r="B59" s="1">
        <v>1578</v>
      </c>
      <c r="C59" s="2" t="s">
        <v>178</v>
      </c>
      <c r="D59" t="s">
        <v>375</v>
      </c>
    </row>
    <row r="60" spans="1:12">
      <c r="A60" s="1" t="s">
        <v>186</v>
      </c>
      <c r="B60" s="1">
        <v>6039</v>
      </c>
      <c r="C60" s="2" t="s">
        <v>178</v>
      </c>
      <c r="D60" t="s">
        <v>334</v>
      </c>
    </row>
    <row r="61" spans="1:12">
      <c r="A61" s="1" t="s">
        <v>212</v>
      </c>
      <c r="B61" s="1">
        <v>4650</v>
      </c>
      <c r="C61" s="2" t="s">
        <v>178</v>
      </c>
      <c r="D61" t="s">
        <v>367</v>
      </c>
    </row>
    <row r="62" spans="1:12">
      <c r="A62" s="1" t="s">
        <v>222</v>
      </c>
      <c r="B62" s="1">
        <v>4226</v>
      </c>
      <c r="C62" s="2" t="s">
        <v>178</v>
      </c>
      <c r="D62" t="s">
        <v>372</v>
      </c>
    </row>
    <row r="63" spans="1:12">
      <c r="A63" s="1" t="s">
        <v>223</v>
      </c>
      <c r="B63" s="1">
        <v>2906</v>
      </c>
      <c r="C63" s="2" t="s">
        <v>178</v>
      </c>
      <c r="D63" t="s">
        <v>338</v>
      </c>
    </row>
    <row r="64" spans="1:12">
      <c r="A64" s="1" t="s">
        <v>179</v>
      </c>
      <c r="B64" s="1">
        <v>6554</v>
      </c>
      <c r="C64" s="2" t="s">
        <v>178</v>
      </c>
      <c r="D64" t="s">
        <v>335</v>
      </c>
    </row>
    <row r="65" spans="1:12">
      <c r="A65" s="1" t="s">
        <v>237</v>
      </c>
      <c r="B65" s="1">
        <v>1198</v>
      </c>
      <c r="C65" s="2" t="s">
        <v>178</v>
      </c>
      <c r="D65" t="s">
        <v>385</v>
      </c>
    </row>
    <row r="66" spans="1:12">
      <c r="A66" s="1" t="s">
        <v>238</v>
      </c>
      <c r="B66" s="1">
        <v>1237</v>
      </c>
      <c r="C66" s="2" t="s">
        <v>178</v>
      </c>
      <c r="D66" t="s">
        <v>385</v>
      </c>
    </row>
    <row r="67" spans="1:12">
      <c r="A67" s="1" t="s">
        <v>215</v>
      </c>
      <c r="B67" s="1">
        <v>2755</v>
      </c>
      <c r="C67" s="2" t="s">
        <v>178</v>
      </c>
      <c r="D67" t="s">
        <v>336</v>
      </c>
    </row>
    <row r="68" spans="1:12">
      <c r="A68" s="1" t="s">
        <v>183</v>
      </c>
      <c r="B68" s="1">
        <v>3733</v>
      </c>
      <c r="C68" s="2" t="s">
        <v>178</v>
      </c>
      <c r="D68" t="s">
        <v>336</v>
      </c>
    </row>
    <row r="69" spans="1:12">
      <c r="A69" s="1" t="s">
        <v>184</v>
      </c>
      <c r="B69" s="1">
        <v>2756</v>
      </c>
      <c r="C69" s="2" t="s">
        <v>178</v>
      </c>
      <c r="D69" t="s">
        <v>337</v>
      </c>
    </row>
    <row r="70" spans="1:12">
      <c r="A70" s="1" t="s">
        <v>213</v>
      </c>
      <c r="B70" s="1">
        <v>4731</v>
      </c>
      <c r="C70" s="2" t="s">
        <v>178</v>
      </c>
      <c r="D70" t="s">
        <v>337</v>
      </c>
    </row>
    <row r="71" spans="1:12">
      <c r="A71" s="2" t="s">
        <v>174</v>
      </c>
      <c r="B71" s="2" t="s">
        <v>175</v>
      </c>
      <c r="C71" s="2" t="s">
        <v>176</v>
      </c>
      <c r="E71" s="2" t="s">
        <v>342</v>
      </c>
      <c r="F71" s="2" t="s">
        <v>343</v>
      </c>
      <c r="G71" s="2" t="s">
        <v>344</v>
      </c>
      <c r="H71" s="2" t="s">
        <v>347</v>
      </c>
      <c r="I71" s="2" t="s">
        <v>345</v>
      </c>
      <c r="J71" s="2" t="s">
        <v>346</v>
      </c>
      <c r="K71" s="2" t="s">
        <v>348</v>
      </c>
      <c r="L71" s="2" t="s">
        <v>349</v>
      </c>
    </row>
  </sheetData>
  <sortState ref="A1:L71">
    <sortCondition ref="D46"/>
  </sortState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49" sqref="C49"/>
    </sheetView>
  </sheetViews>
  <sheetFormatPr baseColWidth="10" defaultRowHeight="12.75"/>
  <cols>
    <col min="1" max="1" width="80.28515625" customWidth="1"/>
    <col min="2" max="2" width="15.7109375" customWidth="1"/>
  </cols>
  <sheetData>
    <row r="1" spans="1:5">
      <c r="A1" s="2" t="s">
        <v>174</v>
      </c>
      <c r="B1" s="2" t="s">
        <v>175</v>
      </c>
      <c r="C1" s="2" t="s">
        <v>176</v>
      </c>
      <c r="E1" s="2" t="s">
        <v>172</v>
      </c>
    </row>
    <row r="2" spans="1:5" ht="12.75" customHeight="1">
      <c r="A2" s="1" t="s">
        <v>276</v>
      </c>
      <c r="B2" s="1">
        <v>430</v>
      </c>
      <c r="C2" s="2" t="s">
        <v>177</v>
      </c>
      <c r="D2" t="s">
        <v>333</v>
      </c>
      <c r="E2">
        <f>SUM(B2:B71)</f>
        <v>233389</v>
      </c>
    </row>
    <row r="3" spans="1:5" ht="12.75" customHeight="1">
      <c r="A3" s="1" t="s">
        <v>269</v>
      </c>
      <c r="B3" s="1">
        <v>457</v>
      </c>
      <c r="C3" s="2" t="s">
        <v>177</v>
      </c>
      <c r="D3" t="s">
        <v>333</v>
      </c>
    </row>
    <row r="4" spans="1:5" ht="12.75" customHeight="1">
      <c r="A4" s="1" t="s">
        <v>312</v>
      </c>
      <c r="B4" s="1">
        <v>1033</v>
      </c>
      <c r="C4" s="2" t="s">
        <v>178</v>
      </c>
      <c r="D4" t="s">
        <v>333</v>
      </c>
    </row>
    <row r="5" spans="1:5" ht="12.75" customHeight="1">
      <c r="A5" s="1" t="s">
        <v>287</v>
      </c>
      <c r="B5" s="1">
        <v>1206</v>
      </c>
      <c r="C5" s="2" t="s">
        <v>178</v>
      </c>
      <c r="D5" t="s">
        <v>333</v>
      </c>
    </row>
    <row r="6" spans="1:5" ht="12.75" customHeight="1">
      <c r="A6" s="1" t="s">
        <v>270</v>
      </c>
      <c r="B6" s="1">
        <v>1297</v>
      </c>
      <c r="C6" s="2" t="s">
        <v>177</v>
      </c>
      <c r="D6" t="s">
        <v>333</v>
      </c>
    </row>
    <row r="7" spans="1:5" ht="12.75" customHeight="1">
      <c r="A7" s="1" t="s">
        <v>277</v>
      </c>
      <c r="B7" s="1">
        <v>1319</v>
      </c>
      <c r="C7" s="2" t="s">
        <v>178</v>
      </c>
      <c r="D7" t="s">
        <v>333</v>
      </c>
    </row>
    <row r="8" spans="1:5" ht="12.75" customHeight="1">
      <c r="A8" s="1" t="s">
        <v>286</v>
      </c>
      <c r="B8" s="1">
        <v>1400</v>
      </c>
      <c r="C8" s="2" t="s">
        <v>178</v>
      </c>
      <c r="D8" t="s">
        <v>333</v>
      </c>
    </row>
    <row r="9" spans="1:5" ht="12.75" customHeight="1">
      <c r="A9" s="1" t="s">
        <v>304</v>
      </c>
      <c r="B9" s="1">
        <v>1536</v>
      </c>
      <c r="C9" s="2" t="s">
        <v>178</v>
      </c>
      <c r="D9" t="s">
        <v>333</v>
      </c>
    </row>
    <row r="10" spans="1:5" ht="12.75" customHeight="1">
      <c r="A10" s="1" t="s">
        <v>295</v>
      </c>
      <c r="B10" s="1">
        <v>1597</v>
      </c>
      <c r="C10" s="2" t="s">
        <v>178</v>
      </c>
      <c r="D10" t="s">
        <v>333</v>
      </c>
    </row>
    <row r="11" spans="1:5" ht="12.75" customHeight="1">
      <c r="A11" s="1" t="s">
        <v>296</v>
      </c>
      <c r="B11" s="1">
        <v>1647</v>
      </c>
      <c r="C11" s="2" t="s">
        <v>178</v>
      </c>
      <c r="D11" t="s">
        <v>333</v>
      </c>
    </row>
    <row r="12" spans="1:5" ht="12.75" customHeight="1">
      <c r="A12" s="1" t="s">
        <v>251</v>
      </c>
      <c r="B12" s="1">
        <v>1659</v>
      </c>
      <c r="C12" s="2" t="s">
        <v>178</v>
      </c>
      <c r="D12" t="s">
        <v>333</v>
      </c>
    </row>
    <row r="13" spans="1:5" ht="12.75" customHeight="1">
      <c r="A13" s="1" t="s">
        <v>294</v>
      </c>
      <c r="B13" s="1">
        <v>1666</v>
      </c>
      <c r="C13" s="2" t="s">
        <v>178</v>
      </c>
      <c r="D13" t="s">
        <v>333</v>
      </c>
    </row>
    <row r="14" spans="1:5" ht="12.75" customHeight="1">
      <c r="A14" s="1" t="s">
        <v>268</v>
      </c>
      <c r="B14" s="1">
        <v>1678</v>
      </c>
      <c r="C14" s="2" t="s">
        <v>178</v>
      </c>
      <c r="D14" t="s">
        <v>333</v>
      </c>
    </row>
    <row r="15" spans="1:5" ht="12.75" customHeight="1">
      <c r="A15" s="1" t="s">
        <v>255</v>
      </c>
      <c r="B15" s="1">
        <v>1769</v>
      </c>
      <c r="C15" s="2" t="s">
        <v>178</v>
      </c>
      <c r="D15" t="s">
        <v>333</v>
      </c>
    </row>
    <row r="16" spans="1:5" ht="12.75" customHeight="1">
      <c r="A16" s="1" t="s">
        <v>264</v>
      </c>
      <c r="B16" s="1">
        <v>1830</v>
      </c>
      <c r="C16" s="2" t="s">
        <v>177</v>
      </c>
      <c r="D16" t="s">
        <v>333</v>
      </c>
    </row>
    <row r="17" spans="1:4" ht="12.75" customHeight="1">
      <c r="A17" s="1" t="s">
        <v>259</v>
      </c>
      <c r="B17" s="1">
        <v>1833</v>
      </c>
      <c r="C17" s="2" t="s">
        <v>178</v>
      </c>
      <c r="D17" t="s">
        <v>333</v>
      </c>
    </row>
    <row r="18" spans="1:4" ht="12.75" customHeight="1">
      <c r="A18" s="1" t="s">
        <v>299</v>
      </c>
      <c r="B18" s="1">
        <v>1951</v>
      </c>
      <c r="C18" s="2" t="s">
        <v>178</v>
      </c>
    </row>
    <row r="19" spans="1:4" ht="12.75" customHeight="1">
      <c r="A19" s="1" t="s">
        <v>291</v>
      </c>
      <c r="B19" s="1">
        <v>2021</v>
      </c>
      <c r="C19" s="2" t="s">
        <v>178</v>
      </c>
    </row>
    <row r="20" spans="1:4" ht="12.75" customHeight="1">
      <c r="A20" s="1" t="s">
        <v>265</v>
      </c>
      <c r="B20" s="1">
        <v>2195</v>
      </c>
      <c r="C20" s="2" t="s">
        <v>177</v>
      </c>
      <c r="D20" t="s">
        <v>373</v>
      </c>
    </row>
    <row r="21" spans="1:4" ht="12.75" customHeight="1">
      <c r="A21" s="1" t="s">
        <v>303</v>
      </c>
      <c r="B21" s="1">
        <v>2295</v>
      </c>
      <c r="C21" s="2" t="s">
        <v>178</v>
      </c>
    </row>
    <row r="22" spans="1:4" ht="12.75" customHeight="1">
      <c r="A22" s="1" t="s">
        <v>302</v>
      </c>
      <c r="B22" s="1">
        <v>2297</v>
      </c>
      <c r="C22" s="2" t="s">
        <v>178</v>
      </c>
    </row>
    <row r="23" spans="1:4" ht="12.75" customHeight="1">
      <c r="A23" s="1" t="s">
        <v>278</v>
      </c>
      <c r="B23" s="1">
        <v>2492</v>
      </c>
      <c r="C23" s="2" t="s">
        <v>178</v>
      </c>
    </row>
    <row r="24" spans="1:4" ht="12.75" customHeight="1">
      <c r="A24" s="1" t="s">
        <v>273</v>
      </c>
      <c r="B24" s="1">
        <v>2613</v>
      </c>
      <c r="C24" s="2" t="s">
        <v>177</v>
      </c>
      <c r="D24" t="s">
        <v>378</v>
      </c>
    </row>
    <row r="25" spans="1:4" ht="12.75" customHeight="1">
      <c r="A25" s="1" t="s">
        <v>261</v>
      </c>
      <c r="B25" s="1">
        <v>2626</v>
      </c>
      <c r="C25" s="2" t="s">
        <v>178</v>
      </c>
    </row>
    <row r="26" spans="1:4" ht="12.75" customHeight="1">
      <c r="A26" s="1" t="s">
        <v>262</v>
      </c>
      <c r="B26" s="1">
        <v>2650</v>
      </c>
      <c r="C26" s="2" t="s">
        <v>178</v>
      </c>
    </row>
    <row r="27" spans="1:4" ht="12.75" customHeight="1">
      <c r="A27" s="1" t="s">
        <v>308</v>
      </c>
      <c r="B27" s="1">
        <v>2653</v>
      </c>
      <c r="C27" s="2" t="s">
        <v>178</v>
      </c>
    </row>
    <row r="28" spans="1:4" ht="12.75" customHeight="1">
      <c r="A28" s="1" t="s">
        <v>313</v>
      </c>
      <c r="B28" s="1">
        <v>2795</v>
      </c>
      <c r="C28" s="2" t="s">
        <v>178</v>
      </c>
    </row>
    <row r="29" spans="1:4" ht="12.75" customHeight="1">
      <c r="A29" s="1" t="s">
        <v>272</v>
      </c>
      <c r="B29" s="1">
        <v>2867</v>
      </c>
      <c r="C29" s="2" t="s">
        <v>178</v>
      </c>
    </row>
    <row r="30" spans="1:4" ht="12.75" customHeight="1">
      <c r="A30" s="1" t="s">
        <v>254</v>
      </c>
      <c r="B30" s="1">
        <v>3053</v>
      </c>
      <c r="C30" s="2" t="s">
        <v>178</v>
      </c>
    </row>
    <row r="31" spans="1:4" ht="12.75" customHeight="1">
      <c r="A31" s="1" t="s">
        <v>267</v>
      </c>
      <c r="B31" s="1">
        <v>3147</v>
      </c>
      <c r="C31" s="2" t="s">
        <v>178</v>
      </c>
    </row>
    <row r="32" spans="1:4" ht="12.75" customHeight="1">
      <c r="A32" s="1" t="s">
        <v>258</v>
      </c>
      <c r="B32" s="1">
        <v>3152</v>
      </c>
      <c r="C32" s="2" t="s">
        <v>178</v>
      </c>
    </row>
    <row r="33" spans="1:4" ht="12.75" customHeight="1">
      <c r="A33" s="1" t="s">
        <v>285</v>
      </c>
      <c r="B33" s="1">
        <v>3185</v>
      </c>
      <c r="C33" s="2" t="s">
        <v>178</v>
      </c>
    </row>
    <row r="34" spans="1:4" ht="12.75" customHeight="1">
      <c r="A34" s="1" t="s">
        <v>266</v>
      </c>
      <c r="B34" s="1">
        <v>3282</v>
      </c>
      <c r="C34" s="2" t="s">
        <v>178</v>
      </c>
    </row>
    <row r="35" spans="1:4" ht="12.75" customHeight="1">
      <c r="A35" s="1" t="s">
        <v>260</v>
      </c>
      <c r="B35" s="1">
        <v>3294</v>
      </c>
      <c r="C35" s="2" t="s">
        <v>178</v>
      </c>
    </row>
    <row r="36" spans="1:4" ht="12.75" customHeight="1">
      <c r="A36" s="1" t="s">
        <v>314</v>
      </c>
      <c r="B36" s="1">
        <v>3314</v>
      </c>
      <c r="C36" s="2" t="s">
        <v>177</v>
      </c>
      <c r="D36" t="s">
        <v>378</v>
      </c>
    </row>
    <row r="37" spans="1:4" ht="12.75" customHeight="1">
      <c r="A37" s="1" t="s">
        <v>307</v>
      </c>
      <c r="B37" s="1">
        <v>3372</v>
      </c>
      <c r="C37" s="2" t="s">
        <v>178</v>
      </c>
    </row>
    <row r="38" spans="1:4" ht="12.75" customHeight="1">
      <c r="A38" s="1" t="s">
        <v>288</v>
      </c>
      <c r="B38" s="1">
        <v>3382</v>
      </c>
      <c r="C38" s="2" t="s">
        <v>178</v>
      </c>
    </row>
    <row r="39" spans="1:4" ht="12.75" customHeight="1">
      <c r="A39" s="1" t="s">
        <v>250</v>
      </c>
      <c r="B39" s="1">
        <v>3462</v>
      </c>
      <c r="C39" s="2" t="s">
        <v>178</v>
      </c>
    </row>
    <row r="40" spans="1:4" ht="12.75" customHeight="1">
      <c r="A40" s="1" t="s">
        <v>271</v>
      </c>
      <c r="B40" s="1">
        <v>3537</v>
      </c>
      <c r="C40" s="2" t="s">
        <v>178</v>
      </c>
    </row>
    <row r="41" spans="1:4" ht="12.75" customHeight="1">
      <c r="A41" s="1" t="s">
        <v>274</v>
      </c>
      <c r="B41" s="1">
        <v>3585</v>
      </c>
      <c r="C41" s="2" t="s">
        <v>178</v>
      </c>
    </row>
    <row r="42" spans="1:4" ht="12.75" customHeight="1">
      <c r="A42" s="1" t="s">
        <v>284</v>
      </c>
      <c r="B42" s="1">
        <v>3819</v>
      </c>
      <c r="C42" s="2" t="s">
        <v>178</v>
      </c>
    </row>
    <row r="43" spans="1:4" ht="12.75" customHeight="1">
      <c r="A43" s="1" t="s">
        <v>263</v>
      </c>
      <c r="B43" s="1">
        <v>3853</v>
      </c>
      <c r="C43" s="2" t="s">
        <v>178</v>
      </c>
    </row>
    <row r="44" spans="1:4" ht="12.75" customHeight="1">
      <c r="A44" s="1" t="s">
        <v>275</v>
      </c>
      <c r="B44" s="1">
        <v>3888</v>
      </c>
      <c r="C44" s="2" t="s">
        <v>178</v>
      </c>
    </row>
    <row r="45" spans="1:4" ht="12.75" customHeight="1">
      <c r="A45" s="1" t="s">
        <v>316</v>
      </c>
      <c r="B45" s="1">
        <v>3934</v>
      </c>
      <c r="C45" s="2" t="s">
        <v>178</v>
      </c>
    </row>
    <row r="46" spans="1:4" ht="12.75" customHeight="1">
      <c r="A46" s="1" t="s">
        <v>293</v>
      </c>
      <c r="B46" s="1">
        <v>4031</v>
      </c>
      <c r="C46" s="2" t="s">
        <v>178</v>
      </c>
    </row>
    <row r="47" spans="1:4" ht="12.75" customHeight="1">
      <c r="A47" s="1" t="s">
        <v>282</v>
      </c>
      <c r="B47" s="1">
        <v>4089</v>
      </c>
      <c r="C47" s="2" t="s">
        <v>178</v>
      </c>
    </row>
    <row r="48" spans="1:4" ht="12.75" customHeight="1">
      <c r="A48" s="1" t="s">
        <v>279</v>
      </c>
      <c r="B48" s="1">
        <v>4134</v>
      </c>
      <c r="C48" s="2" t="s">
        <v>177</v>
      </c>
      <c r="D48" t="s">
        <v>378</v>
      </c>
    </row>
    <row r="49" spans="1:3" ht="12.75" customHeight="1">
      <c r="A49" s="1" t="s">
        <v>309</v>
      </c>
      <c r="B49" s="1">
        <v>4147</v>
      </c>
      <c r="C49" s="2" t="s">
        <v>178</v>
      </c>
    </row>
    <row r="50" spans="1:3" ht="12.75" customHeight="1">
      <c r="A50" s="1" t="s">
        <v>257</v>
      </c>
      <c r="B50" s="1">
        <v>4148</v>
      </c>
      <c r="C50" s="2" t="s">
        <v>178</v>
      </c>
    </row>
    <row r="51" spans="1:3" ht="12.75" customHeight="1">
      <c r="A51" s="1" t="s">
        <v>281</v>
      </c>
      <c r="B51" s="1">
        <v>4273</v>
      </c>
      <c r="C51" s="2" t="s">
        <v>178</v>
      </c>
    </row>
    <row r="52" spans="1:3" ht="12.75" customHeight="1">
      <c r="A52" s="1" t="s">
        <v>252</v>
      </c>
      <c r="B52" s="1">
        <v>4298</v>
      </c>
      <c r="C52" s="2" t="s">
        <v>178</v>
      </c>
    </row>
    <row r="53" spans="1:3" ht="12.75" customHeight="1">
      <c r="A53" s="1" t="s">
        <v>311</v>
      </c>
      <c r="B53" s="1">
        <v>4322</v>
      </c>
      <c r="C53" s="2" t="s">
        <v>178</v>
      </c>
    </row>
    <row r="54" spans="1:3" ht="12.75" customHeight="1">
      <c r="A54" s="1" t="s">
        <v>301</v>
      </c>
      <c r="B54" s="1">
        <v>4399</v>
      </c>
      <c r="C54" s="2" t="s">
        <v>178</v>
      </c>
    </row>
    <row r="55" spans="1:3" ht="12.75" customHeight="1">
      <c r="A55" s="1" t="s">
        <v>248</v>
      </c>
      <c r="B55" s="1">
        <v>4466</v>
      </c>
      <c r="C55" s="2" t="s">
        <v>178</v>
      </c>
    </row>
    <row r="56" spans="1:3" ht="12.75" customHeight="1">
      <c r="A56" s="1" t="s">
        <v>306</v>
      </c>
      <c r="B56" s="1">
        <v>4490</v>
      </c>
      <c r="C56" s="2" t="s">
        <v>178</v>
      </c>
    </row>
    <row r="57" spans="1:3" ht="12.75" customHeight="1">
      <c r="A57" s="1" t="s">
        <v>249</v>
      </c>
      <c r="B57" s="1">
        <v>4511</v>
      </c>
      <c r="C57" s="2" t="s">
        <v>178</v>
      </c>
    </row>
    <row r="58" spans="1:3" ht="12.75" customHeight="1">
      <c r="A58" s="1" t="s">
        <v>289</v>
      </c>
      <c r="B58" s="1">
        <v>4780</v>
      </c>
      <c r="C58" s="2" t="s">
        <v>178</v>
      </c>
    </row>
    <row r="59" spans="1:3" ht="12.75" customHeight="1">
      <c r="A59" s="1" t="s">
        <v>310</v>
      </c>
      <c r="B59" s="1">
        <v>4798</v>
      </c>
      <c r="C59" s="2" t="s">
        <v>178</v>
      </c>
    </row>
    <row r="60" spans="1:3" ht="12.75" customHeight="1">
      <c r="A60" s="1" t="s">
        <v>247</v>
      </c>
      <c r="B60" s="1">
        <v>4878</v>
      </c>
      <c r="C60" s="2" t="s">
        <v>178</v>
      </c>
    </row>
    <row r="61" spans="1:3" ht="12.75" customHeight="1">
      <c r="A61" s="1" t="s">
        <v>283</v>
      </c>
      <c r="B61" s="1">
        <v>4880</v>
      </c>
      <c r="C61" s="2" t="s">
        <v>178</v>
      </c>
    </row>
    <row r="62" spans="1:3" ht="12.75" customHeight="1">
      <c r="A62" s="1" t="s">
        <v>297</v>
      </c>
      <c r="B62" s="1">
        <v>4960</v>
      </c>
      <c r="C62" s="2" t="s">
        <v>178</v>
      </c>
    </row>
    <row r="63" spans="1:3" ht="12.75" customHeight="1">
      <c r="A63" s="1" t="s">
        <v>305</v>
      </c>
      <c r="B63" s="1">
        <v>5132</v>
      </c>
      <c r="C63" s="2" t="s">
        <v>178</v>
      </c>
    </row>
    <row r="64" spans="1:3" ht="12.75" customHeight="1">
      <c r="A64" s="1" t="s">
        <v>290</v>
      </c>
      <c r="B64" s="1">
        <v>5135</v>
      </c>
      <c r="C64" s="2" t="s">
        <v>178</v>
      </c>
    </row>
    <row r="65" spans="1:3" ht="12.75" customHeight="1">
      <c r="A65" s="1" t="s">
        <v>256</v>
      </c>
      <c r="B65" s="1">
        <v>5141</v>
      </c>
      <c r="C65" s="2" t="s">
        <v>178</v>
      </c>
    </row>
    <row r="66" spans="1:3" ht="12.75" customHeight="1">
      <c r="A66" s="1" t="s">
        <v>292</v>
      </c>
      <c r="B66" s="1">
        <v>5247</v>
      </c>
      <c r="C66" s="2" t="s">
        <v>178</v>
      </c>
    </row>
    <row r="67" spans="1:3" ht="12.75" customHeight="1">
      <c r="A67" s="1" t="s">
        <v>300</v>
      </c>
      <c r="B67" s="1">
        <v>5406</v>
      </c>
      <c r="C67" s="2" t="s">
        <v>178</v>
      </c>
    </row>
    <row r="68" spans="1:3" ht="12.75" customHeight="1">
      <c r="A68" s="1" t="s">
        <v>315</v>
      </c>
      <c r="B68" s="1">
        <v>5407</v>
      </c>
      <c r="C68" s="2" t="s">
        <v>178</v>
      </c>
    </row>
    <row r="69" spans="1:3" ht="12.75" customHeight="1">
      <c r="A69" s="1" t="s">
        <v>298</v>
      </c>
      <c r="B69" s="1">
        <v>5742</v>
      </c>
      <c r="C69" s="2" t="s">
        <v>178</v>
      </c>
    </row>
    <row r="70" spans="1:3" ht="12.75" customHeight="1">
      <c r="A70" s="1" t="s">
        <v>280</v>
      </c>
      <c r="B70" s="1">
        <v>6690</v>
      </c>
      <c r="C70" s="2" t="s">
        <v>178</v>
      </c>
    </row>
    <row r="71" spans="1:3" ht="12.75" customHeight="1">
      <c r="A71" s="1" t="s">
        <v>253</v>
      </c>
      <c r="B71" s="1">
        <v>6814</v>
      </c>
      <c r="C71" s="2" t="s">
        <v>178</v>
      </c>
    </row>
  </sheetData>
  <sortState ref="A2:C7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avancée</vt:lpstr>
      <vt:lpstr>north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</cp:lastModifiedBy>
  <dcterms:modified xsi:type="dcterms:W3CDTF">2016-11-29T15:31:27Z</dcterms:modified>
</cp:coreProperties>
</file>