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AGU MANIKANDAN\OneDrive\Desktop\ENTRI ELEVATE  DSML\ASSIGNMENTS\"/>
    </mc:Choice>
  </mc:AlternateContent>
  <bookViews>
    <workbookView xWindow="0" yWindow="0" windowWidth="20490" windowHeight="8340" activeTab="2"/>
  </bookViews>
  <sheets>
    <sheet name="Instructions" sheetId="1" r:id="rId1"/>
    <sheet name="Dataset" sheetId="2" r:id="rId2"/>
    <sheet name="Data Cleaning" sheetId="4" r:id="rId3"/>
  </sheets>
  <calcPr calcId="152511"/>
</workbook>
</file>

<file path=xl/calcChain.xml><?xml version="1.0" encoding="utf-8"?>
<calcChain xmlns="http://schemas.openxmlformats.org/spreadsheetml/2006/main">
  <c r="AF4" i="2" l="1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" i="2"/>
  <c r="AF2" i="2"/>
  <c r="N2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" i="2"/>
  <c r="N4" i="2"/>
  <c r="N5" i="2"/>
  <c r="N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2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" i="2"/>
  <c r="J4" i="2"/>
  <c r="J5" i="2"/>
  <c r="J6" i="2"/>
  <c r="J7" i="2"/>
  <c r="J2" i="2"/>
</calcChain>
</file>

<file path=xl/sharedStrings.xml><?xml version="1.0" encoding="utf-8"?>
<sst xmlns="http://schemas.openxmlformats.org/spreadsheetml/2006/main" count="830" uniqueCount="160">
  <si>
    <t>Perform the following in the dataset from the 'Dataset' sheet.</t>
  </si>
  <si>
    <t>1) Handling Missing Values:</t>
  </si>
  <si>
    <t>• Check for missing values in the 'Price' column. How would you handle products with missing price information?</t>
  </si>
  <si>
    <t>• If there are products with missing categories, propose a strategy to impute or deal with these missing values effectively.</t>
  </si>
  <si>
    <t>2) Correcting Inconsistent Data:</t>
  </si>
  <si>
    <t>• Identify any inconsistent text formats present in the "Product Name" column.</t>
  </si>
  <si>
    <t>• Identify any typos present in the "Category" column.</t>
  </si>
  <si>
    <t>• Use the find and replace function to standardize the text formats in the "Product Name" column and fix any typos or misspellings in the "Category" column.</t>
  </si>
  <si>
    <t>3) Removing Duplicates:</t>
  </si>
  <si>
    <t>• Identify any duplicate rows within the dataset based on the entirety of each row, and remove them if any.</t>
  </si>
  <si>
    <t>4) Splitting and Merging Data:</t>
  </si>
  <si>
    <t>• Split the "Product ID" column into two separate columns for " Manufacturing Date" and "Country Code". Remove unnecessary characters, if any.</t>
  </si>
  <si>
    <t>• Merge the "Brand Name" and "Product Name" columns into one column named "Product Brand".</t>
  </si>
  <si>
    <t>5) Number Formatting:</t>
  </si>
  <si>
    <t xml:space="preserve">• Format the data type of the "Price" column to currency format. </t>
  </si>
  <si>
    <t xml:space="preserve">• Format the "Manufacturing Date" column to display dates in the "DD-MM-YYYY " format. </t>
  </si>
  <si>
    <t>6) Conditional Formatting:</t>
  </si>
  <si>
    <t>• Apply data bar or color scales conditional formatting in the "Price" column.</t>
  </si>
  <si>
    <t>• Create a custom rule for conditional formatting in the "Category" column to highlight cells where the category is "Electronics."</t>
  </si>
  <si>
    <t>Product ID</t>
  </si>
  <si>
    <t>Product Name</t>
  </si>
  <si>
    <t>Brand Name</t>
  </si>
  <si>
    <t>Price ($)</t>
  </si>
  <si>
    <t>Quantity</t>
  </si>
  <si>
    <t>Category</t>
  </si>
  <si>
    <t>28-JAN-US</t>
  </si>
  <si>
    <t>Dell</t>
  </si>
  <si>
    <t>Electronics</t>
  </si>
  <si>
    <t>15-FEB-US</t>
  </si>
  <si>
    <t>Sneakers</t>
  </si>
  <si>
    <t>Nike</t>
  </si>
  <si>
    <t>Fashion</t>
  </si>
  <si>
    <t>03-MAR-US</t>
  </si>
  <si>
    <t>Coffee Maker</t>
  </si>
  <si>
    <t>Keurig</t>
  </si>
  <si>
    <t>Kitchen</t>
  </si>
  <si>
    <t>11-APR-US</t>
  </si>
  <si>
    <t>Samsung</t>
  </si>
  <si>
    <t>22-MAY-US</t>
  </si>
  <si>
    <t>Backpack</t>
  </si>
  <si>
    <t>North Face</t>
  </si>
  <si>
    <t>07-JUN-UK</t>
  </si>
  <si>
    <t>Headphones</t>
  </si>
  <si>
    <t>Sony</t>
  </si>
  <si>
    <t>Electroni</t>
  </si>
  <si>
    <t>19-JUL-UK</t>
  </si>
  <si>
    <t>T-shirt</t>
  </si>
  <si>
    <t>Adidas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</si>
  <si>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</si>
  <si>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</si>
  <si>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</si>
  <si>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</si>
  <si>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</si>
  <si>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</si>
  <si>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</si>
  <si>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</si>
  <si>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</si>
  <si>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Outdoor</t>
  </si>
  <si>
    <t>17-JUN-IN</t>
  </si>
  <si>
    <t>Laptop</t>
  </si>
  <si>
    <t>HP</t>
  </si>
  <si>
    <t>25-NOV-AU</t>
  </si>
  <si>
    <t>08-DEC-DE</t>
  </si>
  <si>
    <t>Nespresso</t>
  </si>
  <si>
    <t>18-FEB-CA</t>
  </si>
  <si>
    <t>Smartwatch</t>
  </si>
  <si>
    <t>Fitbit</t>
  </si>
  <si>
    <t>16-APR-ES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</si>
  <si>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</si>
  <si>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</si>
  <si>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</si>
  <si>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</si>
  <si>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</si>
  <si>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</si>
  <si>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</si>
  <si>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</si>
  <si>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</si>
  <si>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</si>
  <si>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</si>
  <si>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</si>
  <si>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</si>
  <si>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</si>
  <si>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</si>
  <si>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</si>
  <si>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</si>
  <si>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</si>
  <si>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</si>
  <si>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</si>
  <si>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</si>
  <si>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</si>
  <si>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</si>
  <si>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</si>
  <si>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</si>
  <si>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Smartphone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</si>
  <si>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</si>
  <si>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</si>
  <si>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</si>
  <si>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</si>
  <si>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</si>
  <si>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</si>
  <si>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</si>
  <si>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</si>
  <si>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</si>
  <si>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</si>
  <si>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</si>
  <si>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</si>
  <si>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</si>
  <si>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</si>
  <si>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</si>
  <si>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</si>
  <si>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</si>
  <si>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</si>
  <si>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</si>
  <si>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t>Manufacturing Date</t>
  </si>
  <si>
    <t>Country Code</t>
  </si>
  <si>
    <t>US</t>
  </si>
  <si>
    <t>UK</t>
  </si>
  <si>
    <t>IN</t>
  </si>
  <si>
    <t>AU</t>
  </si>
  <si>
    <t>DE</t>
  </si>
  <si>
    <t>CA</t>
  </si>
  <si>
    <t>ES</t>
  </si>
  <si>
    <t>CN</t>
  </si>
  <si>
    <t>IT</t>
  </si>
  <si>
    <t>RU</t>
  </si>
  <si>
    <t>BR</t>
  </si>
  <si>
    <t>FR</t>
  </si>
  <si>
    <t>Product Brand</t>
  </si>
  <si>
    <t>Categories</t>
  </si>
  <si>
    <t>unknown</t>
  </si>
  <si>
    <t>Laptop - Dell</t>
  </si>
  <si>
    <t>Sneakers - Nike</t>
  </si>
  <si>
    <t>Coffee Maker - Keurig</t>
  </si>
  <si>
    <t>Smartphone - Samsung</t>
  </si>
  <si>
    <t>Backpack - North Face</t>
  </si>
  <si>
    <t>Headphones - Sony</t>
  </si>
  <si>
    <t>T-shirt - Adidas</t>
  </si>
  <si>
    <t>Blender - Ninja</t>
  </si>
  <si>
    <t>Tablet - Apple</t>
  </si>
  <si>
    <t>Hiking Boots - Timberland</t>
  </si>
  <si>
    <t>Laptop - HP</t>
  </si>
  <si>
    <t>Sneakers - Adidas</t>
  </si>
  <si>
    <t>Coffee Maker - Nespresso</t>
  </si>
  <si>
    <t>Smartwatch - Fitbit</t>
  </si>
  <si>
    <t>Headphones - Bose</t>
  </si>
  <si>
    <t>Laptop Bag - Samsonite</t>
  </si>
  <si>
    <t>Smartwatch - Huawei</t>
  </si>
  <si>
    <t>Laptop - Asus</t>
  </si>
  <si>
    <t>Sunglasses - Oakley</t>
  </si>
  <si>
    <t>Camping Tent - Coleman</t>
  </si>
  <si>
    <t>Camera - Nikon</t>
  </si>
  <si>
    <t>Microwave - Panasonic</t>
  </si>
  <si>
    <t>Fitness Tracker - Xiaomi</t>
  </si>
  <si>
    <t>Smartphone - Google</t>
  </si>
  <si>
    <t>Sunglasses - Ray-Ban</t>
  </si>
  <si>
    <t>Blender - Vitamix</t>
  </si>
  <si>
    <t>Dress - Zara</t>
  </si>
  <si>
    <t>Toaster - Hamilton</t>
  </si>
  <si>
    <t>Fitness Tracker - Garmin</t>
  </si>
  <si>
    <t>Jeans - Levi's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</si>
</sst>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"/>
    <numFmt numFmtId="165" formatCode="[$-14009]dd/mm/yyyy;@"/>
  </numFmts>
  <fonts count="19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2"/>
      <color theme="1"/>
      <name val="&quot;Times New Roman&quot;"/>
    </font>
    <font>
      <sz val="12"/>
      <color theme="1"/>
      <name val="&quot;Times New Roman&quot;"/>
    </font>
    <font>
      <b/>
      <sz val="11"/>
      <color theme="1"/>
      <name val="Calibri"/>
    </font>
    <font>
      <b/>
      <sz val="12"/>
      <color theme="1"/>
      <name val="Times New Roman"/>
    </font>
    <font>
      <sz val="10"/>
      <color theme="1"/>
      <name val="Arial"/>
    </font>
    <font>
      <sz val="12"/>
      <color theme="1"/>
      <name val="Times New Roman"/>
    </font>
    <font>
      <sz val="11"/>
      <color theme="1"/>
      <name val="Times New Roman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5"/>
      <name val="Arial"/>
      <family val="2"/>
      <scheme val="minor"/>
    </font>
    <font>
      <sz val="10"/>
      <name val="Arial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7" tint="0.39997558519241921"/>
        <bgColor rgb="FFE0F7FA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E0F7FA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E0F7FA"/>
      </patternFill>
    </fill>
    <fill>
      <patternFill patternType="solid">
        <fgColor theme="4"/>
        <bgColor rgb="FF4DD0E1"/>
      </patternFill>
    </fill>
    <fill>
      <patternFill patternType="solid">
        <fgColor theme="6"/>
        <bgColor rgb="FF4DD0E1"/>
      </patternFill>
    </fill>
    <fill>
      <patternFill patternType="solid">
        <fgColor rgb="FFFFFF00"/>
        <bgColor rgb="FF4DD0E1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39997558519241921"/>
        <bgColor rgb="FFE0F7FA"/>
      </patternFill>
    </fill>
    <fill>
      <patternFill patternType="solid">
        <fgColor theme="5"/>
        <bgColor rgb="FF4DD0E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6" fillId="2" borderId="0" xfId="0" applyFont="1" applyFill="1" applyAlignment="1"/>
    <xf numFmtId="0" fontId="6" fillId="2" borderId="0" xfId="0" applyFont="1" applyFill="1" applyAlignment="1"/>
    <xf numFmtId="0" fontId="6" fillId="2" borderId="0" xfId="0" applyFont="1" applyFill="1" applyAlignment="1">
      <alignment horizontal="right"/>
    </xf>
    <xf numFmtId="0" fontId="10" fillId="2" borderId="0" xfId="0" applyFont="1" applyFill="1" applyAlignment="1"/>
    <xf numFmtId="0" fontId="10" fillId="4" borderId="0" xfId="0" applyFont="1" applyFill="1" applyAlignment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/>
    <xf numFmtId="0" fontId="6" fillId="2" borderId="1" xfId="0" applyFont="1" applyFill="1" applyBorder="1" applyAlignment="1"/>
    <xf numFmtId="0" fontId="13" fillId="0" borderId="0" xfId="0" applyFont="1" applyAlignment="1"/>
    <xf numFmtId="0" fontId="16" fillId="0" borderId="1" xfId="0" applyFont="1" applyBorder="1" applyAlignment="1"/>
    <xf numFmtId="0" fontId="16" fillId="2" borderId="1" xfId="0" applyFont="1" applyFill="1" applyBorder="1" applyAlignment="1"/>
    <xf numFmtId="0" fontId="16" fillId="4" borderId="1" xfId="0" applyFont="1" applyFill="1" applyBorder="1" applyAlignment="1"/>
    <xf numFmtId="0" fontId="11" fillId="2" borderId="1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/>
    </xf>
    <xf numFmtId="1" fontId="13" fillId="6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/>
    <xf numFmtId="0" fontId="16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6" fillId="9" borderId="1" xfId="0" applyFont="1" applyFill="1" applyBorder="1" applyAlignment="1"/>
    <xf numFmtId="0" fontId="16" fillId="10" borderId="1" xfId="0" applyFont="1" applyFill="1" applyBorder="1" applyAlignment="1"/>
    <xf numFmtId="0" fontId="11" fillId="9" borderId="1" xfId="0" applyFont="1" applyFill="1" applyBorder="1" applyAlignment="1"/>
    <xf numFmtId="0" fontId="15" fillId="11" borderId="1" xfId="0" applyFont="1" applyFill="1" applyBorder="1" applyAlignment="1">
      <alignment horizontal="center"/>
    </xf>
    <xf numFmtId="164" fontId="15" fillId="7" borderId="1" xfId="0" applyNumberFormat="1" applyFont="1" applyFill="1" applyBorder="1" applyAlignment="1">
      <alignment horizontal="center"/>
    </xf>
    <xf numFmtId="164" fontId="15" fillId="8" borderId="1" xfId="0" applyNumberFormat="1" applyFont="1" applyFill="1" applyBorder="1" applyAlignment="1">
      <alignment horizontal="center"/>
    </xf>
    <xf numFmtId="164" fontId="12" fillId="7" borderId="1" xfId="0" applyNumberFormat="1" applyFont="1" applyFill="1" applyBorder="1" applyAlignment="1">
      <alignment horizontal="center"/>
    </xf>
    <xf numFmtId="165" fontId="0" fillId="0" borderId="0" xfId="0" applyNumberFormat="1" applyFont="1" applyAlignment="1"/>
    <xf numFmtId="0" fontId="11" fillId="2" borderId="1" xfId="0" applyFont="1" applyFill="1" applyBorder="1" applyAlignment="1"/>
    <xf numFmtId="165" fontId="16" fillId="2" borderId="1" xfId="0" applyNumberFormat="1" applyFont="1" applyFill="1" applyBorder="1" applyAlignment="1">
      <alignment horizontal="center"/>
    </xf>
    <xf numFmtId="165" fontId="10" fillId="0" borderId="0" xfId="0" applyNumberFormat="1" applyFont="1" applyAlignment="1"/>
    <xf numFmtId="165" fontId="16" fillId="2" borderId="1" xfId="0" applyNumberFormat="1" applyFont="1" applyFill="1" applyBorder="1" applyAlignment="1"/>
    <xf numFmtId="165" fontId="15" fillId="13" borderId="1" xfId="0" applyNumberFormat="1" applyFont="1" applyFill="1" applyBorder="1" applyAlignment="1">
      <alignment horizontal="center"/>
    </xf>
    <xf numFmtId="165" fontId="15" fillId="14" borderId="1" xfId="0" applyNumberFormat="1" applyFont="1" applyFill="1" applyBorder="1" applyAlignment="1">
      <alignment horizontal="center"/>
    </xf>
    <xf numFmtId="165" fontId="12" fillId="13" borderId="1" xfId="0" applyNumberFormat="1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/>
    </xf>
    <xf numFmtId="0" fontId="15" fillId="15" borderId="1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5" fillId="17" borderId="1" xfId="0" applyFont="1" applyFill="1" applyBorder="1" applyAlignment="1">
      <alignment horizontal="center"/>
    </xf>
    <xf numFmtId="16" fontId="15" fillId="18" borderId="1" xfId="0" applyNumberFormat="1" applyFont="1" applyFill="1" applyBorder="1" applyAlignment="1">
      <alignment horizontal="center"/>
    </xf>
    <xf numFmtId="49" fontId="15" fillId="18" borderId="1" xfId="0" applyNumberFormat="1" applyFont="1" applyFill="1" applyBorder="1" applyAlignment="1">
      <alignment horizontal="center"/>
    </xf>
    <xf numFmtId="16" fontId="15" fillId="19" borderId="1" xfId="0" applyNumberFormat="1" applyFont="1" applyFill="1" applyBorder="1" applyAlignment="1">
      <alignment horizontal="center"/>
    </xf>
    <xf numFmtId="49" fontId="15" fillId="19" borderId="1" xfId="0" applyNumberFormat="1" applyFont="1" applyFill="1" applyBorder="1" applyAlignment="1">
      <alignment horizontal="center"/>
    </xf>
    <xf numFmtId="16" fontId="12" fillId="18" borderId="1" xfId="0" applyNumberFormat="1" applyFont="1" applyFill="1" applyBorder="1" applyAlignment="1">
      <alignment horizontal="center"/>
    </xf>
    <xf numFmtId="49" fontId="12" fillId="18" borderId="1" xfId="0" applyNumberFormat="1" applyFont="1" applyFill="1" applyBorder="1" applyAlignment="1">
      <alignment horizontal="center"/>
    </xf>
    <xf numFmtId="0" fontId="15" fillId="20" borderId="1" xfId="0" applyFont="1" applyFill="1" applyBorder="1" applyAlignment="1">
      <alignment horizontal="center"/>
    </xf>
    <xf numFmtId="0" fontId="15" fillId="15" borderId="0" xfId="0" applyFont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0" fillId="0" borderId="2" xfId="0" applyFont="1" applyBorder="1" applyAlignment="1"/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0" xfId="0" applyFont="1" applyBorder="1" applyAlignment="1"/>
    <xf numFmtId="0" fontId="17" fillId="21" borderId="1" xfId="0" applyFont="1" applyFill="1" applyBorder="1" applyAlignment="1">
      <alignment horizontal="center"/>
    </xf>
    <xf numFmtId="0" fontId="15" fillId="22" borderId="1" xfId="0" applyFont="1" applyFill="1" applyBorder="1" applyAlignment="1">
      <alignment horizontal="center"/>
    </xf>
    <xf numFmtId="0" fontId="12" fillId="23" borderId="1" xfId="0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7" fillId="21" borderId="2" xfId="0" applyFont="1" applyFill="1" applyBorder="1" applyAlignment="1">
      <alignment horizontal="center"/>
    </xf>
    <xf numFmtId="0" fontId="15" fillId="22" borderId="2" xfId="0" applyFont="1" applyFill="1" applyBorder="1" applyAlignment="1">
      <alignment horizontal="center"/>
    </xf>
    <xf numFmtId="0" fontId="17" fillId="21" borderId="5" xfId="0" applyFont="1" applyFill="1" applyBorder="1" applyAlignment="1">
      <alignment horizontal="center"/>
    </xf>
    <xf numFmtId="0" fontId="15" fillId="22" borderId="5" xfId="0" applyFont="1" applyFill="1" applyBorder="1" applyAlignment="1">
      <alignment horizontal="center"/>
    </xf>
    <xf numFmtId="0" fontId="12" fillId="23" borderId="5" xfId="0" applyFont="1" applyFill="1" applyBorder="1" applyAlignment="1">
      <alignment horizontal="center"/>
    </xf>
    <xf numFmtId="0" fontId="13" fillId="22" borderId="5" xfId="0" applyFont="1" applyFill="1" applyBorder="1" applyAlignment="1">
      <alignment horizontal="center"/>
    </xf>
  </cellXfs>
  <cellStyles count="1">
    <cellStyle name="Normal" xfId="0" builtinId="0"/>
  </cellStyles>
  <dxfs count="59">
    <dxf>
      <font>
        <b val="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>
          <bgColor theme="8" tint="0.5999938962981048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8"/>
        </patternFill>
      </fill>
    </dxf>
    <dxf>
      <fill>
        <patternFill>
          <bgColor theme="8"/>
        </patternFill>
      </fill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Arial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Arial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Arial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/>
      </font>
      <alignment horizontal="general" vertical="bottom" textRotation="0" wrapText="0" indent="0" justifyLastLine="0" shrinkToFit="0" readingOrder="0"/>
    </dxf>
    <dxf>
      <font>
        <color theme="1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theme="1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theme="1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theme="1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</font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2">
    <tableStyle name="Dataset-style" pivot="0" count="3">
      <tableStyleElement type="headerRow" dxfId="58"/>
      <tableStyleElement type="firstRowStripe" dxfId="57"/>
      <tableStyleElement type="secondRowStripe" dxfId="56"/>
    </tableStyle>
    <tableStyle name="Dataset-style 2" pivot="0" count="3">
      <tableStyleElement type="headerRow" dxfId="55"/>
      <tableStyleElement type="firstRowStripe" dxfId="54"/>
      <tableStyleElement type="secondRowStripe" dxfId="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E35">
  <tableColumns count="5">
    <tableColumn id="1" name="Product ID"/>
    <tableColumn id="2" name="Product Name"/>
    <tableColumn id="3" name="Brand Name"/>
    <tableColumn id="4" name="Price ($)"/>
    <tableColumn id="5" name="Quantity"/>
  </tableColumns>
  <tableStyleInfo name="Dataset-style" showFirstColumn="1" showLastColumn="1" showRowStripes="1" showColumnStripes="0"/>
</table>
</file>

<file path=xl/tables/table10.xml><?xml version="1.0" encoding="utf-8"?>
<table xmlns="http://schemas.openxmlformats.org/spreadsheetml/2006/main" id="3" name="Table_274" displayName="Table_274" ref="D1:D35" headerRowDxfId="1" dataDxfId="44" totalsRowDxfId="0">
  <tableColumns count="1">
    <tableColumn id="1" name="Category" dataDxfId="2"/>
  </tableColumns>
  <tableStyleInfo name="Dataset-style 2" showFirstColumn="1" showLastColumn="1" showRowStripes="1" showColumnStripes="0"/>
</table>
</file>

<file path=xl/tables/table11.xml><?xml version="1.0" encoding="utf-8"?>
<table xmlns="http://schemas.openxmlformats.org/spreadsheetml/2006/main" id="4" name="Table_185" displayName="Table_185" ref="E1:I11" headerRowDxfId="5" dataDxfId="43" totalsRowDxfId="4">
  <tableColumns count="5">
    <tableColumn id="1" name="Product ID" dataDxfId="10"/>
    <tableColumn id="2" name="Product Name" dataDxfId="9"/>
    <tableColumn id="3" name="Brand Name" dataDxfId="8"/>
    <tableColumn id="4" name="Price ($)" dataDxfId="7"/>
    <tableColumn id="5" name="Quantity" dataDxfId="6"/>
  </tableColumns>
  <tableStyleInfo name="TableStyleMedium4" showFirstColumn="1" showLastColumn="1" showRowStripes="1" showColumnStripes="0"/>
</table>
</file>

<file path=xl/tables/table12.xml><?xml version="1.0" encoding="utf-8"?>
<table xmlns="http://schemas.openxmlformats.org/spreadsheetml/2006/main" id="11" name="Table_21012" displayName="Table_21012" ref="Q1:Q35" headerRowDxfId="42" dataDxfId="41" totalsRowDxfId="40">
  <tableColumns count="1">
    <tableColumn id="1" name="Category" dataDxfId="39"/>
  </tableColumns>
  <tableStyleInfo name="Dataset-style 2" showFirstColumn="1" showLastColumn="1" showRowStripes="1" showColumnStripes="0"/>
</table>
</file>

<file path=xl/tables/table13.xml><?xml version="1.0" encoding="utf-8"?>
<table xmlns="http://schemas.openxmlformats.org/spreadsheetml/2006/main" id="16" name="Table_21417" displayName="Table_21417" ref="J1:J8" headerRowDxfId="16" dataDxfId="15" headerRowBorderDxfId="13" tableBorderDxfId="14">
  <tableColumns count="1">
    <tableColumn id="1" name="Category" dataDxfId="3"/>
  </tableColumns>
  <tableStyleInfo name="Dataset-style 2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F1:F35">
  <tableColumns count="1">
    <tableColumn id="1" name="Category"/>
  </tableColumns>
  <tableStyleInfo name="Dataset-style 2" showFirstColumn="1" showLastColumn="1" showRowStripes="1" showColumnStripes="0"/>
</table>
</file>

<file path=xl/tables/table3.xml><?xml version="1.0" encoding="utf-8"?>
<table xmlns="http://schemas.openxmlformats.org/spreadsheetml/2006/main" id="5" name="Table_26" displayName="Table_26" ref="M1:N35">
  <tableColumns count="2">
    <tableColumn id="1" name="Category"/>
    <tableColumn id="2" name="Categories" dataDxfId="52">
      <calculatedColumnFormula>IF(ISBLANK(F2), "unknown", F2)</calculatedColumnFormula>
    </tableColumn>
  </tableColumns>
  <tableStyleInfo name="Dataset-style 2" showFirstColumn="1" showLastColumn="1" showRowStripes="1" showColumnStripes="0"/>
</table>
</file>

<file path=xl/tables/table4.xml><?xml version="1.0" encoding="utf-8"?>
<table xmlns="http://schemas.openxmlformats.org/spreadsheetml/2006/main" id="6" name="Table_27" displayName="Table_27" ref="Q1:Q35" headerRowDxfId="51" dataDxfId="50" totalsRowDxfId="49">
  <tableColumns count="1">
    <tableColumn id="1" name="Category" dataDxfId="48"/>
  </tableColumns>
  <tableStyleInfo name="Dataset-style 2" showFirstColumn="1" showLastColumn="1" showRowStripes="1" showColumnStripes="0"/>
</table>
</file>

<file path=xl/tables/table5.xml><?xml version="1.0" encoding="utf-8"?>
<table xmlns="http://schemas.openxmlformats.org/spreadsheetml/2006/main" id="7" name="Table_18" displayName="Table_18" ref="S1:W32" headerRowDxfId="31" dataDxfId="32" totalsRowDxfId="47" headerRowBorderDxfId="37" tableBorderDxfId="38">
  <tableColumns count="5">
    <tableColumn id="1" name="Product ID" dataDxfId="36"/>
    <tableColumn id="2" name="Product Name" dataDxfId="35"/>
    <tableColumn id="3" name="Brand Name" dataDxfId="34"/>
    <tableColumn id="4" name="Price ($)" dataDxfId="33"/>
    <tableColumn id="5" name="Quantity" dataDxfId="46"/>
  </tableColumns>
  <tableStyleInfo name="TableStyleMedium4" showFirstColumn="1" showLastColumn="1" showRowStripes="1" showColumnStripes="0"/>
</table>
</file>

<file path=xl/tables/table6.xml><?xml version="1.0" encoding="utf-8"?>
<table xmlns="http://schemas.openxmlformats.org/spreadsheetml/2006/main" id="8" name="Table_29" displayName="Table_29" ref="X1:X8">
  <tableColumns count="1">
    <tableColumn id="1" name="Category"/>
  </tableColumns>
  <tableStyleInfo name="TableStyleMedium4" showFirstColumn="1" showLastColumn="1" showRowStripes="1" showColumnStripes="0"/>
</table>
</file>

<file path=xl/tables/table7.xml><?xml version="1.0" encoding="utf-8"?>
<table xmlns="http://schemas.openxmlformats.org/spreadsheetml/2006/main" id="9" name="Table_210" displayName="Table_210" ref="AN1:AN35">
  <tableColumns count="1">
    <tableColumn id="1" name="Category" dataDxfId="45"/>
  </tableColumns>
  <tableStyleInfo name="Dataset-style 2" showFirstColumn="1" showLastColumn="1" showRowStripes="1" showColumnStripes="0"/>
</table>
</file>

<file path=xl/tables/table8.xml><?xml version="1.0" encoding="utf-8"?>
<table xmlns="http://schemas.openxmlformats.org/spreadsheetml/2006/main" id="12" name="Table_113" displayName="Table_113" ref="A38:E48" headerRowDxfId="30" dataDxfId="19" totalsRowDxfId="29" headerRowBorderDxfId="28">
  <tableColumns count="5">
    <tableColumn id="1" name="Product ID" dataDxfId="24"/>
    <tableColumn id="2" name="Product Name" dataDxfId="23"/>
    <tableColumn id="3" name="Brand Name" dataDxfId="22"/>
    <tableColumn id="4" name="Price ($)" dataDxfId="21"/>
    <tableColumn id="5" name="Quantity" dataDxfId="20"/>
  </tableColumns>
  <tableStyleInfo name="Dataset-style" showFirstColumn="1" showLastColumn="1" showRowStripes="1" showColumnStripes="0"/>
</table>
</file>

<file path=xl/tables/table9.xml><?xml version="1.0" encoding="utf-8"?>
<table xmlns="http://schemas.openxmlformats.org/spreadsheetml/2006/main" id="13" name="Table_214" displayName="Table_214" ref="F38:F45" headerRowDxfId="27" dataDxfId="17" headerRowBorderDxfId="25" tableBorderDxfId="26">
  <tableColumns count="1">
    <tableColumn id="1" name="Category" dataDxfId="18"/>
  </tableColumns>
  <tableStyleInfo name="Datase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7"/>
  <sheetViews>
    <sheetView showGridLines="0" workbookViewId="0">
      <selection activeCell="A2" sqref="A2"/>
    </sheetView>
  </sheetViews>
  <sheetFormatPr defaultColWidth="12.5703125" defaultRowHeight="15.75" customHeight="1"/>
  <cols>
    <col min="2" max="2" width="7.42578125" customWidth="1"/>
  </cols>
  <sheetData>
    <row r="1" spans="1:11" ht="15.75" customHeight="1">
      <c r="A1" s="1" t="s">
        <v>0</v>
      </c>
    </row>
    <row r="3" spans="1:11" ht="15.75" customHeight="1">
      <c r="B3" s="2" t="s">
        <v>1</v>
      </c>
    </row>
    <row r="4" spans="1:11" ht="15">
      <c r="C4" s="3" t="s">
        <v>2</v>
      </c>
    </row>
    <row r="5" spans="1:11" ht="15.75" customHeight="1">
      <c r="B5" s="4"/>
      <c r="C5" s="3" t="s">
        <v>3</v>
      </c>
    </row>
    <row r="6" spans="1:11" ht="15.75" customHeight="1">
      <c r="B6" s="4"/>
    </row>
    <row r="7" spans="1:11" ht="15.75" customHeight="1">
      <c r="B7" s="2" t="s">
        <v>4</v>
      </c>
    </row>
    <row r="8" spans="1:11" ht="15">
      <c r="C8" s="3" t="s">
        <v>5</v>
      </c>
    </row>
    <row r="9" spans="1:11" ht="15">
      <c r="C9" s="3" t="s">
        <v>6</v>
      </c>
    </row>
    <row r="10" spans="1:11" ht="15">
      <c r="C10" s="3" t="s">
        <v>7</v>
      </c>
    </row>
    <row r="11" spans="1:11" ht="15.75" customHeight="1">
      <c r="B11" s="4"/>
    </row>
    <row r="12" spans="1:11" ht="15.75" customHeight="1">
      <c r="B12" s="2" t="s">
        <v>8</v>
      </c>
    </row>
    <row r="13" spans="1:11" ht="15.75" customHeight="1">
      <c r="B13" s="2"/>
      <c r="C13" s="3" t="s">
        <v>9</v>
      </c>
    </row>
    <row r="15" spans="1:11" ht="15.75" customHeight="1">
      <c r="B15" s="5" t="s">
        <v>10</v>
      </c>
      <c r="C15" s="6"/>
      <c r="D15" s="6"/>
      <c r="E15" s="6"/>
      <c r="F15" s="6"/>
      <c r="G15" s="6"/>
      <c r="H15" s="6"/>
      <c r="I15" s="6"/>
      <c r="J15" s="6"/>
      <c r="K15" s="6"/>
    </row>
    <row r="16" spans="1:11" ht="15.75" customHeight="1">
      <c r="B16" s="6"/>
      <c r="C16" s="7" t="s">
        <v>11</v>
      </c>
      <c r="D16" s="6"/>
      <c r="E16" s="6"/>
      <c r="F16" s="6"/>
      <c r="G16" s="6"/>
      <c r="H16" s="6"/>
      <c r="I16" s="6"/>
      <c r="J16" s="6"/>
      <c r="K16" s="6"/>
    </row>
    <row r="17" spans="2:11" ht="15.75" customHeight="1">
      <c r="B17" s="6"/>
      <c r="C17" s="7" t="s">
        <v>12</v>
      </c>
      <c r="D17" s="6"/>
      <c r="E17" s="6"/>
      <c r="F17" s="6"/>
      <c r="G17" s="6"/>
      <c r="H17" s="6"/>
      <c r="I17" s="6"/>
      <c r="J17" s="6"/>
      <c r="K17" s="6"/>
    </row>
    <row r="18" spans="2:11" ht="12.75"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2:11" ht="15.75" customHeight="1">
      <c r="B19" s="5" t="s">
        <v>13</v>
      </c>
      <c r="C19" s="6"/>
      <c r="D19" s="6"/>
      <c r="E19" s="6"/>
      <c r="F19" s="6"/>
      <c r="G19" s="6"/>
      <c r="H19" s="6"/>
      <c r="I19" s="6"/>
      <c r="J19" s="6"/>
      <c r="K19" s="6"/>
    </row>
    <row r="20" spans="2:11" ht="15.75" customHeight="1">
      <c r="B20" s="6"/>
      <c r="C20" s="7" t="s">
        <v>14</v>
      </c>
      <c r="D20" s="6"/>
      <c r="E20" s="6"/>
      <c r="F20" s="6"/>
      <c r="G20" s="6"/>
      <c r="H20" s="6"/>
      <c r="I20" s="6"/>
      <c r="J20" s="6"/>
      <c r="K20" s="6"/>
    </row>
    <row r="21" spans="2:11" ht="15.75" customHeight="1">
      <c r="B21" s="6"/>
      <c r="C21" s="7" t="s">
        <v>15</v>
      </c>
      <c r="D21" s="6"/>
      <c r="E21" s="6"/>
      <c r="F21" s="6"/>
      <c r="G21" s="6"/>
      <c r="H21" s="6"/>
      <c r="I21" s="6"/>
      <c r="J21" s="6"/>
      <c r="K21" s="6"/>
    </row>
    <row r="22" spans="2:11" ht="12.75"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2:11" ht="15.75" customHeight="1">
      <c r="B23" s="5" t="s">
        <v>16</v>
      </c>
      <c r="C23" s="6"/>
      <c r="D23" s="6"/>
      <c r="E23" s="6"/>
      <c r="F23" s="6"/>
      <c r="G23" s="6"/>
      <c r="H23" s="6"/>
      <c r="I23" s="6"/>
      <c r="J23" s="6"/>
      <c r="K23" s="6"/>
    </row>
    <row r="24" spans="2:11" ht="15.75" customHeight="1">
      <c r="B24" s="6"/>
      <c r="C24" s="7" t="s">
        <v>17</v>
      </c>
      <c r="D24" s="6"/>
      <c r="E24" s="6"/>
      <c r="F24" s="6"/>
      <c r="G24" s="6"/>
      <c r="H24" s="6"/>
      <c r="I24" s="6"/>
      <c r="J24" s="6"/>
      <c r="K24" s="6"/>
    </row>
    <row r="25" spans="2:11" ht="15.75" customHeight="1">
      <c r="B25" s="6"/>
      <c r="C25" s="7" t="s">
        <v>18</v>
      </c>
      <c r="D25" s="6"/>
      <c r="E25" s="6"/>
      <c r="F25" s="6"/>
      <c r="G25" s="6"/>
      <c r="H25" s="6"/>
      <c r="I25" s="6"/>
      <c r="J25" s="6"/>
      <c r="K25" s="6"/>
    </row>
    <row r="26" spans="2:11">
      <c r="B26" s="6"/>
      <c r="C26" s="7"/>
      <c r="D26" s="6"/>
      <c r="E26" s="6"/>
      <c r="F26" s="6"/>
      <c r="G26" s="6"/>
      <c r="H26" s="6"/>
      <c r="I26" s="6"/>
      <c r="J26" s="6"/>
      <c r="K26" s="6"/>
    </row>
    <row r="27" spans="2:11" ht="15">
      <c r="B27" s="6"/>
      <c r="C27" s="6"/>
      <c r="D27" s="8"/>
      <c r="E27" s="6"/>
      <c r="F27" s="6"/>
      <c r="G27" s="6"/>
      <c r="H27" s="6"/>
      <c r="I27" s="6"/>
      <c r="J27" s="6"/>
      <c r="K2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P69"/>
  <sheetViews>
    <sheetView topLeftCell="A34" workbookViewId="0">
      <selection activeCell="A38" sqref="A38:F48"/>
    </sheetView>
  </sheetViews>
  <sheetFormatPr defaultColWidth="12.5703125" defaultRowHeight="15.75" customHeight="1"/>
  <cols>
    <col min="9" max="9" width="13.85546875" bestFit="1" customWidth="1"/>
    <col min="16" max="16" width="12.5703125" style="31"/>
    <col min="27" max="28" width="19" bestFit="1" customWidth="1"/>
    <col min="30" max="30" width="14" bestFit="1" customWidth="1"/>
    <col min="31" max="31" width="12.28515625" bestFit="1" customWidth="1"/>
    <col min="32" max="32" width="24.85546875" bestFit="1" customWidth="1"/>
    <col min="36" max="36" width="19" bestFit="1" customWidth="1"/>
  </cols>
  <sheetData>
    <row r="1" spans="1:42" ht="12.75">
      <c r="A1" s="9" t="s">
        <v>19</v>
      </c>
      <c r="B1" s="9" t="s">
        <v>20</v>
      </c>
      <c r="C1" s="9" t="s">
        <v>21</v>
      </c>
      <c r="D1" s="26" t="s">
        <v>22</v>
      </c>
      <c r="E1" s="9" t="s">
        <v>23</v>
      </c>
      <c r="F1" s="26" t="s">
        <v>24</v>
      </c>
      <c r="I1" s="25" t="s">
        <v>22</v>
      </c>
      <c r="J1" s="25" t="s">
        <v>22</v>
      </c>
      <c r="K1" s="52" t="s">
        <v>22</v>
      </c>
      <c r="M1" s="9" t="s">
        <v>24</v>
      </c>
      <c r="N1" s="50" t="s">
        <v>128</v>
      </c>
      <c r="P1" s="24" t="s">
        <v>20</v>
      </c>
      <c r="Q1" s="53" t="s">
        <v>24</v>
      </c>
      <c r="R1" s="16"/>
      <c r="S1" s="70" t="s">
        <v>19</v>
      </c>
      <c r="T1" s="71" t="s">
        <v>20</v>
      </c>
      <c r="U1" s="71" t="s">
        <v>21</v>
      </c>
      <c r="V1" s="71" t="s">
        <v>22</v>
      </c>
      <c r="W1" s="71" t="s">
        <v>23</v>
      </c>
      <c r="X1" s="16" t="s">
        <v>24</v>
      </c>
      <c r="Z1" s="25" t="s">
        <v>19</v>
      </c>
      <c r="AA1" s="58" t="s">
        <v>113</v>
      </c>
      <c r="AB1" s="58" t="s">
        <v>114</v>
      </c>
      <c r="AD1" s="24" t="s">
        <v>20</v>
      </c>
      <c r="AE1" s="24" t="s">
        <v>21</v>
      </c>
      <c r="AF1" s="24" t="s">
        <v>127</v>
      </c>
      <c r="AH1" s="65" t="s">
        <v>22</v>
      </c>
      <c r="AJ1" s="24" t="s">
        <v>113</v>
      </c>
      <c r="AL1" s="66" t="s">
        <v>22</v>
      </c>
      <c r="AN1" s="26" t="s">
        <v>24</v>
      </c>
    </row>
    <row r="2" spans="1:42" ht="12.75">
      <c r="A2" s="32" t="s">
        <v>25</v>
      </c>
      <c r="B2" s="10" t="s">
        <v>59</v>
      </c>
      <c r="C2" s="10" t="s">
        <v>26</v>
      </c>
      <c r="D2" s="10">
        <v>1000</v>
      </c>
      <c r="E2" s="10">
        <v>30</v>
      </c>
      <c r="F2" s="10" t="s">
        <v>27</v>
      </c>
      <c r="I2" s="14">
        <v>1000</v>
      </c>
      <c r="J2" t="b">
        <f>ISBLANK(D2)</f>
        <v>0</v>
      </c>
      <c r="K2" s="28">
        <f>IF(ISBLANK(D2),AVERAGE($D$2:$D$35),D2)</f>
        <v>1000</v>
      </c>
      <c r="M2" s="10" t="s">
        <v>27</v>
      </c>
      <c r="N2" s="29" t="str">
        <f>IF(ISBLANK(F2), "unknown", F2)</f>
        <v>Electronics</v>
      </c>
      <c r="P2" s="54" t="s">
        <v>59</v>
      </c>
      <c r="Q2" s="53" t="s">
        <v>27</v>
      </c>
      <c r="R2" s="17"/>
      <c r="S2" s="69" t="s">
        <v>25</v>
      </c>
      <c r="T2" s="17" t="s">
        <v>59</v>
      </c>
      <c r="U2" s="17" t="s">
        <v>26</v>
      </c>
      <c r="V2" s="17">
        <v>1000</v>
      </c>
      <c r="W2" s="20">
        <v>30</v>
      </c>
      <c r="X2" s="20" t="s">
        <v>27</v>
      </c>
      <c r="Z2" s="21" t="s">
        <v>25</v>
      </c>
      <c r="AA2" s="59">
        <v>45685</v>
      </c>
      <c r="AB2" s="60" t="s">
        <v>115</v>
      </c>
      <c r="AD2" s="35" t="s">
        <v>59</v>
      </c>
      <c r="AE2" s="35" t="s">
        <v>26</v>
      </c>
      <c r="AF2" s="38" t="str">
        <f>CONCATENATE(AD2, " - ", AE2)</f>
        <v>Laptop - Dell</v>
      </c>
      <c r="AH2" s="39">
        <v>1000</v>
      </c>
      <c r="AJ2" s="47">
        <v>45685</v>
      </c>
      <c r="AL2" s="21">
        <v>1000</v>
      </c>
      <c r="AN2" s="17" t="s">
        <v>27</v>
      </c>
    </row>
    <row r="3" spans="1:42" ht="12.75">
      <c r="A3" s="10" t="s">
        <v>28</v>
      </c>
      <c r="B3" s="10" t="s">
        <v>29</v>
      </c>
      <c r="C3" s="10" t="s">
        <v>30</v>
      </c>
      <c r="D3" s="10">
        <v>80</v>
      </c>
      <c r="E3" s="10">
        <v>15</v>
      </c>
      <c r="F3" s="10" t="s">
        <v>31</v>
      </c>
      <c r="I3" s="15">
        <v>80</v>
      </c>
      <c r="J3" t="b">
        <f t="shared" ref="J3:J35" si="0">ISBLANK(D3)</f>
        <v>0</v>
      </c>
      <c r="K3" s="28">
        <f t="shared" ref="K3:K35" si="1">IF(ISBLANK(D3),AVERAGE($D$2:$D$35),D3)</f>
        <v>80</v>
      </c>
      <c r="M3" s="10" t="s">
        <v>31</v>
      </c>
      <c r="N3" s="29" t="str">
        <f t="shared" ref="N3:N35" si="2">IF(ISBLANK(F3), "unknown", F3)</f>
        <v>Fashion</v>
      </c>
      <c r="P3" s="55" t="s">
        <v>29</v>
      </c>
      <c r="Q3" s="53" t="s">
        <v>31</v>
      </c>
      <c r="R3" s="17"/>
      <c r="S3" s="69" t="s">
        <v>28</v>
      </c>
      <c r="T3" s="17" t="s">
        <v>29</v>
      </c>
      <c r="U3" s="17" t="s">
        <v>30</v>
      </c>
      <c r="V3" s="17">
        <v>80</v>
      </c>
      <c r="W3" s="17">
        <v>15</v>
      </c>
      <c r="X3" s="17" t="s">
        <v>31</v>
      </c>
      <c r="Z3" s="22" t="s">
        <v>28</v>
      </c>
      <c r="AA3" s="61">
        <v>45703</v>
      </c>
      <c r="AB3" s="62" t="s">
        <v>115</v>
      </c>
      <c r="AD3" s="36" t="s">
        <v>29</v>
      </c>
      <c r="AE3" s="36" t="s">
        <v>30</v>
      </c>
      <c r="AF3" s="38" t="str">
        <f>CONCATENATE(AD3, " - ", AE3)</f>
        <v>Sneakers - Nike</v>
      </c>
      <c r="AH3" s="40">
        <v>80</v>
      </c>
      <c r="AJ3" s="48">
        <v>45703</v>
      </c>
      <c r="AL3" s="22">
        <v>80</v>
      </c>
      <c r="AN3" s="17" t="s">
        <v>31</v>
      </c>
    </row>
    <row r="4" spans="1:42" ht="12.75">
      <c r="A4" s="10" t="s">
        <v>32</v>
      </c>
      <c r="B4" s="10" t="s">
        <v>33</v>
      </c>
      <c r="C4" s="10" t="s">
        <v>34</v>
      </c>
      <c r="D4" s="10">
        <v>130</v>
      </c>
      <c r="E4" s="10">
        <v>40</v>
      </c>
      <c r="F4" s="10" t="s">
        <v>35</v>
      </c>
      <c r="I4" s="14">
        <v>130</v>
      </c>
      <c r="J4" t="b">
        <f t="shared" si="0"/>
        <v>0</v>
      </c>
      <c r="K4" s="28">
        <f t="shared" si="1"/>
        <v>130</v>
      </c>
      <c r="M4" s="10" t="s">
        <v>35</v>
      </c>
      <c r="N4" s="29" t="str">
        <f t="shared" si="2"/>
        <v>Kitchen</v>
      </c>
      <c r="P4" s="54" t="s">
        <v>33</v>
      </c>
      <c r="Q4" s="53" t="s">
        <v>35</v>
      </c>
      <c r="R4" s="17"/>
      <c r="S4" s="69" t="s">
        <v>32</v>
      </c>
      <c r="T4" s="17" t="s">
        <v>33</v>
      </c>
      <c r="U4" s="17" t="s">
        <v>34</v>
      </c>
      <c r="V4" s="17">
        <v>130</v>
      </c>
      <c r="W4" s="17">
        <v>40</v>
      </c>
      <c r="X4" s="17" t="s">
        <v>35</v>
      </c>
      <c r="Z4" s="21" t="s">
        <v>32</v>
      </c>
      <c r="AA4" s="59">
        <v>45719</v>
      </c>
      <c r="AB4" s="60" t="s">
        <v>115</v>
      </c>
      <c r="AD4" s="35" t="s">
        <v>33</v>
      </c>
      <c r="AE4" s="35" t="s">
        <v>34</v>
      </c>
      <c r="AF4" s="38" t="str">
        <f t="shared" ref="AF4:AF35" si="3">CONCATENATE(AD4, " - ", AE4)</f>
        <v>Coffee Maker - Keurig</v>
      </c>
      <c r="AH4" s="39">
        <v>130</v>
      </c>
      <c r="AJ4" s="47">
        <v>45719</v>
      </c>
      <c r="AL4" s="21">
        <v>130</v>
      </c>
      <c r="AN4" s="17" t="s">
        <v>35</v>
      </c>
    </row>
    <row r="5" spans="1:42" ht="12.75">
      <c r="A5" s="10" t="s">
        <v>36</v>
      </c>
      <c r="B5" s="10" t="s">
        <v>93</v>
      </c>
      <c r="C5" s="10" t="s">
        <v>37</v>
      </c>
      <c r="D5" s="10">
        <v>900</v>
      </c>
      <c r="E5" s="10">
        <v>25</v>
      </c>
      <c r="F5" s="10" t="s">
        <v>27</v>
      </c>
      <c r="I5" s="15">
        <v>900</v>
      </c>
      <c r="J5" t="b">
        <f t="shared" si="0"/>
        <v>0</v>
      </c>
      <c r="K5" s="28">
        <f t="shared" si="1"/>
        <v>900</v>
      </c>
      <c r="M5" s="10" t="s">
        <v>27</v>
      </c>
      <c r="N5" s="29" t="str">
        <f t="shared" si="2"/>
        <v>Electronics</v>
      </c>
      <c r="P5" s="55" t="s">
        <v>93</v>
      </c>
      <c r="Q5" s="53" t="s">
        <v>27</v>
      </c>
      <c r="R5" s="17"/>
      <c r="S5" s="69" t="s">
        <v>36</v>
      </c>
      <c r="T5" s="17" t="s">
        <v>93</v>
      </c>
      <c r="U5" s="17" t="s">
        <v>37</v>
      </c>
      <c r="V5" s="17">
        <v>900</v>
      </c>
      <c r="W5" s="17">
        <v>25</v>
      </c>
      <c r="X5" s="17"/>
      <c r="Z5" s="22" t="s">
        <v>36</v>
      </c>
      <c r="AA5" s="61">
        <v>45758</v>
      </c>
      <c r="AB5" s="62" t="s">
        <v>115</v>
      </c>
      <c r="AD5" s="36" t="s">
        <v>93</v>
      </c>
      <c r="AE5" s="36" t="s">
        <v>37</v>
      </c>
      <c r="AF5" s="38" t="str">
        <f t="shared" si="3"/>
        <v>Smartphone - Samsung</v>
      </c>
      <c r="AH5" s="40">
        <v>900</v>
      </c>
      <c r="AJ5" s="48">
        <v>45758</v>
      </c>
      <c r="AL5" s="22">
        <v>900</v>
      </c>
      <c r="AN5" s="17" t="s">
        <v>27</v>
      </c>
    </row>
    <row r="6" spans="1:42" ht="12.75">
      <c r="A6" s="10" t="s">
        <v>38</v>
      </c>
      <c r="B6" s="10" t="s">
        <v>39</v>
      </c>
      <c r="C6" s="10" t="s">
        <v>40</v>
      </c>
      <c r="D6" s="10">
        <v>70</v>
      </c>
      <c r="E6" s="10">
        <v>20</v>
      </c>
      <c r="F6" s="10"/>
      <c r="I6" s="14">
        <v>70</v>
      </c>
      <c r="J6" t="b">
        <f t="shared" si="0"/>
        <v>0</v>
      </c>
      <c r="K6" s="28">
        <f t="shared" si="1"/>
        <v>70</v>
      </c>
      <c r="M6" s="10"/>
      <c r="N6" s="30" t="str">
        <f t="shared" si="2"/>
        <v>unknown</v>
      </c>
      <c r="P6" s="54" t="s">
        <v>39</v>
      </c>
      <c r="Q6" s="53"/>
      <c r="R6" s="17"/>
      <c r="S6" s="69" t="s">
        <v>38</v>
      </c>
      <c r="T6" s="17" t="s">
        <v>39</v>
      </c>
      <c r="U6" s="17" t="s">
        <v>40</v>
      </c>
      <c r="V6" s="17">
        <v>70</v>
      </c>
      <c r="W6" s="17">
        <v>20</v>
      </c>
      <c r="X6" s="17" t="s">
        <v>44</v>
      </c>
      <c r="Z6" s="21" t="s">
        <v>38</v>
      </c>
      <c r="AA6" s="59">
        <v>45799</v>
      </c>
      <c r="AB6" s="60" t="s">
        <v>115</v>
      </c>
      <c r="AD6" s="35" t="s">
        <v>39</v>
      </c>
      <c r="AE6" s="35" t="s">
        <v>40</v>
      </c>
      <c r="AF6" s="38" t="str">
        <f t="shared" si="3"/>
        <v>Backpack - North Face</v>
      </c>
      <c r="AH6" s="39">
        <v>70</v>
      </c>
      <c r="AJ6" s="47">
        <v>45799</v>
      </c>
      <c r="AL6" s="21">
        <v>70</v>
      </c>
      <c r="AN6" s="17"/>
      <c r="AP6" s="44"/>
    </row>
    <row r="7" spans="1:42" ht="12.75">
      <c r="A7" s="10" t="s">
        <v>41</v>
      </c>
      <c r="B7" s="10" t="s">
        <v>42</v>
      </c>
      <c r="C7" s="10" t="s">
        <v>43</v>
      </c>
      <c r="D7" s="10"/>
      <c r="E7" s="10">
        <v>45</v>
      </c>
      <c r="F7" s="10" t="s">
        <v>44</v>
      </c>
      <c r="I7" s="15"/>
      <c r="J7" s="19" t="b">
        <f t="shared" si="0"/>
        <v>1</v>
      </c>
      <c r="K7" s="28">
        <f t="shared" si="1"/>
        <v>309.35483870967744</v>
      </c>
      <c r="M7" s="10" t="s">
        <v>44</v>
      </c>
      <c r="N7" s="29" t="str">
        <f t="shared" si="2"/>
        <v>Electroni</v>
      </c>
      <c r="P7" s="55" t="s">
        <v>42</v>
      </c>
      <c r="Q7" s="56" t="s">
        <v>27</v>
      </c>
      <c r="R7" s="17"/>
      <c r="S7" s="69" t="s">
        <v>41</v>
      </c>
      <c r="T7" s="17" t="s">
        <v>42</v>
      </c>
      <c r="U7" s="17" t="s">
        <v>43</v>
      </c>
      <c r="V7" s="17"/>
      <c r="W7" s="17">
        <v>45</v>
      </c>
      <c r="X7" s="17" t="s">
        <v>57</v>
      </c>
      <c r="Z7" s="22" t="s">
        <v>41</v>
      </c>
      <c r="AA7" s="61">
        <v>45815</v>
      </c>
      <c r="AB7" s="62" t="s">
        <v>116</v>
      </c>
      <c r="AD7" s="36" t="s">
        <v>42</v>
      </c>
      <c r="AE7" s="36" t="s">
        <v>43</v>
      </c>
      <c r="AF7" s="38" t="str">
        <f t="shared" si="3"/>
        <v>Headphones - Sony</v>
      </c>
      <c r="AH7" s="40"/>
      <c r="AJ7" s="48">
        <v>45815</v>
      </c>
      <c r="AL7" s="22"/>
      <c r="AN7" s="17" t="s">
        <v>44</v>
      </c>
    </row>
    <row r="8" spans="1:42" ht="12.75">
      <c r="A8" s="10" t="s">
        <v>45</v>
      </c>
      <c r="B8" s="10" t="s">
        <v>46</v>
      </c>
      <c r="C8" s="10" t="s">
        <v>47</v>
      </c>
      <c r="D8" s="10">
        <v>30</v>
      </c>
      <c r="E8" s="10">
        <v>5</v>
      </c>
      <c r="F8" s="10" t="s">
        <v>31</v>
      </c>
      <c r="I8" s="14">
        <v>30</v>
      </c>
      <c r="J8" t="b">
        <f t="shared" si="0"/>
        <v>0</v>
      </c>
      <c r="K8" s="28">
        <f t="shared" si="1"/>
        <v>30</v>
      </c>
      <c r="M8" s="10" t="s">
        <v>31</v>
      </c>
      <c r="N8" s="29" t="str">
        <f t="shared" si="2"/>
        <v>Fashion</v>
      </c>
      <c r="P8" s="54" t="s">
        <v>46</v>
      </c>
      <c r="Q8" s="53" t="s">
        <v>31</v>
      </c>
      <c r="R8" s="17"/>
      <c r="S8" s="69" t="s">
        <v>45</v>
      </c>
      <c r="T8" s="17" t="s">
        <v>46</v>
      </c>
      <c r="U8" s="17" t="s">
        <v>47</v>
      </c>
      <c r="V8" s="17">
        <v>30</v>
      </c>
      <c r="W8" s="18">
        <v>5</v>
      </c>
      <c r="X8" s="18" t="s">
        <v>72</v>
      </c>
      <c r="Z8" s="21" t="s">
        <v>45</v>
      </c>
      <c r="AA8" s="59">
        <v>45857</v>
      </c>
      <c r="AB8" s="60" t="s">
        <v>116</v>
      </c>
      <c r="AD8" s="35" t="s">
        <v>46</v>
      </c>
      <c r="AE8" s="35" t="s">
        <v>47</v>
      </c>
      <c r="AF8" s="38" t="str">
        <f t="shared" si="3"/>
        <v>T-shirt - Adidas</v>
      </c>
      <c r="AH8" s="39">
        <v>30</v>
      </c>
      <c r="AJ8" s="47">
        <v>45857</v>
      </c>
      <c r="AL8" s="21">
        <v>30</v>
      </c>
      <c r="AN8" s="17" t="s">
        <v>31</v>
      </c>
    </row>
    <row r="9" spans="1:42" ht="12.75">
      <c r="A9" s="10" t="s">
        <v>48</v>
      </c>
      <c r="B9" s="10" t="s">
        <v>49</v>
      </c>
      <c r="C9" s="10" t="s">
        <v>50</v>
      </c>
      <c r="D9" s="10">
        <v>90</v>
      </c>
      <c r="E9" s="10">
        <v>35</v>
      </c>
      <c r="F9" s="10" t="s">
        <v>35</v>
      </c>
      <c r="G9" s="10"/>
      <c r="I9" s="15">
        <v>90</v>
      </c>
      <c r="J9" t="b">
        <f t="shared" si="0"/>
        <v>0</v>
      </c>
      <c r="K9" s="28">
        <f t="shared" si="1"/>
        <v>90</v>
      </c>
      <c r="M9" s="10" t="s">
        <v>35</v>
      </c>
      <c r="N9" s="29" t="str">
        <f t="shared" si="2"/>
        <v>Kitchen</v>
      </c>
      <c r="P9" s="55" t="s">
        <v>49</v>
      </c>
      <c r="Q9" s="53" t="s">
        <v>35</v>
      </c>
      <c r="R9" s="17"/>
      <c r="S9" s="69" t="s">
        <v>48</v>
      </c>
      <c r="T9" s="17" t="s">
        <v>49</v>
      </c>
      <c r="U9" s="17" t="s">
        <v>50</v>
      </c>
      <c r="V9" s="17">
        <v>90</v>
      </c>
      <c r="W9">
        <v>35</v>
      </c>
      <c r="Z9" s="22" t="s">
        <v>48</v>
      </c>
      <c r="AA9" s="61">
        <v>45892</v>
      </c>
      <c r="AB9" s="62" t="s">
        <v>116</v>
      </c>
      <c r="AD9" s="36" t="s">
        <v>49</v>
      </c>
      <c r="AE9" s="36" t="s">
        <v>50</v>
      </c>
      <c r="AF9" s="38" t="str">
        <f t="shared" si="3"/>
        <v>Blender - Ninja</v>
      </c>
      <c r="AH9" s="40">
        <v>90</v>
      </c>
      <c r="AJ9" s="48">
        <v>45892</v>
      </c>
      <c r="AL9" s="22">
        <v>90</v>
      </c>
      <c r="AN9" s="17" t="s">
        <v>35</v>
      </c>
      <c r="AP9" s="42"/>
    </row>
    <row r="10" spans="1:42" ht="12.75">
      <c r="A10" s="10" t="s">
        <v>51</v>
      </c>
      <c r="B10" s="10" t="s">
        <v>52</v>
      </c>
      <c r="C10" s="10" t="s">
        <v>53</v>
      </c>
      <c r="D10" s="10">
        <v>500</v>
      </c>
      <c r="E10" s="10">
        <v>50</v>
      </c>
      <c r="F10" s="10" t="s">
        <v>27</v>
      </c>
      <c r="I10" s="14">
        <v>500</v>
      </c>
      <c r="J10" t="b">
        <f t="shared" si="0"/>
        <v>0</v>
      </c>
      <c r="K10" s="28">
        <f t="shared" si="1"/>
        <v>500</v>
      </c>
      <c r="M10" s="10" t="s">
        <v>27</v>
      </c>
      <c r="N10" s="29" t="str">
        <f t="shared" si="2"/>
        <v>Electronics</v>
      </c>
      <c r="P10" s="54" t="s">
        <v>52</v>
      </c>
      <c r="Q10" s="53" t="s">
        <v>27</v>
      </c>
      <c r="R10" s="17"/>
      <c r="S10" s="69" t="s">
        <v>51</v>
      </c>
      <c r="T10" s="17" t="s">
        <v>52</v>
      </c>
      <c r="U10" s="17" t="s">
        <v>53</v>
      </c>
      <c r="V10" s="17">
        <v>500</v>
      </c>
      <c r="W10">
        <v>50</v>
      </c>
      <c r="Z10" s="21" t="s">
        <v>51</v>
      </c>
      <c r="AA10" s="59">
        <v>45905</v>
      </c>
      <c r="AB10" s="60" t="s">
        <v>116</v>
      </c>
      <c r="AD10" s="35" t="s">
        <v>52</v>
      </c>
      <c r="AE10" s="35" t="s">
        <v>53</v>
      </c>
      <c r="AF10" s="38" t="str">
        <f t="shared" si="3"/>
        <v>Tablet - Apple</v>
      </c>
      <c r="AH10" s="39">
        <v>500</v>
      </c>
      <c r="AJ10" s="47">
        <v>45905</v>
      </c>
      <c r="AL10" s="21">
        <v>500</v>
      </c>
      <c r="AN10" s="17" t="s">
        <v>27</v>
      </c>
    </row>
    <row r="11" spans="1:42" ht="12.75">
      <c r="A11" s="10" t="s">
        <v>54</v>
      </c>
      <c r="B11" s="10" t="s">
        <v>55</v>
      </c>
      <c r="C11" s="10" t="s">
        <v>56</v>
      </c>
      <c r="D11" s="10">
        <v>130</v>
      </c>
      <c r="E11" s="10">
        <v>10</v>
      </c>
      <c r="F11" s="10" t="s">
        <v>57</v>
      </c>
      <c r="I11" s="15">
        <v>130</v>
      </c>
      <c r="J11" t="b">
        <f t="shared" si="0"/>
        <v>0</v>
      </c>
      <c r="K11" s="28">
        <f t="shared" si="1"/>
        <v>130</v>
      </c>
      <c r="M11" s="10" t="s">
        <v>57</v>
      </c>
      <c r="N11" s="29" t="str">
        <f t="shared" si="2"/>
        <v>Outdoor</v>
      </c>
      <c r="P11" s="55" t="s">
        <v>55</v>
      </c>
      <c r="Q11" s="53" t="s">
        <v>57</v>
      </c>
      <c r="R11" s="17"/>
      <c r="S11" s="69" t="s">
        <v>54</v>
      </c>
      <c r="T11" s="17" t="s">
        <v>55</v>
      </c>
      <c r="U11" s="17" t="s">
        <v>56</v>
      </c>
      <c r="V11" s="17">
        <v>130</v>
      </c>
      <c r="W11">
        <v>10</v>
      </c>
      <c r="Z11" s="22" t="s">
        <v>54</v>
      </c>
      <c r="AA11" s="61">
        <v>45944</v>
      </c>
      <c r="AB11" s="62" t="s">
        <v>116</v>
      </c>
      <c r="AD11" s="36" t="s">
        <v>55</v>
      </c>
      <c r="AE11" s="36" t="s">
        <v>56</v>
      </c>
      <c r="AF11" s="38" t="str">
        <f t="shared" si="3"/>
        <v>Hiking Boots - Timberland</v>
      </c>
      <c r="AH11" s="40">
        <v>130</v>
      </c>
      <c r="AJ11" s="48">
        <v>45944</v>
      </c>
      <c r="AL11" s="22">
        <v>130</v>
      </c>
      <c r="AN11" s="17" t="s">
        <v>57</v>
      </c>
    </row>
    <row r="12" spans="1:42" ht="12.75">
      <c r="A12" s="45" t="s">
        <v>58</v>
      </c>
      <c r="B12" s="10" t="s">
        <v>59</v>
      </c>
      <c r="C12" s="10" t="s">
        <v>60</v>
      </c>
      <c r="D12" s="10">
        <v>950</v>
      </c>
      <c r="E12" s="10">
        <v>25</v>
      </c>
      <c r="F12" s="10" t="s">
        <v>27</v>
      </c>
      <c r="I12" s="14">
        <v>950</v>
      </c>
      <c r="J12" t="b">
        <f t="shared" si="0"/>
        <v>0</v>
      </c>
      <c r="K12" s="28">
        <f t="shared" si="1"/>
        <v>950</v>
      </c>
      <c r="M12" s="10" t="s">
        <v>27</v>
      </c>
      <c r="N12" s="29" t="str">
        <f t="shared" si="2"/>
        <v>Electronics</v>
      </c>
      <c r="P12" s="54" t="s">
        <v>59</v>
      </c>
      <c r="Q12" s="53" t="s">
        <v>27</v>
      </c>
      <c r="R12" s="17"/>
      <c r="S12" s="69" t="s">
        <v>58</v>
      </c>
      <c r="T12" s="17" t="s">
        <v>59</v>
      </c>
      <c r="U12" s="17" t="s">
        <v>60</v>
      </c>
      <c r="V12" s="17">
        <v>950</v>
      </c>
      <c r="W12">
        <v>25</v>
      </c>
      <c r="Z12" s="46" t="s">
        <v>58</v>
      </c>
      <c r="AA12" s="59">
        <v>45825</v>
      </c>
      <c r="AB12" s="60" t="s">
        <v>117</v>
      </c>
      <c r="AD12" s="35" t="s">
        <v>59</v>
      </c>
      <c r="AE12" s="35" t="s">
        <v>60</v>
      </c>
      <c r="AF12" s="38" t="str">
        <f t="shared" si="3"/>
        <v>Laptop - HP</v>
      </c>
      <c r="AH12" s="39">
        <v>950</v>
      </c>
      <c r="AJ12" s="47">
        <v>45825</v>
      </c>
      <c r="AL12" s="21">
        <v>950</v>
      </c>
      <c r="AN12" s="17" t="s">
        <v>27</v>
      </c>
    </row>
    <row r="13" spans="1:42" ht="12.75">
      <c r="A13" s="10" t="s">
        <v>61</v>
      </c>
      <c r="B13" s="10" t="s">
        <v>29</v>
      </c>
      <c r="C13" s="10" t="s">
        <v>47</v>
      </c>
      <c r="D13" s="10">
        <v>90</v>
      </c>
      <c r="E13" s="10">
        <v>40</v>
      </c>
      <c r="F13" s="10"/>
      <c r="I13" s="15">
        <v>90</v>
      </c>
      <c r="J13" t="b">
        <f t="shared" si="0"/>
        <v>0</v>
      </c>
      <c r="K13" s="28">
        <f t="shared" si="1"/>
        <v>90</v>
      </c>
      <c r="M13" s="10"/>
      <c r="N13" s="30" t="str">
        <f t="shared" si="2"/>
        <v>unknown</v>
      </c>
      <c r="P13" s="55" t="s">
        <v>29</v>
      </c>
      <c r="Q13" s="53"/>
      <c r="R13" s="17"/>
      <c r="S13" s="69" t="s">
        <v>61</v>
      </c>
      <c r="T13" s="17" t="s">
        <v>29</v>
      </c>
      <c r="U13" s="17" t="s">
        <v>47</v>
      </c>
      <c r="V13" s="17">
        <v>90</v>
      </c>
      <c r="W13">
        <v>40</v>
      </c>
      <c r="Z13" s="22" t="s">
        <v>61</v>
      </c>
      <c r="AA13" s="61">
        <v>45986</v>
      </c>
      <c r="AB13" s="62" t="s">
        <v>118</v>
      </c>
      <c r="AD13" s="36" t="s">
        <v>29</v>
      </c>
      <c r="AE13" s="36" t="s">
        <v>47</v>
      </c>
      <c r="AF13" s="38" t="str">
        <f t="shared" si="3"/>
        <v>Sneakers - Adidas</v>
      </c>
      <c r="AH13" s="40">
        <v>90</v>
      </c>
      <c r="AJ13" s="48">
        <v>45986</v>
      </c>
      <c r="AL13" s="22">
        <v>90</v>
      </c>
      <c r="AN13" s="17"/>
    </row>
    <row r="14" spans="1:42" ht="12.75">
      <c r="A14" s="10" t="s">
        <v>62</v>
      </c>
      <c r="B14" s="10" t="s">
        <v>33</v>
      </c>
      <c r="C14" s="10" t="s">
        <v>63</v>
      </c>
      <c r="D14" s="10">
        <v>120</v>
      </c>
      <c r="E14" s="10">
        <v>35</v>
      </c>
      <c r="F14" s="10"/>
      <c r="I14" s="14">
        <v>120</v>
      </c>
      <c r="J14" t="b">
        <f t="shared" si="0"/>
        <v>0</v>
      </c>
      <c r="K14" s="28">
        <f t="shared" si="1"/>
        <v>120</v>
      </c>
      <c r="M14" s="10"/>
      <c r="N14" s="30" t="str">
        <f t="shared" si="2"/>
        <v>unknown</v>
      </c>
      <c r="P14" s="54" t="s">
        <v>33</v>
      </c>
      <c r="Q14" s="53"/>
      <c r="R14" s="17"/>
      <c r="S14" s="69" t="s">
        <v>62</v>
      </c>
      <c r="T14" s="17" t="s">
        <v>33</v>
      </c>
      <c r="U14" s="17" t="s">
        <v>63</v>
      </c>
      <c r="V14" s="17">
        <v>120</v>
      </c>
      <c r="W14">
        <v>35</v>
      </c>
      <c r="Z14" s="21" t="s">
        <v>62</v>
      </c>
      <c r="AA14" s="59">
        <v>45999</v>
      </c>
      <c r="AB14" s="60" t="s">
        <v>119</v>
      </c>
      <c r="AD14" s="35" t="s">
        <v>33</v>
      </c>
      <c r="AE14" s="35" t="s">
        <v>63</v>
      </c>
      <c r="AF14" s="38" t="str">
        <f t="shared" si="3"/>
        <v>Coffee Maker - Nespresso</v>
      </c>
      <c r="AH14" s="39">
        <v>120</v>
      </c>
      <c r="AJ14" s="47">
        <v>45999</v>
      </c>
      <c r="AL14" s="21">
        <v>120</v>
      </c>
      <c r="AN14" s="17"/>
    </row>
    <row r="15" spans="1:42" ht="12.75">
      <c r="A15" s="10" t="s">
        <v>64</v>
      </c>
      <c r="B15" s="10" t="s">
        <v>65</v>
      </c>
      <c r="C15" s="10" t="s">
        <v>66</v>
      </c>
      <c r="D15" s="10">
        <v>150</v>
      </c>
      <c r="E15" s="10">
        <v>15</v>
      </c>
      <c r="F15" s="10" t="s">
        <v>44</v>
      </c>
      <c r="I15" s="15">
        <v>150</v>
      </c>
      <c r="J15" t="b">
        <f t="shared" si="0"/>
        <v>0</v>
      </c>
      <c r="K15" s="28">
        <f t="shared" si="1"/>
        <v>150</v>
      </c>
      <c r="M15" s="10" t="s">
        <v>44</v>
      </c>
      <c r="N15" s="29" t="str">
        <f t="shared" si="2"/>
        <v>Electroni</v>
      </c>
      <c r="P15" s="55" t="s">
        <v>65</v>
      </c>
      <c r="Q15" s="56" t="s">
        <v>27</v>
      </c>
      <c r="R15" s="17"/>
      <c r="S15" s="69" t="s">
        <v>64</v>
      </c>
      <c r="T15" s="17" t="s">
        <v>65</v>
      </c>
      <c r="U15" s="17" t="s">
        <v>66</v>
      </c>
      <c r="V15" s="17">
        <v>150</v>
      </c>
      <c r="W15">
        <v>15</v>
      </c>
      <c r="Z15" s="22" t="s">
        <v>64</v>
      </c>
      <c r="AA15" s="61">
        <v>45706</v>
      </c>
      <c r="AB15" s="62" t="s">
        <v>120</v>
      </c>
      <c r="AD15" s="36" t="s">
        <v>65</v>
      </c>
      <c r="AE15" s="36" t="s">
        <v>66</v>
      </c>
      <c r="AF15" s="38" t="str">
        <f t="shared" si="3"/>
        <v>Smartwatch - Fitbit</v>
      </c>
      <c r="AH15" s="40">
        <v>150</v>
      </c>
      <c r="AJ15" s="48">
        <v>45706</v>
      </c>
      <c r="AL15" s="22">
        <v>150</v>
      </c>
      <c r="AN15" s="17" t="s">
        <v>44</v>
      </c>
    </row>
    <row r="16" spans="1:42" ht="12.75">
      <c r="A16" s="10" t="s">
        <v>67</v>
      </c>
      <c r="B16" s="10" t="s">
        <v>42</v>
      </c>
      <c r="C16" s="10" t="s">
        <v>68</v>
      </c>
      <c r="D16" s="10">
        <v>250</v>
      </c>
      <c r="E16" s="10">
        <v>20</v>
      </c>
      <c r="F16" s="10" t="s">
        <v>44</v>
      </c>
      <c r="I16" s="14">
        <v>250</v>
      </c>
      <c r="J16" t="b">
        <f t="shared" si="0"/>
        <v>0</v>
      </c>
      <c r="K16" s="28">
        <f t="shared" si="1"/>
        <v>250</v>
      </c>
      <c r="M16" s="10" t="s">
        <v>44</v>
      </c>
      <c r="N16" s="29" t="str">
        <f t="shared" si="2"/>
        <v>Electroni</v>
      </c>
      <c r="P16" s="54" t="s">
        <v>42</v>
      </c>
      <c r="Q16" s="56" t="s">
        <v>27</v>
      </c>
      <c r="R16" s="17"/>
      <c r="S16" s="69" t="s">
        <v>67</v>
      </c>
      <c r="T16" s="17" t="s">
        <v>42</v>
      </c>
      <c r="U16" s="17" t="s">
        <v>68</v>
      </c>
      <c r="V16" s="17">
        <v>250</v>
      </c>
      <c r="W16">
        <v>20</v>
      </c>
      <c r="Z16" s="21" t="s">
        <v>67</v>
      </c>
      <c r="AA16" s="59">
        <v>45763</v>
      </c>
      <c r="AB16" s="60" t="s">
        <v>121</v>
      </c>
      <c r="AD16" s="35" t="s">
        <v>42</v>
      </c>
      <c r="AE16" s="35" t="s">
        <v>68</v>
      </c>
      <c r="AF16" s="38" t="str">
        <f t="shared" si="3"/>
        <v>Headphones - Bose</v>
      </c>
      <c r="AH16" s="39">
        <v>250</v>
      </c>
      <c r="AJ16" s="47">
        <v>45763</v>
      </c>
      <c r="AL16" s="21">
        <v>250</v>
      </c>
      <c r="AN16" s="17" t="s">
        <v>44</v>
      </c>
    </row>
    <row r="17" spans="1:40" ht="12.75">
      <c r="A17" s="10" t="s">
        <v>69</v>
      </c>
      <c r="B17" s="10" t="s">
        <v>70</v>
      </c>
      <c r="C17" s="10" t="s">
        <v>71</v>
      </c>
      <c r="D17" s="10">
        <v>50</v>
      </c>
      <c r="E17" s="10">
        <v>35</v>
      </c>
      <c r="F17" s="11" t="s">
        <v>72</v>
      </c>
      <c r="I17" s="15">
        <v>50</v>
      </c>
      <c r="J17" t="b">
        <f t="shared" si="0"/>
        <v>0</v>
      </c>
      <c r="K17" s="28">
        <f t="shared" si="1"/>
        <v>50</v>
      </c>
      <c r="M17" s="12" t="s">
        <v>72</v>
      </c>
      <c r="N17" s="29" t="str">
        <f t="shared" si="2"/>
        <v>Accessories</v>
      </c>
      <c r="P17" s="55" t="s">
        <v>70</v>
      </c>
      <c r="Q17" s="34" t="s">
        <v>72</v>
      </c>
      <c r="R17" s="17"/>
      <c r="S17" s="69" t="s">
        <v>69</v>
      </c>
      <c r="T17" s="17" t="s">
        <v>70</v>
      </c>
      <c r="U17" s="17" t="s">
        <v>71</v>
      </c>
      <c r="V17" s="17">
        <v>50</v>
      </c>
      <c r="W17">
        <v>35</v>
      </c>
      <c r="Z17" s="22" t="s">
        <v>69</v>
      </c>
      <c r="AA17" s="61">
        <v>45890</v>
      </c>
      <c r="AB17" s="62" t="s">
        <v>120</v>
      </c>
      <c r="AD17" s="36" t="s">
        <v>70</v>
      </c>
      <c r="AE17" s="36" t="s">
        <v>71</v>
      </c>
      <c r="AF17" s="38" t="str">
        <f t="shared" si="3"/>
        <v>Laptop Bag - Samsonite</v>
      </c>
      <c r="AH17" s="40">
        <v>50</v>
      </c>
      <c r="AJ17" s="48">
        <v>45890</v>
      </c>
      <c r="AL17" s="22">
        <v>50</v>
      </c>
      <c r="AN17" s="18" t="s">
        <v>72</v>
      </c>
    </row>
    <row r="18" spans="1:40" ht="12.75">
      <c r="A18" s="10" t="s">
        <v>73</v>
      </c>
      <c r="B18" s="10" t="s">
        <v>65</v>
      </c>
      <c r="C18" s="10" t="s">
        <v>74</v>
      </c>
      <c r="D18" s="10">
        <v>160</v>
      </c>
      <c r="E18" s="10">
        <v>15</v>
      </c>
      <c r="F18" s="10" t="s">
        <v>44</v>
      </c>
      <c r="I18" s="14">
        <v>160</v>
      </c>
      <c r="J18" t="b">
        <f t="shared" si="0"/>
        <v>0</v>
      </c>
      <c r="K18" s="28">
        <f t="shared" si="1"/>
        <v>160</v>
      </c>
      <c r="M18" s="10" t="s">
        <v>44</v>
      </c>
      <c r="N18" s="29" t="str">
        <f t="shared" si="2"/>
        <v>Electroni</v>
      </c>
      <c r="P18" s="54" t="s">
        <v>65</v>
      </c>
      <c r="Q18" s="56" t="s">
        <v>27</v>
      </c>
      <c r="R18" s="17"/>
      <c r="S18" s="69" t="s">
        <v>73</v>
      </c>
      <c r="T18" s="17" t="s">
        <v>65</v>
      </c>
      <c r="U18" s="17" t="s">
        <v>74</v>
      </c>
      <c r="V18" s="17">
        <v>160</v>
      </c>
      <c r="W18">
        <v>15</v>
      </c>
      <c r="Z18" s="21" t="s">
        <v>73</v>
      </c>
      <c r="AA18" s="59">
        <v>45889</v>
      </c>
      <c r="AB18" s="60" t="s">
        <v>122</v>
      </c>
      <c r="AD18" s="35" t="s">
        <v>65</v>
      </c>
      <c r="AE18" s="35" t="s">
        <v>74</v>
      </c>
      <c r="AF18" s="38" t="str">
        <f t="shared" si="3"/>
        <v>Smartwatch - Huawei</v>
      </c>
      <c r="AH18" s="39">
        <v>160</v>
      </c>
      <c r="AJ18" s="47">
        <v>45889</v>
      </c>
      <c r="AL18" s="21">
        <v>160</v>
      </c>
      <c r="AN18" s="17" t="s">
        <v>44</v>
      </c>
    </row>
    <row r="19" spans="1:40" ht="12.75">
      <c r="A19" s="10" t="s">
        <v>75</v>
      </c>
      <c r="B19" s="10" t="s">
        <v>59</v>
      </c>
      <c r="C19" s="10" t="s">
        <v>76</v>
      </c>
      <c r="D19" s="10">
        <v>980</v>
      </c>
      <c r="E19" s="10">
        <v>10</v>
      </c>
      <c r="F19" s="10" t="s">
        <v>27</v>
      </c>
      <c r="I19" s="15">
        <v>980</v>
      </c>
      <c r="J19" t="b">
        <f t="shared" si="0"/>
        <v>0</v>
      </c>
      <c r="K19" s="28">
        <f t="shared" si="1"/>
        <v>980</v>
      </c>
      <c r="M19" s="10" t="s">
        <v>27</v>
      </c>
      <c r="N19" s="29" t="str">
        <f t="shared" si="2"/>
        <v>Electronics</v>
      </c>
      <c r="P19" s="55" t="s">
        <v>59</v>
      </c>
      <c r="Q19" s="53" t="s">
        <v>27</v>
      </c>
      <c r="R19" s="17"/>
      <c r="S19" s="69" t="s">
        <v>75</v>
      </c>
      <c r="T19" s="17" t="s">
        <v>59</v>
      </c>
      <c r="U19" s="17" t="s">
        <v>76</v>
      </c>
      <c r="V19" s="17">
        <v>980</v>
      </c>
      <c r="W19">
        <v>10</v>
      </c>
      <c r="Z19" s="22" t="s">
        <v>75</v>
      </c>
      <c r="AA19" s="61">
        <v>45684</v>
      </c>
      <c r="AB19" s="62" t="s">
        <v>123</v>
      </c>
      <c r="AD19" s="36" t="s">
        <v>59</v>
      </c>
      <c r="AE19" s="36" t="s">
        <v>76</v>
      </c>
      <c r="AF19" s="38" t="str">
        <f t="shared" si="3"/>
        <v>Laptop - Asus</v>
      </c>
      <c r="AH19" s="40">
        <v>980</v>
      </c>
      <c r="AJ19" s="48">
        <v>45684</v>
      </c>
      <c r="AL19" s="22">
        <v>980</v>
      </c>
      <c r="AN19" s="17" t="s">
        <v>27</v>
      </c>
    </row>
    <row r="20" spans="1:40" ht="12.75">
      <c r="A20" s="10" t="s">
        <v>77</v>
      </c>
      <c r="B20" s="10" t="s">
        <v>78</v>
      </c>
      <c r="C20" s="10" t="s">
        <v>79</v>
      </c>
      <c r="D20" s="10">
        <v>150</v>
      </c>
      <c r="E20" s="10">
        <v>15</v>
      </c>
      <c r="F20" s="10" t="s">
        <v>31</v>
      </c>
      <c r="I20" s="14">
        <v>150</v>
      </c>
      <c r="J20" t="b">
        <f t="shared" si="0"/>
        <v>0</v>
      </c>
      <c r="K20" s="28">
        <f t="shared" si="1"/>
        <v>150</v>
      </c>
      <c r="M20" s="10" t="s">
        <v>31</v>
      </c>
      <c r="N20" s="29" t="str">
        <f t="shared" si="2"/>
        <v>Fashion</v>
      </c>
      <c r="P20" s="54" t="s">
        <v>78</v>
      </c>
      <c r="Q20" s="53" t="s">
        <v>31</v>
      </c>
      <c r="R20" s="17"/>
      <c r="S20" s="69" t="s">
        <v>77</v>
      </c>
      <c r="T20" s="17" t="s">
        <v>78</v>
      </c>
      <c r="U20" s="17" t="s">
        <v>79</v>
      </c>
      <c r="V20" s="17">
        <v>150</v>
      </c>
      <c r="W20">
        <v>15</v>
      </c>
      <c r="Z20" s="21" t="s">
        <v>77</v>
      </c>
      <c r="AA20" s="59">
        <v>45717</v>
      </c>
      <c r="AB20" s="60" t="s">
        <v>116</v>
      </c>
      <c r="AD20" s="35" t="s">
        <v>78</v>
      </c>
      <c r="AE20" s="35" t="s">
        <v>79</v>
      </c>
      <c r="AF20" s="38" t="str">
        <f t="shared" si="3"/>
        <v>Sunglasses - Oakley</v>
      </c>
      <c r="AH20" s="39">
        <v>150</v>
      </c>
      <c r="AJ20" s="47">
        <v>45717</v>
      </c>
      <c r="AL20" s="21">
        <v>150</v>
      </c>
      <c r="AN20" s="17" t="s">
        <v>31</v>
      </c>
    </row>
    <row r="21" spans="1:40" ht="12.75">
      <c r="A21" s="10" t="s">
        <v>80</v>
      </c>
      <c r="B21" s="10" t="s">
        <v>81</v>
      </c>
      <c r="C21" s="10" t="s">
        <v>82</v>
      </c>
      <c r="D21" s="10"/>
      <c r="E21" s="10">
        <v>10</v>
      </c>
      <c r="F21" s="10" t="s">
        <v>57</v>
      </c>
      <c r="I21" s="15"/>
      <c r="J21" s="19" t="b">
        <f t="shared" si="0"/>
        <v>1</v>
      </c>
      <c r="K21" s="28">
        <f t="shared" si="1"/>
        <v>309.35483870967744</v>
      </c>
      <c r="M21" s="10" t="s">
        <v>57</v>
      </c>
      <c r="N21" s="29" t="str">
        <f t="shared" si="2"/>
        <v>Outdoor</v>
      </c>
      <c r="P21" s="55" t="s">
        <v>81</v>
      </c>
      <c r="Q21" s="53" t="s">
        <v>57</v>
      </c>
      <c r="R21" s="17"/>
      <c r="S21" s="69" t="s">
        <v>80</v>
      </c>
      <c r="T21" s="17" t="s">
        <v>81</v>
      </c>
      <c r="U21" s="17" t="s">
        <v>82</v>
      </c>
      <c r="V21" s="17"/>
      <c r="W21">
        <v>10</v>
      </c>
      <c r="Z21" s="22" t="s">
        <v>80</v>
      </c>
      <c r="AA21" s="61">
        <v>45883</v>
      </c>
      <c r="AB21" s="62" t="s">
        <v>115</v>
      </c>
      <c r="AD21" s="36" t="s">
        <v>81</v>
      </c>
      <c r="AE21" s="36" t="s">
        <v>82</v>
      </c>
      <c r="AF21" s="38" t="str">
        <f t="shared" si="3"/>
        <v>Camping Tent - Coleman</v>
      </c>
      <c r="AH21" s="40"/>
      <c r="AJ21" s="48">
        <v>45883</v>
      </c>
      <c r="AL21" s="22"/>
      <c r="AN21" s="17" t="s">
        <v>57</v>
      </c>
    </row>
    <row r="22" spans="1:40" ht="12.75">
      <c r="A22" s="10" t="s">
        <v>83</v>
      </c>
      <c r="B22" s="10" t="s">
        <v>84</v>
      </c>
      <c r="C22" s="10" t="s">
        <v>85</v>
      </c>
      <c r="D22" s="10">
        <v>700</v>
      </c>
      <c r="E22" s="10">
        <v>50</v>
      </c>
      <c r="F22" s="10" t="s">
        <v>27</v>
      </c>
      <c r="I22" s="14">
        <v>700</v>
      </c>
      <c r="J22" t="b">
        <f t="shared" si="0"/>
        <v>0</v>
      </c>
      <c r="K22" s="28">
        <f t="shared" si="1"/>
        <v>700</v>
      </c>
      <c r="M22" s="10" t="s">
        <v>27</v>
      </c>
      <c r="N22" s="29" t="str">
        <f t="shared" si="2"/>
        <v>Electronics</v>
      </c>
      <c r="P22" s="54" t="s">
        <v>84</v>
      </c>
      <c r="Q22" s="53" t="s">
        <v>27</v>
      </c>
      <c r="R22" s="17"/>
      <c r="S22" s="69" t="s">
        <v>83</v>
      </c>
      <c r="T22" s="17" t="s">
        <v>84</v>
      </c>
      <c r="U22" s="17" t="s">
        <v>85</v>
      </c>
      <c r="V22" s="17">
        <v>700</v>
      </c>
      <c r="W22">
        <v>50</v>
      </c>
      <c r="Z22" s="21" t="s">
        <v>83</v>
      </c>
      <c r="AA22" s="59">
        <v>45791</v>
      </c>
      <c r="AB22" s="60" t="s">
        <v>124</v>
      </c>
      <c r="AD22" s="35" t="s">
        <v>84</v>
      </c>
      <c r="AE22" s="35" t="s">
        <v>85</v>
      </c>
      <c r="AF22" s="38" t="str">
        <f t="shared" si="3"/>
        <v>Camera - Nikon</v>
      </c>
      <c r="AH22" s="39">
        <v>700</v>
      </c>
      <c r="AJ22" s="47">
        <v>45791</v>
      </c>
      <c r="AL22" s="21">
        <v>700</v>
      </c>
      <c r="AN22" s="17" t="s">
        <v>27</v>
      </c>
    </row>
    <row r="23" spans="1:40" ht="12.75">
      <c r="A23" s="10" t="s">
        <v>86</v>
      </c>
      <c r="B23" s="10" t="s">
        <v>87</v>
      </c>
      <c r="C23" s="10" t="s">
        <v>88</v>
      </c>
      <c r="D23" s="10">
        <v>80</v>
      </c>
      <c r="E23" s="10">
        <v>20</v>
      </c>
      <c r="F23" s="10" t="s">
        <v>35</v>
      </c>
      <c r="I23" s="15">
        <v>80</v>
      </c>
      <c r="J23" t="b">
        <f t="shared" si="0"/>
        <v>0</v>
      </c>
      <c r="K23" s="28">
        <f t="shared" si="1"/>
        <v>80</v>
      </c>
      <c r="M23" s="10" t="s">
        <v>35</v>
      </c>
      <c r="N23" s="29" t="str">
        <f t="shared" si="2"/>
        <v>Kitchen</v>
      </c>
      <c r="P23" s="55" t="s">
        <v>87</v>
      </c>
      <c r="Q23" s="53" t="s">
        <v>35</v>
      </c>
      <c r="R23" s="17"/>
      <c r="S23" s="69" t="s">
        <v>86</v>
      </c>
      <c r="T23" s="17" t="s">
        <v>87</v>
      </c>
      <c r="U23" s="17" t="s">
        <v>88</v>
      </c>
      <c r="V23" s="17">
        <v>80</v>
      </c>
      <c r="W23">
        <v>20</v>
      </c>
      <c r="Z23" s="22" t="s">
        <v>86</v>
      </c>
      <c r="AA23" s="61">
        <v>45666</v>
      </c>
      <c r="AB23" s="62" t="s">
        <v>120</v>
      </c>
      <c r="AD23" s="36" t="s">
        <v>87</v>
      </c>
      <c r="AE23" s="36" t="s">
        <v>88</v>
      </c>
      <c r="AF23" s="38" t="str">
        <f t="shared" si="3"/>
        <v>Microwave - Panasonic</v>
      </c>
      <c r="AH23" s="40">
        <v>80</v>
      </c>
      <c r="AJ23" s="48">
        <v>45666</v>
      </c>
      <c r="AL23" s="22">
        <v>80</v>
      </c>
      <c r="AN23" s="17" t="s">
        <v>35</v>
      </c>
    </row>
    <row r="24" spans="1:40" ht="12.75">
      <c r="A24" s="10" t="s">
        <v>89</v>
      </c>
      <c r="B24" s="10" t="s">
        <v>90</v>
      </c>
      <c r="C24" s="10" t="s">
        <v>91</v>
      </c>
      <c r="D24" s="10">
        <v>150</v>
      </c>
      <c r="E24" s="10">
        <v>30</v>
      </c>
      <c r="F24" s="10"/>
      <c r="I24" s="14">
        <v>150</v>
      </c>
      <c r="J24" t="b">
        <f t="shared" si="0"/>
        <v>0</v>
      </c>
      <c r="K24" s="28">
        <f t="shared" si="1"/>
        <v>150</v>
      </c>
      <c r="M24" s="10"/>
      <c r="N24" s="30" t="str">
        <f t="shared" si="2"/>
        <v>unknown</v>
      </c>
      <c r="P24" s="54" t="s">
        <v>90</v>
      </c>
      <c r="Q24" s="53"/>
      <c r="R24" s="17"/>
      <c r="S24" s="69" t="s">
        <v>89</v>
      </c>
      <c r="T24" s="17" t="s">
        <v>90</v>
      </c>
      <c r="U24" s="17" t="s">
        <v>91</v>
      </c>
      <c r="V24" s="17">
        <v>150</v>
      </c>
      <c r="W24">
        <v>30</v>
      </c>
      <c r="Z24" s="21" t="s">
        <v>89</v>
      </c>
      <c r="AA24" s="59">
        <v>45857</v>
      </c>
      <c r="AB24" s="60" t="s">
        <v>125</v>
      </c>
      <c r="AD24" s="35" t="s">
        <v>90</v>
      </c>
      <c r="AE24" s="35" t="s">
        <v>91</v>
      </c>
      <c r="AF24" s="38" t="str">
        <f t="shared" si="3"/>
        <v>Fitness Tracker - Xiaomi</v>
      </c>
      <c r="AH24" s="39">
        <v>150</v>
      </c>
      <c r="AJ24" s="47">
        <v>45857</v>
      </c>
      <c r="AL24" s="21">
        <v>150</v>
      </c>
      <c r="AN24" s="17"/>
    </row>
    <row r="25" spans="1:40" ht="12.75">
      <c r="A25" s="12" t="s">
        <v>69</v>
      </c>
      <c r="B25" s="12" t="s">
        <v>70</v>
      </c>
      <c r="C25" s="12" t="s">
        <v>71</v>
      </c>
      <c r="D25" s="13">
        <v>50</v>
      </c>
      <c r="E25" s="13">
        <v>35</v>
      </c>
      <c r="F25" s="11" t="s">
        <v>72</v>
      </c>
      <c r="I25" s="13">
        <v>50</v>
      </c>
      <c r="J25" t="b">
        <f t="shared" si="0"/>
        <v>0</v>
      </c>
      <c r="K25" s="28">
        <f t="shared" si="1"/>
        <v>50</v>
      </c>
      <c r="M25" s="12" t="s">
        <v>72</v>
      </c>
      <c r="N25" s="29" t="str">
        <f t="shared" si="2"/>
        <v>Accessories</v>
      </c>
      <c r="P25" s="57" t="s">
        <v>70</v>
      </c>
      <c r="Q25" s="34" t="s">
        <v>72</v>
      </c>
      <c r="R25" s="17"/>
      <c r="S25" s="69" t="s">
        <v>92</v>
      </c>
      <c r="T25" s="17" t="s">
        <v>93</v>
      </c>
      <c r="U25" s="17" t="s">
        <v>94</v>
      </c>
      <c r="V25" s="17">
        <v>800</v>
      </c>
      <c r="W25">
        <v>45</v>
      </c>
      <c r="Z25" s="43" t="s">
        <v>69</v>
      </c>
      <c r="AA25" s="63">
        <v>45890</v>
      </c>
      <c r="AB25" s="64" t="s">
        <v>120</v>
      </c>
      <c r="AD25" s="37" t="s">
        <v>70</v>
      </c>
      <c r="AE25" s="37" t="s">
        <v>71</v>
      </c>
      <c r="AF25" s="38" t="str">
        <f t="shared" si="3"/>
        <v>Laptop Bag - Samsonite</v>
      </c>
      <c r="AH25" s="41">
        <v>50</v>
      </c>
      <c r="AJ25" s="49">
        <v>45890</v>
      </c>
      <c r="AL25" s="23">
        <v>50</v>
      </c>
      <c r="AN25" s="18" t="s">
        <v>72</v>
      </c>
    </row>
    <row r="26" spans="1:40" ht="12.75">
      <c r="A26" s="10" t="s">
        <v>92</v>
      </c>
      <c r="B26" s="10" t="s">
        <v>93</v>
      </c>
      <c r="C26" s="10" t="s">
        <v>94</v>
      </c>
      <c r="D26" s="10">
        <v>800</v>
      </c>
      <c r="E26" s="10">
        <v>45</v>
      </c>
      <c r="F26" s="10" t="s">
        <v>27</v>
      </c>
      <c r="I26" s="14">
        <v>800</v>
      </c>
      <c r="J26" t="b">
        <f t="shared" si="0"/>
        <v>0</v>
      </c>
      <c r="K26" s="28">
        <f t="shared" si="1"/>
        <v>800</v>
      </c>
      <c r="M26" s="10" t="s">
        <v>27</v>
      </c>
      <c r="N26" s="29" t="str">
        <f t="shared" si="2"/>
        <v>Electronics</v>
      </c>
      <c r="P26" s="54" t="s">
        <v>93</v>
      </c>
      <c r="Q26" s="53" t="s">
        <v>27</v>
      </c>
      <c r="R26" s="17"/>
      <c r="S26" s="69" t="s">
        <v>95</v>
      </c>
      <c r="T26" s="17" t="s">
        <v>78</v>
      </c>
      <c r="U26" s="17" t="s">
        <v>96</v>
      </c>
      <c r="V26" s="17"/>
      <c r="W26">
        <v>25</v>
      </c>
      <c r="Z26" s="21" t="s">
        <v>92</v>
      </c>
      <c r="AA26" s="59">
        <v>45929</v>
      </c>
      <c r="AB26" s="60" t="s">
        <v>120</v>
      </c>
      <c r="AD26" s="35" t="s">
        <v>93</v>
      </c>
      <c r="AE26" s="35" t="s">
        <v>94</v>
      </c>
      <c r="AF26" s="38" t="str">
        <f t="shared" si="3"/>
        <v>Smartphone - Google</v>
      </c>
      <c r="AH26" s="39">
        <v>800</v>
      </c>
      <c r="AJ26" s="47">
        <v>45929</v>
      </c>
      <c r="AL26" s="21">
        <v>800</v>
      </c>
      <c r="AN26" s="17" t="s">
        <v>27</v>
      </c>
    </row>
    <row r="27" spans="1:40" ht="12.75">
      <c r="A27" s="10" t="s">
        <v>95</v>
      </c>
      <c r="B27" s="10" t="s">
        <v>78</v>
      </c>
      <c r="C27" s="10" t="s">
        <v>96</v>
      </c>
      <c r="D27" s="10"/>
      <c r="E27" s="10">
        <v>25</v>
      </c>
      <c r="F27" s="10" t="s">
        <v>31</v>
      </c>
      <c r="I27" s="15"/>
      <c r="J27" s="19" t="b">
        <f t="shared" si="0"/>
        <v>1</v>
      </c>
      <c r="K27" s="28">
        <f t="shared" si="1"/>
        <v>309.35483870967744</v>
      </c>
      <c r="M27" s="10" t="s">
        <v>31</v>
      </c>
      <c r="N27" s="29" t="str">
        <f t="shared" si="2"/>
        <v>Fashion</v>
      </c>
      <c r="P27" s="55" t="s">
        <v>78</v>
      </c>
      <c r="Q27" s="53" t="s">
        <v>31</v>
      </c>
      <c r="R27" s="17"/>
      <c r="S27" s="69" t="s">
        <v>97</v>
      </c>
      <c r="T27" s="17" t="s">
        <v>49</v>
      </c>
      <c r="U27" s="17" t="s">
        <v>98</v>
      </c>
      <c r="V27" s="17">
        <v>400</v>
      </c>
      <c r="W27">
        <v>40</v>
      </c>
      <c r="Z27" s="22" t="s">
        <v>95</v>
      </c>
      <c r="AA27" s="61">
        <v>45811</v>
      </c>
      <c r="AB27" s="62" t="s">
        <v>120</v>
      </c>
      <c r="AD27" s="36" t="s">
        <v>78</v>
      </c>
      <c r="AE27" s="36" t="s">
        <v>96</v>
      </c>
      <c r="AF27" s="38" t="str">
        <f t="shared" si="3"/>
        <v>Sunglasses - Ray-Ban</v>
      </c>
      <c r="AH27" s="40"/>
      <c r="AJ27" s="48">
        <v>45811</v>
      </c>
      <c r="AL27" s="22"/>
      <c r="AN27" s="17" t="s">
        <v>31</v>
      </c>
    </row>
    <row r="28" spans="1:40" ht="12.75">
      <c r="A28" s="10" t="s">
        <v>97</v>
      </c>
      <c r="B28" s="10" t="s">
        <v>49</v>
      </c>
      <c r="C28" s="10" t="s">
        <v>98</v>
      </c>
      <c r="D28" s="10">
        <v>400</v>
      </c>
      <c r="E28" s="10">
        <v>40</v>
      </c>
      <c r="F28" s="10" t="s">
        <v>35</v>
      </c>
      <c r="I28" s="14">
        <v>400</v>
      </c>
      <c r="J28" t="b">
        <f t="shared" si="0"/>
        <v>0</v>
      </c>
      <c r="K28" s="28">
        <f t="shared" si="1"/>
        <v>400</v>
      </c>
      <c r="M28" s="10" t="s">
        <v>35</v>
      </c>
      <c r="N28" s="29" t="str">
        <f t="shared" si="2"/>
        <v>Kitchen</v>
      </c>
      <c r="P28" s="54" t="s">
        <v>49</v>
      </c>
      <c r="Q28" s="53" t="s">
        <v>35</v>
      </c>
      <c r="R28" s="17"/>
      <c r="S28" s="69" t="s">
        <v>99</v>
      </c>
      <c r="T28" s="17" t="s">
        <v>100</v>
      </c>
      <c r="U28" s="17" t="s">
        <v>101</v>
      </c>
      <c r="V28" s="17">
        <v>60</v>
      </c>
      <c r="W28">
        <v>30</v>
      </c>
      <c r="Z28" s="21" t="s">
        <v>97</v>
      </c>
      <c r="AA28" s="59">
        <v>45849</v>
      </c>
      <c r="AB28" s="60" t="s">
        <v>120</v>
      </c>
      <c r="AD28" s="35" t="s">
        <v>49</v>
      </c>
      <c r="AE28" s="35" t="s">
        <v>98</v>
      </c>
      <c r="AF28" s="38" t="str">
        <f t="shared" si="3"/>
        <v>Blender - Vitamix</v>
      </c>
      <c r="AH28" s="39">
        <v>400</v>
      </c>
      <c r="AJ28" s="47">
        <v>45849</v>
      </c>
      <c r="AL28" s="21">
        <v>400</v>
      </c>
      <c r="AN28" s="17" t="s">
        <v>35</v>
      </c>
    </row>
    <row r="29" spans="1:40" ht="12.75">
      <c r="A29" s="12" t="s">
        <v>67</v>
      </c>
      <c r="B29" s="12" t="s">
        <v>42</v>
      </c>
      <c r="C29" s="12" t="s">
        <v>68</v>
      </c>
      <c r="D29" s="13">
        <v>250</v>
      </c>
      <c r="E29" s="13">
        <v>20</v>
      </c>
      <c r="F29" s="12" t="s">
        <v>44</v>
      </c>
      <c r="I29" s="13">
        <v>250</v>
      </c>
      <c r="J29" t="b">
        <f t="shared" si="0"/>
        <v>0</v>
      </c>
      <c r="K29" s="28">
        <f t="shared" si="1"/>
        <v>250</v>
      </c>
      <c r="M29" s="12" t="s">
        <v>44</v>
      </c>
      <c r="N29" s="29" t="str">
        <f t="shared" si="2"/>
        <v>Electroni</v>
      </c>
      <c r="P29" s="57" t="s">
        <v>42</v>
      </c>
      <c r="Q29" s="57" t="s">
        <v>27</v>
      </c>
      <c r="R29" s="17"/>
      <c r="S29" s="69" t="s">
        <v>102</v>
      </c>
      <c r="T29" s="17" t="s">
        <v>103</v>
      </c>
      <c r="U29" s="17" t="s">
        <v>104</v>
      </c>
      <c r="V29" s="17">
        <v>40</v>
      </c>
      <c r="W29">
        <v>10</v>
      </c>
      <c r="Z29" s="43" t="s">
        <v>67</v>
      </c>
      <c r="AA29" s="63">
        <v>45763</v>
      </c>
      <c r="AB29" s="64" t="s">
        <v>121</v>
      </c>
      <c r="AD29" s="37" t="s">
        <v>42</v>
      </c>
      <c r="AE29" s="37" t="s">
        <v>68</v>
      </c>
      <c r="AF29" s="38" t="str">
        <f t="shared" si="3"/>
        <v>Headphones - Bose</v>
      </c>
      <c r="AH29" s="41">
        <v>250</v>
      </c>
      <c r="AJ29" s="49">
        <v>45763</v>
      </c>
      <c r="AL29" s="23">
        <v>250</v>
      </c>
      <c r="AN29" s="18" t="s">
        <v>44</v>
      </c>
    </row>
    <row r="30" spans="1:40" ht="12.75">
      <c r="A30" s="10" t="s">
        <v>99</v>
      </c>
      <c r="B30" s="10" t="s">
        <v>100</v>
      </c>
      <c r="C30" s="10" t="s">
        <v>101</v>
      </c>
      <c r="D30" s="10">
        <v>60</v>
      </c>
      <c r="E30" s="10">
        <v>30</v>
      </c>
      <c r="F30" s="10" t="s">
        <v>31</v>
      </c>
      <c r="I30" s="14">
        <v>60</v>
      </c>
      <c r="J30" t="b">
        <f t="shared" si="0"/>
        <v>0</v>
      </c>
      <c r="K30" s="28">
        <f t="shared" si="1"/>
        <v>60</v>
      </c>
      <c r="M30" s="10" t="s">
        <v>31</v>
      </c>
      <c r="N30" s="29" t="str">
        <f t="shared" si="2"/>
        <v>Fashion</v>
      </c>
      <c r="P30" s="54" t="s">
        <v>100</v>
      </c>
      <c r="Q30" s="53" t="s">
        <v>31</v>
      </c>
      <c r="R30" s="17"/>
      <c r="S30" s="69" t="s">
        <v>105</v>
      </c>
      <c r="T30" s="17" t="s">
        <v>90</v>
      </c>
      <c r="U30" s="17" t="s">
        <v>106</v>
      </c>
      <c r="V30" s="17">
        <v>130</v>
      </c>
      <c r="W30">
        <v>5</v>
      </c>
      <c r="Z30" s="21" t="s">
        <v>99</v>
      </c>
      <c r="AA30" s="59">
        <v>45723</v>
      </c>
      <c r="AB30" s="60" t="s">
        <v>120</v>
      </c>
      <c r="AD30" s="35" t="s">
        <v>100</v>
      </c>
      <c r="AE30" s="35" t="s">
        <v>101</v>
      </c>
      <c r="AF30" s="38" t="str">
        <f t="shared" si="3"/>
        <v>Dress - Zara</v>
      </c>
      <c r="AH30" s="39">
        <v>60</v>
      </c>
      <c r="AJ30" s="47">
        <v>45723</v>
      </c>
      <c r="AL30" s="21">
        <v>60</v>
      </c>
      <c r="AN30" s="17" t="s">
        <v>31</v>
      </c>
    </row>
    <row r="31" spans="1:40" ht="12.75">
      <c r="A31" s="10" t="s">
        <v>102</v>
      </c>
      <c r="B31" s="10" t="s">
        <v>103</v>
      </c>
      <c r="C31" s="10" t="s">
        <v>104</v>
      </c>
      <c r="D31" s="10">
        <v>40</v>
      </c>
      <c r="E31" s="10">
        <v>10</v>
      </c>
      <c r="F31" s="10" t="s">
        <v>35</v>
      </c>
      <c r="I31" s="15">
        <v>40</v>
      </c>
      <c r="J31" t="b">
        <f t="shared" si="0"/>
        <v>0</v>
      </c>
      <c r="K31" s="28">
        <f t="shared" si="1"/>
        <v>40</v>
      </c>
      <c r="M31" s="10" t="s">
        <v>35</v>
      </c>
      <c r="N31" s="29" t="str">
        <f t="shared" si="2"/>
        <v>Kitchen</v>
      </c>
      <c r="P31" s="55" t="s">
        <v>103</v>
      </c>
      <c r="Q31" s="53" t="s">
        <v>35</v>
      </c>
      <c r="R31" s="17"/>
      <c r="S31" s="69" t="s">
        <v>107</v>
      </c>
      <c r="T31" s="17" t="s">
        <v>108</v>
      </c>
      <c r="U31" s="17" t="s">
        <v>109</v>
      </c>
      <c r="V31" s="17">
        <v>50</v>
      </c>
      <c r="W31">
        <v>50</v>
      </c>
      <c r="Z31" s="22" t="s">
        <v>102</v>
      </c>
      <c r="AA31" s="61">
        <v>45760</v>
      </c>
      <c r="AB31" s="62" t="s">
        <v>120</v>
      </c>
      <c r="AD31" s="36" t="s">
        <v>103</v>
      </c>
      <c r="AE31" s="36" t="s">
        <v>104</v>
      </c>
      <c r="AF31" s="38" t="str">
        <f t="shared" si="3"/>
        <v>Toaster - Hamilton</v>
      </c>
      <c r="AH31" s="40">
        <v>40</v>
      </c>
      <c r="AJ31" s="48">
        <v>45760</v>
      </c>
      <c r="AL31" s="22">
        <v>40</v>
      </c>
      <c r="AN31" s="17" t="s">
        <v>35</v>
      </c>
    </row>
    <row r="32" spans="1:40" ht="12.75">
      <c r="A32" s="10" t="s">
        <v>105</v>
      </c>
      <c r="B32" s="10" t="s">
        <v>90</v>
      </c>
      <c r="C32" s="10" t="s">
        <v>106</v>
      </c>
      <c r="D32" s="10">
        <v>130</v>
      </c>
      <c r="E32" s="10">
        <v>5</v>
      </c>
      <c r="F32" s="10" t="s">
        <v>27</v>
      </c>
      <c r="I32" s="14">
        <v>130</v>
      </c>
      <c r="J32" t="b">
        <f t="shared" si="0"/>
        <v>0</v>
      </c>
      <c r="K32" s="28">
        <f t="shared" si="1"/>
        <v>130</v>
      </c>
      <c r="M32" s="10" t="s">
        <v>27</v>
      </c>
      <c r="N32" s="29" t="str">
        <f t="shared" si="2"/>
        <v>Electronics</v>
      </c>
      <c r="P32" s="54" t="s">
        <v>90</v>
      </c>
      <c r="Q32" s="53" t="s">
        <v>27</v>
      </c>
      <c r="R32" s="17"/>
      <c r="S32" s="69" t="s">
        <v>110</v>
      </c>
      <c r="T32" s="17" t="s">
        <v>111</v>
      </c>
      <c r="U32" s="17" t="s">
        <v>112</v>
      </c>
      <c r="V32" s="17">
        <v>100</v>
      </c>
      <c r="W32">
        <v>20</v>
      </c>
      <c r="Z32" s="21" t="s">
        <v>105</v>
      </c>
      <c r="AA32" s="59">
        <v>45801</v>
      </c>
      <c r="AB32" s="60" t="s">
        <v>120</v>
      </c>
      <c r="AD32" s="35" t="s">
        <v>90</v>
      </c>
      <c r="AE32" s="35" t="s">
        <v>106</v>
      </c>
      <c r="AF32" s="38" t="str">
        <f t="shared" si="3"/>
        <v>Fitness Tracker - Garmin</v>
      </c>
      <c r="AH32" s="39">
        <v>130</v>
      </c>
      <c r="AJ32" s="47">
        <v>45801</v>
      </c>
      <c r="AL32" s="21">
        <v>130</v>
      </c>
      <c r="AN32" s="17" t="s">
        <v>27</v>
      </c>
    </row>
    <row r="33" spans="1:40" ht="12.75">
      <c r="A33" s="10" t="s">
        <v>107</v>
      </c>
      <c r="B33" s="10" t="s">
        <v>108</v>
      </c>
      <c r="C33" s="10" t="s">
        <v>109</v>
      </c>
      <c r="D33" s="10">
        <v>50</v>
      </c>
      <c r="E33" s="10">
        <v>50</v>
      </c>
      <c r="F33" s="10" t="s">
        <v>31</v>
      </c>
      <c r="I33" s="15">
        <v>50</v>
      </c>
      <c r="J33" t="b">
        <f t="shared" si="0"/>
        <v>0</v>
      </c>
      <c r="K33" s="28">
        <f t="shared" si="1"/>
        <v>50</v>
      </c>
      <c r="M33" s="10" t="s">
        <v>31</v>
      </c>
      <c r="N33" s="29" t="str">
        <f t="shared" si="2"/>
        <v>Fashion</v>
      </c>
      <c r="P33" s="55" t="s">
        <v>108</v>
      </c>
      <c r="Q33" s="53" t="s">
        <v>31</v>
      </c>
      <c r="Z33" s="22" t="s">
        <v>107</v>
      </c>
      <c r="AA33" s="61">
        <v>45993</v>
      </c>
      <c r="AB33" s="62" t="s">
        <v>120</v>
      </c>
      <c r="AD33" s="36" t="s">
        <v>108</v>
      </c>
      <c r="AE33" s="36" t="s">
        <v>109</v>
      </c>
      <c r="AF33" s="38" t="str">
        <f t="shared" si="3"/>
        <v>Jeans - Levi's</v>
      </c>
      <c r="AH33" s="40">
        <v>50</v>
      </c>
      <c r="AJ33" s="48">
        <v>45993</v>
      </c>
      <c r="AL33" s="22">
        <v>50</v>
      </c>
      <c r="AN33" s="17" t="s">
        <v>31</v>
      </c>
    </row>
    <row r="34" spans="1:40" ht="12.75">
      <c r="A34" s="10" t="s">
        <v>58</v>
      </c>
      <c r="B34" s="10" t="s">
        <v>59</v>
      </c>
      <c r="C34" s="10" t="s">
        <v>60</v>
      </c>
      <c r="D34" s="10">
        <v>950</v>
      </c>
      <c r="E34" s="10">
        <v>25</v>
      </c>
      <c r="F34" s="10" t="s">
        <v>27</v>
      </c>
      <c r="I34" s="14">
        <v>950</v>
      </c>
      <c r="J34" t="b">
        <f t="shared" si="0"/>
        <v>0</v>
      </c>
      <c r="K34" s="28">
        <f t="shared" si="1"/>
        <v>950</v>
      </c>
      <c r="M34" s="10" t="s">
        <v>27</v>
      </c>
      <c r="N34" s="29" t="str">
        <f t="shared" si="2"/>
        <v>Electronics</v>
      </c>
      <c r="P34" s="54" t="s">
        <v>59</v>
      </c>
      <c r="Q34" s="53" t="s">
        <v>27</v>
      </c>
      <c r="Z34" s="21" t="s">
        <v>58</v>
      </c>
      <c r="AA34" s="59">
        <v>45825</v>
      </c>
      <c r="AB34" s="60" t="s">
        <v>117</v>
      </c>
      <c r="AD34" s="35" t="s">
        <v>59</v>
      </c>
      <c r="AE34" s="35" t="s">
        <v>26</v>
      </c>
      <c r="AF34" s="38" t="str">
        <f t="shared" si="3"/>
        <v>Laptop - Dell</v>
      </c>
      <c r="AH34" s="39">
        <v>950</v>
      </c>
      <c r="AJ34" s="47">
        <v>45825</v>
      </c>
      <c r="AL34" s="21">
        <v>950</v>
      </c>
      <c r="AN34" s="17" t="s">
        <v>27</v>
      </c>
    </row>
    <row r="35" spans="1:40" ht="12.75">
      <c r="A35" s="10" t="s">
        <v>110</v>
      </c>
      <c r="B35" s="10" t="s">
        <v>111</v>
      </c>
      <c r="C35" s="10" t="s">
        <v>112</v>
      </c>
      <c r="D35" s="10">
        <v>100</v>
      </c>
      <c r="E35" s="10">
        <v>20</v>
      </c>
      <c r="F35" s="10" t="s">
        <v>72</v>
      </c>
      <c r="I35" s="15">
        <v>100</v>
      </c>
      <c r="J35" t="b">
        <f t="shared" si="0"/>
        <v>0</v>
      </c>
      <c r="K35" s="28">
        <f t="shared" si="1"/>
        <v>100</v>
      </c>
      <c r="M35" s="10" t="s">
        <v>72</v>
      </c>
      <c r="N35" s="29" t="str">
        <f t="shared" si="2"/>
        <v>Accessories</v>
      </c>
      <c r="P35" s="55" t="s">
        <v>111</v>
      </c>
      <c r="Q35" s="53" t="s">
        <v>72</v>
      </c>
      <c r="Z35" s="22" t="s">
        <v>110</v>
      </c>
      <c r="AA35" s="61">
        <v>45847</v>
      </c>
      <c r="AB35" s="62" t="s">
        <v>126</v>
      </c>
      <c r="AD35" s="35" t="s">
        <v>59</v>
      </c>
      <c r="AE35" s="35" t="s">
        <v>26</v>
      </c>
      <c r="AF35" s="38" t="str">
        <f t="shared" si="3"/>
        <v>Laptop - Dell</v>
      </c>
      <c r="AH35" s="40">
        <v>100</v>
      </c>
      <c r="AJ35" s="48">
        <v>45847</v>
      </c>
      <c r="AL35" s="22">
        <v>100</v>
      </c>
      <c r="AN35" s="17" t="s">
        <v>72</v>
      </c>
    </row>
    <row r="37" spans="1:40" ht="15.75" customHeight="1">
      <c r="I37" s="19"/>
      <c r="J37" s="19"/>
    </row>
    <row r="38" spans="1:40" ht="15.75" customHeight="1">
      <c r="A38" s="73" t="s">
        <v>19</v>
      </c>
      <c r="B38" s="73" t="s">
        <v>20</v>
      </c>
      <c r="C38" s="73" t="s">
        <v>21</v>
      </c>
      <c r="D38" s="73" t="s">
        <v>22</v>
      </c>
      <c r="E38" s="73" t="s">
        <v>23</v>
      </c>
      <c r="F38" s="73" t="s">
        <v>24</v>
      </c>
    </row>
    <row r="39" spans="1:40" ht="15.75" customHeight="1">
      <c r="A39" s="74" t="s">
        <v>25</v>
      </c>
      <c r="B39" s="74" t="s">
        <v>59</v>
      </c>
      <c r="C39" s="74" t="s">
        <v>26</v>
      </c>
      <c r="D39" s="74">
        <v>1000</v>
      </c>
      <c r="E39" s="74">
        <v>30</v>
      </c>
      <c r="F39" s="74" t="s">
        <v>27</v>
      </c>
    </row>
    <row r="40" spans="1:40" ht="15.75" customHeight="1">
      <c r="A40" s="74" t="s">
        <v>28</v>
      </c>
      <c r="B40" s="74" t="s">
        <v>29</v>
      </c>
      <c r="C40" s="74" t="s">
        <v>30</v>
      </c>
      <c r="D40" s="74">
        <v>80</v>
      </c>
      <c r="E40" s="74">
        <v>15</v>
      </c>
      <c r="F40" s="74" t="s">
        <v>31</v>
      </c>
    </row>
    <row r="41" spans="1:40" ht="15.75" customHeight="1">
      <c r="A41" s="74" t="s">
        <v>32</v>
      </c>
      <c r="B41" s="74" t="s">
        <v>33</v>
      </c>
      <c r="C41" s="74" t="s">
        <v>34</v>
      </c>
      <c r="D41" s="74">
        <v>130</v>
      </c>
      <c r="E41" s="74">
        <v>40</v>
      </c>
      <c r="F41" s="74" t="s">
        <v>35</v>
      </c>
    </row>
    <row r="42" spans="1:40" ht="15.75" customHeight="1">
      <c r="A42" s="74" t="s">
        <v>36</v>
      </c>
      <c r="B42" s="74" t="s">
        <v>93</v>
      </c>
      <c r="C42" s="74" t="s">
        <v>37</v>
      </c>
      <c r="D42" s="74">
        <v>900</v>
      </c>
      <c r="E42" s="74">
        <v>25</v>
      </c>
      <c r="F42" s="74"/>
    </row>
    <row r="43" spans="1:40" ht="15.75" customHeight="1">
      <c r="A43" s="74" t="s">
        <v>38</v>
      </c>
      <c r="B43" s="74" t="s">
        <v>39</v>
      </c>
      <c r="C43" s="74" t="s">
        <v>40</v>
      </c>
      <c r="D43" s="74">
        <v>70</v>
      </c>
      <c r="E43" s="74">
        <v>20</v>
      </c>
      <c r="F43" s="74" t="s">
        <v>44</v>
      </c>
    </row>
    <row r="44" spans="1:40" ht="15.75" customHeight="1">
      <c r="A44" s="74" t="s">
        <v>41</v>
      </c>
      <c r="B44" s="74" t="s">
        <v>42</v>
      </c>
      <c r="C44" s="74" t="s">
        <v>43</v>
      </c>
      <c r="D44" s="74"/>
      <c r="E44" s="74">
        <v>45</v>
      </c>
      <c r="F44" s="74" t="s">
        <v>57</v>
      </c>
    </row>
    <row r="45" spans="1:40" ht="15.75" customHeight="1">
      <c r="A45" s="74" t="s">
        <v>45</v>
      </c>
      <c r="B45" s="74" t="s">
        <v>46</v>
      </c>
      <c r="C45" s="74" t="s">
        <v>47</v>
      </c>
      <c r="D45" s="74">
        <v>30</v>
      </c>
      <c r="E45" s="74">
        <v>5</v>
      </c>
      <c r="F45" s="74" t="s">
        <v>72</v>
      </c>
    </row>
    <row r="46" spans="1:40" ht="15.75" customHeight="1">
      <c r="A46" s="74" t="s">
        <v>48</v>
      </c>
      <c r="B46" s="74" t="s">
        <v>49</v>
      </c>
      <c r="C46" s="74" t="s">
        <v>50</v>
      </c>
      <c r="D46" s="74">
        <v>90</v>
      </c>
      <c r="E46" s="75">
        <v>35</v>
      </c>
      <c r="F46" s="75"/>
    </row>
    <row r="47" spans="1:40" ht="15.75" customHeight="1">
      <c r="A47" s="74" t="s">
        <v>51</v>
      </c>
      <c r="B47" s="74" t="s">
        <v>52</v>
      </c>
      <c r="C47" s="74" t="s">
        <v>53</v>
      </c>
      <c r="D47" s="74">
        <v>500</v>
      </c>
      <c r="E47" s="76">
        <v>50</v>
      </c>
      <c r="F47" s="76"/>
    </row>
    <row r="48" spans="1:40" ht="15.75" customHeight="1">
      <c r="A48" s="74" t="s">
        <v>102</v>
      </c>
      <c r="B48" s="74" t="s">
        <v>103</v>
      </c>
      <c r="C48" s="74" t="s">
        <v>104</v>
      </c>
      <c r="D48" s="74">
        <v>40</v>
      </c>
      <c r="E48" s="76">
        <v>10</v>
      </c>
      <c r="F48" s="76"/>
    </row>
    <row r="49" spans="1:4" ht="15.75" customHeight="1">
      <c r="A49" s="72"/>
      <c r="B49" s="72"/>
      <c r="C49" s="72"/>
      <c r="D49" s="72"/>
    </row>
    <row r="50" spans="1:4" ht="15.75" customHeight="1">
      <c r="A50" s="72"/>
      <c r="B50" s="72"/>
      <c r="C50" s="72"/>
      <c r="D50" s="72"/>
    </row>
    <row r="51" spans="1:4" ht="15.75" customHeight="1">
      <c r="A51" s="72"/>
      <c r="B51" s="72"/>
      <c r="C51" s="72"/>
      <c r="D51" s="72"/>
    </row>
    <row r="52" spans="1:4" ht="15.75" customHeight="1">
      <c r="A52" s="72"/>
      <c r="B52" s="72"/>
      <c r="C52" s="72"/>
      <c r="D52" s="72"/>
    </row>
    <row r="53" spans="1:4" ht="15.75" customHeight="1">
      <c r="A53" s="72"/>
      <c r="B53" s="72"/>
      <c r="C53" s="72"/>
      <c r="D53" s="72"/>
    </row>
    <row r="54" spans="1:4" ht="15.75" customHeight="1">
      <c r="A54" s="72"/>
      <c r="B54" s="72"/>
      <c r="C54" s="72"/>
      <c r="D54" s="72"/>
    </row>
    <row r="55" spans="1:4" ht="15.75" customHeight="1">
      <c r="A55" s="72"/>
      <c r="B55" s="72"/>
      <c r="C55" s="72"/>
      <c r="D55" s="72"/>
    </row>
    <row r="56" spans="1:4" ht="15.75" customHeight="1">
      <c r="A56" s="72"/>
      <c r="B56" s="72"/>
      <c r="C56" s="72"/>
      <c r="D56" s="72"/>
    </row>
    <row r="57" spans="1:4" ht="15.75" customHeight="1">
      <c r="A57" s="72"/>
      <c r="B57" s="72"/>
      <c r="C57" s="72"/>
      <c r="D57" s="72"/>
    </row>
    <row r="58" spans="1:4" ht="15.75" customHeight="1">
      <c r="A58" s="72"/>
      <c r="B58" s="72"/>
      <c r="C58" s="72"/>
      <c r="D58" s="72"/>
    </row>
    <row r="59" spans="1:4" ht="15.75" customHeight="1">
      <c r="A59" s="72"/>
      <c r="B59" s="72"/>
      <c r="C59" s="72"/>
      <c r="D59" s="72"/>
    </row>
    <row r="60" spans="1:4" ht="15.75" customHeight="1">
      <c r="A60" s="72"/>
      <c r="B60" s="72"/>
      <c r="C60" s="72"/>
      <c r="D60" s="72"/>
    </row>
    <row r="61" spans="1:4" ht="15.75" customHeight="1">
      <c r="A61" s="72"/>
      <c r="B61" s="72"/>
      <c r="C61" s="72"/>
      <c r="D61" s="72"/>
    </row>
    <row r="62" spans="1:4" ht="15.75" customHeight="1">
      <c r="A62" s="72"/>
      <c r="B62" s="72"/>
      <c r="C62" s="72"/>
      <c r="D62" s="72"/>
    </row>
    <row r="63" spans="1:4" ht="15.75" customHeight="1">
      <c r="A63" s="72"/>
      <c r="B63" s="72"/>
      <c r="C63" s="72"/>
      <c r="D63" s="72"/>
    </row>
    <row r="64" spans="1:4" ht="15.75" customHeight="1">
      <c r="A64" s="72"/>
      <c r="B64" s="72"/>
      <c r="C64" s="72"/>
      <c r="D64" s="72"/>
    </row>
    <row r="65" spans="1:4" ht="15.75" customHeight="1">
      <c r="A65" s="72"/>
      <c r="B65" s="72"/>
      <c r="C65" s="72"/>
      <c r="D65" s="72"/>
    </row>
    <row r="66" spans="1:4" ht="15.75" customHeight="1">
      <c r="A66" s="72"/>
      <c r="B66" s="72"/>
      <c r="C66" s="72"/>
      <c r="D66" s="72"/>
    </row>
    <row r="67" spans="1:4" ht="15.75" customHeight="1">
      <c r="A67" s="72"/>
      <c r="B67" s="72"/>
      <c r="C67" s="72"/>
      <c r="D67" s="72"/>
    </row>
    <row r="68" spans="1:4" ht="15.75" customHeight="1">
      <c r="A68" s="72"/>
      <c r="B68" s="72"/>
      <c r="C68" s="72"/>
      <c r="D68" s="72"/>
    </row>
    <row r="69" spans="1:4" ht="15.75" customHeight="1">
      <c r="A69" s="72"/>
      <c r="B69" s="72"/>
      <c r="C69" s="72"/>
      <c r="D69" s="72"/>
    </row>
  </sheetData>
  <conditionalFormatting sqref="AL1:AL35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{4EAAEB63-23B5-4D5E-B751-625FE2F6A16B}</x14:id>
        </ext>
      </extLst>
    </cfRule>
  </conditionalFormatting>
  <conditionalFormatting sqref="AN2:AN35">
    <cfRule type="containsText" dxfId="12" priority="3" operator="containsText" text="Electronics">
      <formula>NOT(ISERROR(SEARCH("Electronics",AN2)))</formula>
    </cfRule>
    <cfRule type="colorScale" priority="4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AAEB63-23B5-4D5E-B751-625FE2F6A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AL1:AL35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showGridLines="0" tabSelected="1" workbookViewId="0">
      <selection activeCell="J24" sqref="J24"/>
    </sheetView>
  </sheetViews>
  <sheetFormatPr defaultRowHeight="12.75"/>
  <cols>
    <col min="1" max="1" width="8.42578125" bestFit="1" customWidth="1"/>
    <col min="2" max="2" width="11.28515625" bestFit="1" customWidth="1"/>
    <col min="3" max="3" width="14.85546875" bestFit="1" customWidth="1"/>
    <col min="4" max="4" width="11.28515625" bestFit="1" customWidth="1"/>
    <col min="5" max="5" width="10.85546875" bestFit="1" customWidth="1"/>
    <col min="6" max="6" width="14" bestFit="1" customWidth="1"/>
    <col min="7" max="7" width="12.28515625" bestFit="1" customWidth="1"/>
    <col min="8" max="8" width="8.42578125" bestFit="1" customWidth="1"/>
    <col min="9" max="9" width="8.5703125" bestFit="1" customWidth="1"/>
    <col min="10" max="10" width="11.5703125" bestFit="1" customWidth="1"/>
    <col min="11" max="11" width="19" bestFit="1" customWidth="1"/>
    <col min="12" max="12" width="13.42578125" bestFit="1" customWidth="1"/>
    <col min="13" max="13" width="24.85546875" bestFit="1" customWidth="1"/>
    <col min="14" max="14" width="8.42578125" bestFit="1" customWidth="1"/>
    <col min="15" max="15" width="19" bestFit="1" customWidth="1"/>
    <col min="16" max="16" width="8.42578125" bestFit="1" customWidth="1"/>
    <col min="17" max="17" width="11.28515625" bestFit="1" customWidth="1"/>
  </cols>
  <sheetData>
    <row r="1" spans="1:17">
      <c r="A1" s="52" t="s">
        <v>22</v>
      </c>
      <c r="B1" s="50" t="s">
        <v>128</v>
      </c>
      <c r="C1" s="24" t="s">
        <v>20</v>
      </c>
      <c r="D1" s="53" t="s">
        <v>24</v>
      </c>
      <c r="E1" s="78" t="s">
        <v>19</v>
      </c>
      <c r="F1" s="73" t="s">
        <v>20</v>
      </c>
      <c r="G1" s="73" t="s">
        <v>21</v>
      </c>
      <c r="H1" s="73" t="s">
        <v>22</v>
      </c>
      <c r="I1" s="73" t="s">
        <v>23</v>
      </c>
      <c r="J1" s="80" t="s">
        <v>24</v>
      </c>
      <c r="K1" s="58" t="s">
        <v>113</v>
      </c>
      <c r="L1" s="58" t="s">
        <v>114</v>
      </c>
      <c r="M1" s="24" t="s">
        <v>127</v>
      </c>
      <c r="N1" s="65" t="s">
        <v>22</v>
      </c>
      <c r="O1" s="24" t="s">
        <v>113</v>
      </c>
      <c r="P1" s="51" t="s">
        <v>22</v>
      </c>
      <c r="Q1" s="56" t="s">
        <v>24</v>
      </c>
    </row>
    <row r="2" spans="1:17">
      <c r="A2" s="28">
        <v>1000</v>
      </c>
      <c r="B2" s="29" t="s">
        <v>27</v>
      </c>
      <c r="C2" s="54" t="s">
        <v>59</v>
      </c>
      <c r="D2" s="53" t="s">
        <v>27</v>
      </c>
      <c r="E2" s="79" t="s">
        <v>25</v>
      </c>
      <c r="F2" s="74" t="s">
        <v>59</v>
      </c>
      <c r="G2" s="74" t="s">
        <v>26</v>
      </c>
      <c r="H2" s="74">
        <v>1000</v>
      </c>
      <c r="I2" s="74">
        <v>30</v>
      </c>
      <c r="J2" s="81" t="s">
        <v>27</v>
      </c>
      <c r="K2" s="59">
        <v>45685</v>
      </c>
      <c r="L2" s="60" t="s">
        <v>115</v>
      </c>
      <c r="M2" s="38" t="s">
        <v>130</v>
      </c>
      <c r="N2" s="39">
        <v>1000</v>
      </c>
      <c r="O2" s="47">
        <v>45685</v>
      </c>
      <c r="P2" s="33">
        <v>1000</v>
      </c>
      <c r="Q2" s="67" t="s">
        <v>27</v>
      </c>
    </row>
    <row r="3" spans="1:17">
      <c r="A3" s="28">
        <v>80</v>
      </c>
      <c r="B3" s="29" t="s">
        <v>31</v>
      </c>
      <c r="C3" s="55" t="s">
        <v>29</v>
      </c>
      <c r="D3" s="53" t="s">
        <v>31</v>
      </c>
      <c r="E3" s="79" t="s">
        <v>28</v>
      </c>
      <c r="F3" s="74" t="s">
        <v>29</v>
      </c>
      <c r="G3" s="74" t="s">
        <v>30</v>
      </c>
      <c r="H3" s="74">
        <v>80</v>
      </c>
      <c r="I3" s="74">
        <v>15</v>
      </c>
      <c r="J3" s="81" t="s">
        <v>31</v>
      </c>
      <c r="K3" s="61">
        <v>45703</v>
      </c>
      <c r="L3" s="62" t="s">
        <v>115</v>
      </c>
      <c r="M3" s="38" t="s">
        <v>131</v>
      </c>
      <c r="N3" s="40">
        <v>80</v>
      </c>
      <c r="O3" s="48">
        <v>45703</v>
      </c>
      <c r="P3" s="27">
        <v>80</v>
      </c>
      <c r="Q3" s="67" t="s">
        <v>31</v>
      </c>
    </row>
    <row r="4" spans="1:17">
      <c r="A4" s="28">
        <v>130</v>
      </c>
      <c r="B4" s="29" t="s">
        <v>35</v>
      </c>
      <c r="C4" s="54" t="s">
        <v>33</v>
      </c>
      <c r="D4" s="53" t="s">
        <v>35</v>
      </c>
      <c r="E4" s="79" t="s">
        <v>32</v>
      </c>
      <c r="F4" s="74" t="s">
        <v>33</v>
      </c>
      <c r="G4" s="74" t="s">
        <v>34</v>
      </c>
      <c r="H4" s="74">
        <v>130</v>
      </c>
      <c r="I4" s="74">
        <v>40</v>
      </c>
      <c r="J4" s="81" t="s">
        <v>35</v>
      </c>
      <c r="K4" s="59">
        <v>45719</v>
      </c>
      <c r="L4" s="60" t="s">
        <v>115</v>
      </c>
      <c r="M4" s="38" t="s">
        <v>132</v>
      </c>
      <c r="N4" s="39">
        <v>130</v>
      </c>
      <c r="O4" s="47">
        <v>45719</v>
      </c>
      <c r="P4" s="33">
        <v>130</v>
      </c>
      <c r="Q4" s="67" t="s">
        <v>35</v>
      </c>
    </row>
    <row r="5" spans="1:17">
      <c r="A5" s="28">
        <v>900</v>
      </c>
      <c r="B5" s="29" t="s">
        <v>27</v>
      </c>
      <c r="C5" s="55" t="s">
        <v>93</v>
      </c>
      <c r="D5" s="53" t="s">
        <v>27</v>
      </c>
      <c r="E5" s="79" t="s">
        <v>36</v>
      </c>
      <c r="F5" s="74" t="s">
        <v>93</v>
      </c>
      <c r="G5" s="74" t="s">
        <v>37</v>
      </c>
      <c r="H5" s="74">
        <v>900</v>
      </c>
      <c r="I5" s="74">
        <v>25</v>
      </c>
      <c r="J5" s="81"/>
      <c r="K5" s="61">
        <v>45758</v>
      </c>
      <c r="L5" s="62" t="s">
        <v>115</v>
      </c>
      <c r="M5" s="38" t="s">
        <v>133</v>
      </c>
      <c r="N5" s="40">
        <v>900</v>
      </c>
      <c r="O5" s="48">
        <v>45758</v>
      </c>
      <c r="P5" s="27">
        <v>900</v>
      </c>
      <c r="Q5" s="67" t="s">
        <v>27</v>
      </c>
    </row>
    <row r="6" spans="1:17">
      <c r="A6" s="28">
        <v>70</v>
      </c>
      <c r="B6" s="30" t="s">
        <v>129</v>
      </c>
      <c r="C6" s="54" t="s">
        <v>39</v>
      </c>
      <c r="D6" s="53"/>
      <c r="E6" s="79" t="s">
        <v>38</v>
      </c>
      <c r="F6" s="74" t="s">
        <v>39</v>
      </c>
      <c r="G6" s="74" t="s">
        <v>40</v>
      </c>
      <c r="H6" s="74">
        <v>70</v>
      </c>
      <c r="I6" s="74">
        <v>20</v>
      </c>
      <c r="J6" s="81" t="s">
        <v>44</v>
      </c>
      <c r="K6" s="59">
        <v>45799</v>
      </c>
      <c r="L6" s="60" t="s">
        <v>115</v>
      </c>
      <c r="M6" s="38" t="s">
        <v>134</v>
      </c>
      <c r="N6" s="39">
        <v>70</v>
      </c>
      <c r="O6" s="47">
        <v>45799</v>
      </c>
      <c r="P6" s="33">
        <v>70</v>
      </c>
      <c r="Q6" s="67"/>
    </row>
    <row r="7" spans="1:17">
      <c r="A7" s="28">
        <v>309.35483870967744</v>
      </c>
      <c r="B7" s="29" t="s">
        <v>44</v>
      </c>
      <c r="C7" s="55" t="s">
        <v>42</v>
      </c>
      <c r="D7" s="56" t="s">
        <v>27</v>
      </c>
      <c r="E7" s="79" t="s">
        <v>41</v>
      </c>
      <c r="F7" s="74" t="s">
        <v>42</v>
      </c>
      <c r="G7" s="74" t="s">
        <v>43</v>
      </c>
      <c r="H7" s="74"/>
      <c r="I7" s="74">
        <v>45</v>
      </c>
      <c r="J7" s="81" t="s">
        <v>57</v>
      </c>
      <c r="K7" s="61">
        <v>45815</v>
      </c>
      <c r="L7" s="62" t="s">
        <v>116</v>
      </c>
      <c r="M7" s="38" t="s">
        <v>135</v>
      </c>
      <c r="N7" s="40"/>
      <c r="O7" s="48">
        <v>45815</v>
      </c>
      <c r="P7" s="27"/>
      <c r="Q7" s="67" t="s">
        <v>44</v>
      </c>
    </row>
    <row r="8" spans="1:17">
      <c r="A8" s="28">
        <v>30</v>
      </c>
      <c r="B8" s="29" t="s">
        <v>31</v>
      </c>
      <c r="C8" s="54" t="s">
        <v>46</v>
      </c>
      <c r="D8" s="53" t="s">
        <v>31</v>
      </c>
      <c r="E8" s="79" t="s">
        <v>45</v>
      </c>
      <c r="F8" s="74" t="s">
        <v>46</v>
      </c>
      <c r="G8" s="74" t="s">
        <v>47</v>
      </c>
      <c r="H8" s="74">
        <v>30</v>
      </c>
      <c r="I8" s="74">
        <v>5</v>
      </c>
      <c r="J8" s="81" t="s">
        <v>72</v>
      </c>
      <c r="K8" s="59">
        <v>45857</v>
      </c>
      <c r="L8" s="60" t="s">
        <v>116</v>
      </c>
      <c r="M8" s="38" t="s">
        <v>136</v>
      </c>
      <c r="N8" s="39">
        <v>30</v>
      </c>
      <c r="O8" s="47">
        <v>45857</v>
      </c>
      <c r="P8" s="33">
        <v>30</v>
      </c>
      <c r="Q8" s="67" t="s">
        <v>31</v>
      </c>
    </row>
    <row r="9" spans="1:17">
      <c r="A9" s="28">
        <v>90</v>
      </c>
      <c r="B9" s="29" t="s">
        <v>35</v>
      </c>
      <c r="C9" s="55" t="s">
        <v>49</v>
      </c>
      <c r="D9" s="53" t="s">
        <v>35</v>
      </c>
      <c r="E9" s="79" t="s">
        <v>48</v>
      </c>
      <c r="F9" s="74" t="s">
        <v>49</v>
      </c>
      <c r="G9" s="74" t="s">
        <v>50</v>
      </c>
      <c r="H9" s="74">
        <v>90</v>
      </c>
      <c r="I9" s="75">
        <v>35</v>
      </c>
      <c r="J9" s="82"/>
      <c r="K9" s="61">
        <v>45892</v>
      </c>
      <c r="L9" s="62" t="s">
        <v>116</v>
      </c>
      <c r="M9" s="38" t="s">
        <v>137</v>
      </c>
      <c r="N9" s="40">
        <v>90</v>
      </c>
      <c r="O9" s="48">
        <v>45892</v>
      </c>
      <c r="P9" s="27">
        <v>90</v>
      </c>
      <c r="Q9" s="67" t="s">
        <v>35</v>
      </c>
    </row>
    <row r="10" spans="1:17">
      <c r="A10" s="28">
        <v>500</v>
      </c>
      <c r="B10" s="29" t="s">
        <v>27</v>
      </c>
      <c r="C10" s="54" t="s">
        <v>52</v>
      </c>
      <c r="D10" s="53" t="s">
        <v>27</v>
      </c>
      <c r="E10" s="79" t="s">
        <v>51</v>
      </c>
      <c r="F10" s="74" t="s">
        <v>52</v>
      </c>
      <c r="G10" s="74" t="s">
        <v>53</v>
      </c>
      <c r="H10" s="74">
        <v>500</v>
      </c>
      <c r="I10" s="76">
        <v>50</v>
      </c>
      <c r="J10" s="83"/>
      <c r="K10" s="59">
        <v>45905</v>
      </c>
      <c r="L10" s="60" t="s">
        <v>116</v>
      </c>
      <c r="M10" s="38" t="s">
        <v>138</v>
      </c>
      <c r="N10" s="39">
        <v>500</v>
      </c>
      <c r="O10" s="47">
        <v>45905</v>
      </c>
      <c r="P10" s="33">
        <v>500</v>
      </c>
      <c r="Q10" s="67" t="s">
        <v>27</v>
      </c>
    </row>
    <row r="11" spans="1:17">
      <c r="A11" s="28">
        <v>130</v>
      </c>
      <c r="B11" s="29" t="s">
        <v>57</v>
      </c>
      <c r="C11" s="55" t="s">
        <v>55</v>
      </c>
      <c r="D11" s="53" t="s">
        <v>57</v>
      </c>
      <c r="E11" s="79" t="s">
        <v>102</v>
      </c>
      <c r="F11" s="74" t="s">
        <v>103</v>
      </c>
      <c r="G11" s="74" t="s">
        <v>104</v>
      </c>
      <c r="H11" s="74">
        <v>40</v>
      </c>
      <c r="I11" s="76">
        <v>10</v>
      </c>
      <c r="J11" s="83"/>
      <c r="K11" s="61">
        <v>45944</v>
      </c>
      <c r="L11" s="62" t="s">
        <v>116</v>
      </c>
      <c r="M11" s="38" t="s">
        <v>139</v>
      </c>
      <c r="N11" s="40">
        <v>130</v>
      </c>
      <c r="O11" s="48">
        <v>45944</v>
      </c>
      <c r="P11" s="27">
        <v>130</v>
      </c>
      <c r="Q11" s="67" t="s">
        <v>57</v>
      </c>
    </row>
    <row r="12" spans="1:17">
      <c r="A12" s="28">
        <v>950</v>
      </c>
      <c r="B12" s="29" t="s">
        <v>27</v>
      </c>
      <c r="C12" s="54" t="s">
        <v>59</v>
      </c>
      <c r="D12" s="53" t="s">
        <v>27</v>
      </c>
      <c r="E12" s="77"/>
      <c r="F12" s="77"/>
      <c r="G12" s="77"/>
      <c r="H12" s="77"/>
      <c r="I12" s="77"/>
      <c r="J12" s="77"/>
      <c r="K12" s="59">
        <v>45825</v>
      </c>
      <c r="L12" s="60" t="s">
        <v>117</v>
      </c>
      <c r="M12" s="38" t="s">
        <v>140</v>
      </c>
      <c r="N12" s="39">
        <v>950</v>
      </c>
      <c r="O12" s="47">
        <v>45825</v>
      </c>
      <c r="P12" s="33">
        <v>950</v>
      </c>
      <c r="Q12" s="67" t="s">
        <v>27</v>
      </c>
    </row>
    <row r="13" spans="1:17">
      <c r="A13" s="28">
        <v>90</v>
      </c>
      <c r="B13" s="30" t="s">
        <v>129</v>
      </c>
      <c r="C13" s="55" t="s">
        <v>29</v>
      </c>
      <c r="D13" s="53"/>
      <c r="E13" s="77"/>
      <c r="F13" s="77"/>
      <c r="G13" s="77"/>
      <c r="H13" s="77"/>
      <c r="I13" s="77"/>
      <c r="J13" s="77"/>
      <c r="K13" s="61">
        <v>45986</v>
      </c>
      <c r="L13" s="62" t="s">
        <v>118</v>
      </c>
      <c r="M13" s="38" t="s">
        <v>141</v>
      </c>
      <c r="N13" s="40">
        <v>90</v>
      </c>
      <c r="O13" s="48">
        <v>45986</v>
      </c>
      <c r="P13" s="27">
        <v>90</v>
      </c>
      <c r="Q13" s="67"/>
    </row>
    <row r="14" spans="1:17">
      <c r="A14" s="28">
        <v>120</v>
      </c>
      <c r="B14" s="30" t="s">
        <v>129</v>
      </c>
      <c r="C14" s="54" t="s">
        <v>33</v>
      </c>
      <c r="D14" s="53"/>
      <c r="E14" s="77"/>
      <c r="F14" s="77"/>
      <c r="G14" s="77"/>
      <c r="H14" s="77"/>
      <c r="I14" s="77"/>
      <c r="J14" s="77"/>
      <c r="K14" s="59">
        <v>45999</v>
      </c>
      <c r="L14" s="60" t="s">
        <v>119</v>
      </c>
      <c r="M14" s="38" t="s">
        <v>142</v>
      </c>
      <c r="N14" s="39">
        <v>120</v>
      </c>
      <c r="O14" s="47">
        <v>45999</v>
      </c>
      <c r="P14" s="33">
        <v>120</v>
      </c>
      <c r="Q14" s="67"/>
    </row>
    <row r="15" spans="1:17">
      <c r="A15" s="28">
        <v>150</v>
      </c>
      <c r="B15" s="29" t="s">
        <v>44</v>
      </c>
      <c r="C15" s="55" t="s">
        <v>65</v>
      </c>
      <c r="D15" s="56" t="s">
        <v>27</v>
      </c>
      <c r="J15" s="77"/>
      <c r="K15" s="61">
        <v>45706</v>
      </c>
      <c r="L15" s="62" t="s">
        <v>120</v>
      </c>
      <c r="M15" s="38" t="s">
        <v>143</v>
      </c>
      <c r="N15" s="40">
        <v>150</v>
      </c>
      <c r="O15" s="48">
        <v>45706</v>
      </c>
      <c r="P15" s="27">
        <v>150</v>
      </c>
      <c r="Q15" s="67" t="s">
        <v>44</v>
      </c>
    </row>
    <row r="16" spans="1:17">
      <c r="A16" s="28">
        <v>250</v>
      </c>
      <c r="B16" s="29" t="s">
        <v>44</v>
      </c>
      <c r="C16" s="54" t="s">
        <v>42</v>
      </c>
      <c r="D16" s="56" t="s">
        <v>27</v>
      </c>
      <c r="J16" s="77"/>
      <c r="K16" s="59">
        <v>45763</v>
      </c>
      <c r="L16" s="60" t="s">
        <v>121</v>
      </c>
      <c r="M16" s="38" t="s">
        <v>144</v>
      </c>
      <c r="N16" s="39">
        <v>250</v>
      </c>
      <c r="O16" s="47">
        <v>45763</v>
      </c>
      <c r="P16" s="33">
        <v>250</v>
      </c>
      <c r="Q16" s="67" t="s">
        <v>44</v>
      </c>
    </row>
    <row r="17" spans="1:17">
      <c r="A17" s="28">
        <v>50</v>
      </c>
      <c r="B17" s="29" t="s">
        <v>72</v>
      </c>
      <c r="C17" s="55" t="s">
        <v>70</v>
      </c>
      <c r="D17" s="34" t="s">
        <v>72</v>
      </c>
      <c r="J17" s="77"/>
      <c r="K17" s="61">
        <v>45890</v>
      </c>
      <c r="L17" s="62" t="s">
        <v>120</v>
      </c>
      <c r="M17" s="38" t="s">
        <v>145</v>
      </c>
      <c r="N17" s="40">
        <v>50</v>
      </c>
      <c r="O17" s="48">
        <v>45890</v>
      </c>
      <c r="P17" s="27">
        <v>50</v>
      </c>
      <c r="Q17" s="68" t="s">
        <v>72</v>
      </c>
    </row>
    <row r="18" spans="1:17">
      <c r="A18" s="28">
        <v>160</v>
      </c>
      <c r="B18" s="29" t="s">
        <v>44</v>
      </c>
      <c r="C18" s="54" t="s">
        <v>65</v>
      </c>
      <c r="D18" s="56" t="s">
        <v>27</v>
      </c>
      <c r="J18" s="77"/>
      <c r="K18" s="59">
        <v>45889</v>
      </c>
      <c r="L18" s="60" t="s">
        <v>122</v>
      </c>
      <c r="M18" s="38" t="s">
        <v>146</v>
      </c>
      <c r="N18" s="39">
        <v>160</v>
      </c>
      <c r="O18" s="47">
        <v>45889</v>
      </c>
      <c r="P18" s="33">
        <v>160</v>
      </c>
      <c r="Q18" s="67" t="s">
        <v>44</v>
      </c>
    </row>
    <row r="19" spans="1:17">
      <c r="A19" s="28">
        <v>980</v>
      </c>
      <c r="B19" s="29" t="s">
        <v>27</v>
      </c>
      <c r="C19" s="55" t="s">
        <v>59</v>
      </c>
      <c r="D19" s="53" t="s">
        <v>27</v>
      </c>
      <c r="J19" s="77"/>
      <c r="K19" s="61">
        <v>45684</v>
      </c>
      <c r="L19" s="62" t="s">
        <v>123</v>
      </c>
      <c r="M19" s="38" t="s">
        <v>147</v>
      </c>
      <c r="N19" s="40">
        <v>980</v>
      </c>
      <c r="O19" s="48">
        <v>45684</v>
      </c>
      <c r="P19" s="27">
        <v>980</v>
      </c>
      <c r="Q19" s="67" t="s">
        <v>27</v>
      </c>
    </row>
    <row r="20" spans="1:17">
      <c r="A20" s="28">
        <v>150</v>
      </c>
      <c r="B20" s="29" t="s">
        <v>31</v>
      </c>
      <c r="C20" s="54" t="s">
        <v>78</v>
      </c>
      <c r="D20" s="53" t="s">
        <v>31</v>
      </c>
      <c r="J20" s="77"/>
      <c r="K20" s="59">
        <v>45717</v>
      </c>
      <c r="L20" s="60" t="s">
        <v>116</v>
      </c>
      <c r="M20" s="38" t="s">
        <v>148</v>
      </c>
      <c r="N20" s="39">
        <v>150</v>
      </c>
      <c r="O20" s="47">
        <v>45717</v>
      </c>
      <c r="P20" s="33">
        <v>150</v>
      </c>
      <c r="Q20" s="67" t="s">
        <v>31</v>
      </c>
    </row>
    <row r="21" spans="1:17">
      <c r="A21" s="28">
        <v>309.35483870967744</v>
      </c>
      <c r="B21" s="29" t="s">
        <v>57</v>
      </c>
      <c r="C21" s="55" t="s">
        <v>81</v>
      </c>
      <c r="D21" s="53" t="s">
        <v>57</v>
      </c>
      <c r="J21" s="77"/>
      <c r="K21" s="61">
        <v>45883</v>
      </c>
      <c r="L21" s="62" t="s">
        <v>115</v>
      </c>
      <c r="M21" s="38" t="s">
        <v>149</v>
      </c>
      <c r="N21" s="40"/>
      <c r="O21" s="48">
        <v>45883</v>
      </c>
      <c r="P21" s="27"/>
      <c r="Q21" s="67" t="s">
        <v>57</v>
      </c>
    </row>
    <row r="22" spans="1:17">
      <c r="A22" s="28">
        <v>700</v>
      </c>
      <c r="B22" s="29" t="s">
        <v>27</v>
      </c>
      <c r="C22" s="54" t="s">
        <v>84</v>
      </c>
      <c r="D22" s="53" t="s">
        <v>27</v>
      </c>
      <c r="J22" s="77"/>
      <c r="K22" s="59">
        <v>45791</v>
      </c>
      <c r="L22" s="60" t="s">
        <v>124</v>
      </c>
      <c r="M22" s="38" t="s">
        <v>150</v>
      </c>
      <c r="N22" s="39">
        <v>700</v>
      </c>
      <c r="O22" s="47">
        <v>45791</v>
      </c>
      <c r="P22" s="33">
        <v>700</v>
      </c>
      <c r="Q22" s="67" t="s">
        <v>27</v>
      </c>
    </row>
    <row r="23" spans="1:17">
      <c r="A23" s="28">
        <v>80</v>
      </c>
      <c r="B23" s="29" t="s">
        <v>35</v>
      </c>
      <c r="C23" s="55" t="s">
        <v>87</v>
      </c>
      <c r="D23" s="53" t="s">
        <v>35</v>
      </c>
      <c r="J23" s="77"/>
      <c r="K23" s="61">
        <v>45666</v>
      </c>
      <c r="L23" s="62" t="s">
        <v>120</v>
      </c>
      <c r="M23" s="38" t="s">
        <v>151</v>
      </c>
      <c r="N23" s="40">
        <v>80</v>
      </c>
      <c r="O23" s="48">
        <v>45666</v>
      </c>
      <c r="P23" s="27">
        <v>80</v>
      </c>
      <c r="Q23" s="67" t="s">
        <v>35</v>
      </c>
    </row>
    <row r="24" spans="1:17">
      <c r="A24" s="28">
        <v>150</v>
      </c>
      <c r="B24" s="30" t="s">
        <v>129</v>
      </c>
      <c r="C24" s="54" t="s">
        <v>90</v>
      </c>
      <c r="D24" s="53"/>
      <c r="J24" s="77"/>
      <c r="K24" s="59">
        <v>45857</v>
      </c>
      <c r="L24" s="60" t="s">
        <v>125</v>
      </c>
      <c r="M24" s="38" t="s">
        <v>152</v>
      </c>
      <c r="N24" s="39">
        <v>150</v>
      </c>
      <c r="O24" s="47">
        <v>45857</v>
      </c>
      <c r="P24" s="33">
        <v>150</v>
      </c>
      <c r="Q24" s="67"/>
    </row>
    <row r="25" spans="1:17">
      <c r="A25" s="28">
        <v>50</v>
      </c>
      <c r="B25" s="29" t="s">
        <v>72</v>
      </c>
      <c r="C25" s="57" t="s">
        <v>70</v>
      </c>
      <c r="D25" s="34" t="s">
        <v>72</v>
      </c>
      <c r="J25" s="77"/>
      <c r="K25" s="63">
        <v>45890</v>
      </c>
      <c r="L25" s="64" t="s">
        <v>120</v>
      </c>
      <c r="M25" s="38" t="s">
        <v>145</v>
      </c>
      <c r="N25" s="41">
        <v>50</v>
      </c>
      <c r="O25" s="49">
        <v>45890</v>
      </c>
      <c r="P25" s="34">
        <v>50</v>
      </c>
      <c r="Q25" s="68" t="s">
        <v>72</v>
      </c>
    </row>
    <row r="26" spans="1:17">
      <c r="A26" s="28">
        <v>800</v>
      </c>
      <c r="B26" s="29" t="s">
        <v>27</v>
      </c>
      <c r="C26" s="54" t="s">
        <v>93</v>
      </c>
      <c r="D26" s="53" t="s">
        <v>27</v>
      </c>
      <c r="J26" s="77"/>
      <c r="K26" s="59">
        <v>45929</v>
      </c>
      <c r="L26" s="60" t="s">
        <v>120</v>
      </c>
      <c r="M26" s="38" t="s">
        <v>153</v>
      </c>
      <c r="N26" s="39">
        <v>800</v>
      </c>
      <c r="O26" s="47">
        <v>45929</v>
      </c>
      <c r="P26" s="33">
        <v>800</v>
      </c>
      <c r="Q26" s="67" t="s">
        <v>27</v>
      </c>
    </row>
    <row r="27" spans="1:17">
      <c r="A27" s="28">
        <v>309.35483870967744</v>
      </c>
      <c r="B27" s="29" t="s">
        <v>31</v>
      </c>
      <c r="C27" s="55" t="s">
        <v>78</v>
      </c>
      <c r="D27" s="53" t="s">
        <v>31</v>
      </c>
      <c r="J27" s="77"/>
      <c r="K27" s="61">
        <v>45811</v>
      </c>
      <c r="L27" s="62" t="s">
        <v>120</v>
      </c>
      <c r="M27" s="38" t="s">
        <v>154</v>
      </c>
      <c r="N27" s="40"/>
      <c r="O27" s="48">
        <v>45811</v>
      </c>
      <c r="P27" s="27"/>
      <c r="Q27" s="67" t="s">
        <v>31</v>
      </c>
    </row>
    <row r="28" spans="1:17">
      <c r="A28" s="28">
        <v>400</v>
      </c>
      <c r="B28" s="29" t="s">
        <v>35</v>
      </c>
      <c r="C28" s="54" t="s">
        <v>49</v>
      </c>
      <c r="D28" s="53" t="s">
        <v>35</v>
      </c>
      <c r="J28" s="77"/>
      <c r="K28" s="59">
        <v>45849</v>
      </c>
      <c r="L28" s="60" t="s">
        <v>120</v>
      </c>
      <c r="M28" s="38" t="s">
        <v>155</v>
      </c>
      <c r="N28" s="39">
        <v>400</v>
      </c>
      <c r="O28" s="47">
        <v>45849</v>
      </c>
      <c r="P28" s="33">
        <v>400</v>
      </c>
      <c r="Q28" s="67" t="s">
        <v>35</v>
      </c>
    </row>
    <row r="29" spans="1:17">
      <c r="A29" s="28">
        <v>250</v>
      </c>
      <c r="B29" s="29" t="s">
        <v>44</v>
      </c>
      <c r="C29" s="57" t="s">
        <v>42</v>
      </c>
      <c r="D29" s="57" t="s">
        <v>27</v>
      </c>
      <c r="J29" s="77"/>
      <c r="K29" s="63">
        <v>45763</v>
      </c>
      <c r="L29" s="64" t="s">
        <v>121</v>
      </c>
      <c r="M29" s="38" t="s">
        <v>144</v>
      </c>
      <c r="N29" s="41">
        <v>250</v>
      </c>
      <c r="O29" s="49">
        <v>45763</v>
      </c>
      <c r="P29" s="34">
        <v>250</v>
      </c>
      <c r="Q29" s="68" t="s">
        <v>44</v>
      </c>
    </row>
    <row r="30" spans="1:17">
      <c r="A30" s="28">
        <v>60</v>
      </c>
      <c r="B30" s="29" t="s">
        <v>31</v>
      </c>
      <c r="C30" s="54" t="s">
        <v>100</v>
      </c>
      <c r="D30" s="53" t="s">
        <v>31</v>
      </c>
      <c r="J30" s="77"/>
      <c r="K30" s="59">
        <v>45723</v>
      </c>
      <c r="L30" s="60" t="s">
        <v>120</v>
      </c>
      <c r="M30" s="38" t="s">
        <v>156</v>
      </c>
      <c r="N30" s="39">
        <v>60</v>
      </c>
      <c r="O30" s="47">
        <v>45723</v>
      </c>
      <c r="P30" s="33">
        <v>60</v>
      </c>
      <c r="Q30" s="67" t="s">
        <v>31</v>
      </c>
    </row>
    <row r="31" spans="1:17">
      <c r="A31" s="28">
        <v>40</v>
      </c>
      <c r="B31" s="29" t="s">
        <v>35</v>
      </c>
      <c r="C31" s="55" t="s">
        <v>103</v>
      </c>
      <c r="D31" s="53" t="s">
        <v>35</v>
      </c>
      <c r="J31" s="77"/>
      <c r="K31" s="61">
        <v>45760</v>
      </c>
      <c r="L31" s="62" t="s">
        <v>120</v>
      </c>
      <c r="M31" s="38" t="s">
        <v>157</v>
      </c>
      <c r="N31" s="40">
        <v>40</v>
      </c>
      <c r="O31" s="48">
        <v>45760</v>
      </c>
      <c r="P31" s="27">
        <v>40</v>
      </c>
      <c r="Q31" s="67" t="s">
        <v>35</v>
      </c>
    </row>
    <row r="32" spans="1:17">
      <c r="A32" s="28">
        <v>130</v>
      </c>
      <c r="B32" s="29" t="s">
        <v>27</v>
      </c>
      <c r="C32" s="54" t="s">
        <v>90</v>
      </c>
      <c r="D32" s="53" t="s">
        <v>27</v>
      </c>
      <c r="J32" s="77"/>
      <c r="K32" s="59">
        <v>45801</v>
      </c>
      <c r="L32" s="60" t="s">
        <v>120</v>
      </c>
      <c r="M32" s="38" t="s">
        <v>158</v>
      </c>
      <c r="N32" s="39">
        <v>130</v>
      </c>
      <c r="O32" s="47">
        <v>45801</v>
      </c>
      <c r="P32" s="33">
        <v>130</v>
      </c>
      <c r="Q32" s="67" t="s">
        <v>27</v>
      </c>
    </row>
    <row r="33" spans="1:17">
      <c r="A33" s="28">
        <v>50</v>
      </c>
      <c r="B33" s="29" t="s">
        <v>31</v>
      </c>
      <c r="C33" s="55" t="s">
        <v>108</v>
      </c>
      <c r="D33" s="53" t="s">
        <v>31</v>
      </c>
      <c r="J33" s="77"/>
      <c r="K33" s="61">
        <v>45993</v>
      </c>
      <c r="L33" s="62" t="s">
        <v>120</v>
      </c>
      <c r="M33" s="38" t="s">
        <v>159</v>
      </c>
      <c r="N33" s="40">
        <v>50</v>
      </c>
      <c r="O33" s="48">
        <v>45993</v>
      </c>
      <c r="P33" s="27">
        <v>50</v>
      </c>
      <c r="Q33" s="67" t="s">
        <v>31</v>
      </c>
    </row>
    <row r="34" spans="1:17">
      <c r="A34" s="28">
        <v>950</v>
      </c>
      <c r="B34" s="29" t="s">
        <v>27</v>
      </c>
      <c r="C34" s="54" t="s">
        <v>59</v>
      </c>
      <c r="D34" s="53" t="s">
        <v>27</v>
      </c>
      <c r="J34" s="77"/>
      <c r="K34" s="59">
        <v>45825</v>
      </c>
      <c r="L34" s="60" t="s">
        <v>117</v>
      </c>
      <c r="M34" s="38" t="s">
        <v>130</v>
      </c>
      <c r="N34" s="39">
        <v>950</v>
      </c>
      <c r="O34" s="47">
        <v>45825</v>
      </c>
      <c r="P34" s="33">
        <v>950</v>
      </c>
      <c r="Q34" s="67" t="s">
        <v>27</v>
      </c>
    </row>
    <row r="35" spans="1:17">
      <c r="A35" s="28">
        <v>100</v>
      </c>
      <c r="B35" s="29" t="s">
        <v>72</v>
      </c>
      <c r="C35" s="55" t="s">
        <v>111</v>
      </c>
      <c r="D35" s="53" t="s">
        <v>72</v>
      </c>
      <c r="J35" s="77"/>
      <c r="K35" s="61">
        <v>45847</v>
      </c>
      <c r="L35" s="62" t="s">
        <v>126</v>
      </c>
      <c r="M35" s="38" t="s">
        <v>130</v>
      </c>
      <c r="N35" s="40">
        <v>100</v>
      </c>
      <c r="O35" s="48">
        <v>45847</v>
      </c>
      <c r="P35" s="27">
        <v>100</v>
      </c>
      <c r="Q35" s="67" t="s">
        <v>72</v>
      </c>
    </row>
  </sheetData>
  <conditionalFormatting sqref="P1:P3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{F7821FA9-7FF2-40EA-A2EA-00D3C48B3061}</x14:id>
        </ext>
      </extLst>
    </cfRule>
  </conditionalFormatting>
  <conditionalFormatting sqref="Q2:Q35">
    <cfRule type="containsText" dxfId="11" priority="1" operator="containsText" text="Electronics">
      <formula>NOT(ISERROR(SEARCH("Electronics",Q2)))</formula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821FA9-7FF2-40EA-A2EA-00D3C48B3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Dataset</vt:lpstr>
      <vt:lpstr>Data Cleaning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ALAGU MANIKANDAN</cp:lastModifiedBy>
  <dcterms:modified xsi:type="dcterms:W3CDTF">2025-01-25T10:42:24Z</dcterms:modified>
</cp:coreProperties>
</file>