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acion\Proyectos\ECODIC\Documentacion\2022\Octubre\Reportes\"/>
    </mc:Choice>
  </mc:AlternateContent>
  <xr:revisionPtr revIDLastSave="0" documentId="13_ncr:1_{B937F2EB-AE42-478B-B051-D8721A9D306D}" xr6:coauthVersionLast="45" xr6:coauthVersionMax="45" xr10:uidLastSave="{00000000-0000-0000-0000-000000000000}"/>
  <bookViews>
    <workbookView xWindow="-120" yWindow="-120" windowWidth="29040" windowHeight="15840" tabRatio="599" xr2:uid="{00000000-000D-0000-FFFF-FFFF00000000}"/>
  </bookViews>
  <sheets>
    <sheet name="AÑO " sheetId="21" r:id="rId1"/>
  </sheets>
  <definedNames>
    <definedName name="_xlnm.Print_Area" localSheetId="0">'AÑO '!$A$5:$E$119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1" l="1"/>
  <c r="B17" i="21"/>
  <c r="C116" i="21" l="1"/>
  <c r="B116" i="21"/>
  <c r="C113" i="21"/>
  <c r="B113" i="21"/>
  <c r="C112" i="21"/>
  <c r="B112" i="21"/>
  <c r="C111" i="21"/>
  <c r="B111" i="21"/>
  <c r="C110" i="21"/>
  <c r="B110" i="21"/>
  <c r="C109" i="21"/>
  <c r="B109" i="21"/>
  <c r="C108" i="21"/>
  <c r="B108" i="21"/>
  <c r="C107" i="21"/>
  <c r="D118" i="21"/>
  <c r="D114" i="21"/>
  <c r="D115" i="21"/>
  <c r="D107" i="21"/>
  <c r="D105" i="21"/>
  <c r="B107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2" i="21"/>
  <c r="D116" i="21" l="1"/>
  <c r="D113" i="21"/>
  <c r="D112" i="21"/>
  <c r="D111" i="21"/>
  <c r="D110" i="21"/>
  <c r="D109" i="21"/>
  <c r="D108" i="21"/>
  <c r="C118" i="21" l="1"/>
  <c r="C15" i="21"/>
  <c r="B64" i="21"/>
  <c r="B22" i="21"/>
  <c r="C22" i="21"/>
  <c r="B23" i="21"/>
  <c r="C23" i="21"/>
  <c r="B118" i="21"/>
  <c r="B15" i="21"/>
  <c r="C19" i="21" l="1"/>
  <c r="B19" i="21"/>
  <c r="C28" i="21"/>
  <c r="C64" i="21"/>
  <c r="C70" i="21"/>
  <c r="B28" i="21"/>
  <c r="B115" i="21" s="1"/>
  <c r="C18" i="21" l="1"/>
  <c r="B18" i="21"/>
  <c r="C115" i="21"/>
  <c r="C34" i="21"/>
  <c r="C67" i="21" s="1"/>
  <c r="B70" i="21"/>
  <c r="C63" i="21" l="1"/>
  <c r="C65" i="21"/>
  <c r="C16" i="21"/>
  <c r="B34" i="21"/>
  <c r="C68" i="21" l="1"/>
  <c r="B67" i="21"/>
  <c r="B16" i="21"/>
  <c r="C69" i="21" l="1"/>
  <c r="B63" i="21"/>
  <c r="B65" i="21"/>
  <c r="B68" i="21"/>
  <c r="B69" i="21" l="1"/>
  <c r="D69" i="21" s="1"/>
</calcChain>
</file>

<file path=xl/sharedStrings.xml><?xml version="1.0" encoding="utf-8"?>
<sst xmlns="http://schemas.openxmlformats.org/spreadsheetml/2006/main" count="111" uniqueCount="111">
  <si>
    <t>Ventas Totales</t>
  </si>
  <si>
    <t>Gasto Total</t>
  </si>
  <si>
    <t>Fondo de Salarios</t>
  </si>
  <si>
    <t>Gasto Material</t>
  </si>
  <si>
    <t>Valor Agregado</t>
  </si>
  <si>
    <t>Productividad / V.Agregado</t>
  </si>
  <si>
    <t>Gasto Salario ps Prod. Mercantil</t>
  </si>
  <si>
    <t>Gasto Salario ps V.Agregado</t>
  </si>
  <si>
    <t>Correl. S.Medio/Product.</t>
  </si>
  <si>
    <t>Hospedaje</t>
  </si>
  <si>
    <t>Proteccion y Seguridad</t>
  </si>
  <si>
    <t>Reparacion y Mtto de Inmueble</t>
  </si>
  <si>
    <t>Reparacion y Mtto del Transporte</t>
  </si>
  <si>
    <t>Telefono</t>
  </si>
  <si>
    <t>Ayuda al Combatiente</t>
  </si>
  <si>
    <t>Imp. Transporte Terrestre</t>
  </si>
  <si>
    <t>Gasto de Fuerza de Trabajo</t>
  </si>
  <si>
    <t>Seguridad Social</t>
  </si>
  <si>
    <t>Impuesto de la Fuerza de Trabajo</t>
  </si>
  <si>
    <t>Materias Primas</t>
  </si>
  <si>
    <t>Combustibles y Lubricantes</t>
  </si>
  <si>
    <t>Energia</t>
  </si>
  <si>
    <t>Amortizacion  AFT</t>
  </si>
  <si>
    <t>Depreciacion  AFT</t>
  </si>
  <si>
    <t>Otros Gastos</t>
  </si>
  <si>
    <t>INDICADORES</t>
  </si>
  <si>
    <t>EMPRESA: ECODIC</t>
  </si>
  <si>
    <t>Utilidad</t>
  </si>
  <si>
    <t>Gasto Total/Ingreso Total</t>
  </si>
  <si>
    <t>Dieta, Hospedaje y Pasaje</t>
  </si>
  <si>
    <t>Transportacion</t>
  </si>
  <si>
    <t>Baterias y Neumaticos</t>
  </si>
  <si>
    <t>Viveres</t>
  </si>
  <si>
    <t>Vetuario de Militares</t>
  </si>
  <si>
    <t>Capacitacion</t>
  </si>
  <si>
    <t>Proteccion e Higiene</t>
  </si>
  <si>
    <t>Medios de Proteccion</t>
  </si>
  <si>
    <t xml:space="preserve">Medios Contra Incendios </t>
  </si>
  <si>
    <t>Revistas y Publicaciones</t>
  </si>
  <si>
    <t>Plantas Ornamentales</t>
  </si>
  <si>
    <t>Activ. Politico Cultural</t>
  </si>
  <si>
    <t>Certificacion Calidad y Consultoria</t>
  </si>
  <si>
    <t>Programas de Computacion</t>
  </si>
  <si>
    <t>Reparac. Medios Comp y Piezas</t>
  </si>
  <si>
    <t>Eventos Nacionales</t>
  </si>
  <si>
    <t>Correo Electronico e Internet</t>
  </si>
  <si>
    <t>Mtto e Instalacion de Sofware</t>
  </si>
  <si>
    <t>Mtto y Reparac de otros Equipos</t>
  </si>
  <si>
    <t>Gastos Financieros</t>
  </si>
  <si>
    <t>Otros Gastos Monetarios</t>
  </si>
  <si>
    <t>Margen de Utilidad</t>
  </si>
  <si>
    <t>Servicios Recibidos</t>
  </si>
  <si>
    <t xml:space="preserve">Ingresos Totales </t>
  </si>
  <si>
    <t>Gasto Total /Ingreso Total</t>
  </si>
  <si>
    <t>DIETAS (801)</t>
  </si>
  <si>
    <t>HOSPEDAJES (802)</t>
  </si>
  <si>
    <t>PASAJES (803</t>
  </si>
  <si>
    <t>CAPACITACION (805)</t>
  </si>
  <si>
    <t>REPARACION Y MTTO DEL TRANSPORTE (806)</t>
  </si>
  <si>
    <t>MTTO Y REPARACION DE INMUEBLES (807)</t>
  </si>
  <si>
    <t>MTTO Y REPARACION DE VIALES (808)</t>
  </si>
  <si>
    <t>MTTO Y REPARACION DE EQUIPOS DE COMPUTO (811)</t>
  </si>
  <si>
    <t>MTTO Y REPARACION DE OTROS EQUIPOS (813)</t>
  </si>
  <si>
    <t>MTTO E INSTALACION DE SOFTWARE (814)</t>
  </si>
  <si>
    <t>SERVICIO TELEFONICO (823)</t>
  </si>
  <si>
    <t>CELULARES (825)</t>
  </si>
  <si>
    <t>INSPECCIONES, AUDITORIAS Y CERTIFICACIONES (828)</t>
  </si>
  <si>
    <t>SERVICIOS DE ACUEDUCTOS Y ALCANTARRILLADO (830)</t>
  </si>
  <si>
    <t>EVENTOS NACIONALES E INTERNACIONALES (849)</t>
  </si>
  <si>
    <t>SERVICIOS DE JARDINERIAS (854)</t>
  </si>
  <si>
    <t>GASTOS POR PAGOS A PERSONAS NATURALES (855)</t>
  </si>
  <si>
    <t xml:space="preserve">OTROS (859) SERVICIOS COMUNALES </t>
  </si>
  <si>
    <t>OTROS (859) INNOVACION Y DESARROLLO</t>
  </si>
  <si>
    <t>OTROS (859) VESTUARIO MILITAR</t>
  </si>
  <si>
    <t>Gastos por Faltante (845)</t>
  </si>
  <si>
    <r>
      <rPr>
        <sz val="9"/>
        <color indexed="8"/>
        <rFont val="Calibri"/>
        <family val="2"/>
      </rPr>
      <t>GASTOS FINANCIEROS-BANCARIOS</t>
    </r>
    <r>
      <rPr>
        <b/>
        <sz val="9"/>
        <color indexed="8"/>
        <rFont val="Calibri"/>
        <family val="2"/>
      </rPr>
      <t xml:space="preserve"> </t>
    </r>
    <r>
      <rPr>
        <b/>
        <sz val="9"/>
        <rFont val="Calibri"/>
        <family val="2"/>
      </rPr>
      <t xml:space="preserve"> (835)</t>
    </r>
  </si>
  <si>
    <r>
      <rPr>
        <sz val="9"/>
        <color indexed="8"/>
        <rFont val="Calibri"/>
        <family val="2"/>
      </rPr>
      <t>IMPUESTO TRANSPORTE TERRESTRE</t>
    </r>
    <r>
      <rPr>
        <b/>
        <sz val="9"/>
        <color indexed="8"/>
        <rFont val="Calibri"/>
        <family val="2"/>
      </rPr>
      <t xml:space="preserve"> (858)</t>
    </r>
  </si>
  <si>
    <t>Salario</t>
  </si>
  <si>
    <t>9,09% vacaciones</t>
  </si>
  <si>
    <t>Salario Directo</t>
  </si>
  <si>
    <t>Salario Indirecto y Administrativos</t>
  </si>
  <si>
    <t>Gasto Salario Total/ Produccion Total</t>
  </si>
  <si>
    <t>Gasto salario Directos/Produccion Total</t>
  </si>
  <si>
    <t>Gasto salario Ind y Adm /Produccion Total</t>
  </si>
  <si>
    <r>
      <rPr>
        <sz val="9"/>
        <color indexed="8"/>
        <rFont val="Calibri"/>
        <family val="2"/>
      </rPr>
      <t>GASTOS DE COMEDOR</t>
    </r>
    <r>
      <rPr>
        <b/>
        <sz val="9"/>
        <color indexed="9"/>
        <rFont val="Calibri"/>
        <family val="2"/>
      </rPr>
      <t xml:space="preserve"> </t>
    </r>
    <r>
      <rPr>
        <b/>
        <sz val="9"/>
        <rFont val="Calibri"/>
        <family val="2"/>
      </rPr>
      <t>(866)</t>
    </r>
  </si>
  <si>
    <t>REPRODUCCION E IMPRESIÓN (827)</t>
  </si>
  <si>
    <t>DESGASTE DE UTILES Y HERRAMIENTAS (859)</t>
  </si>
  <si>
    <t>UTIDAD P / INGRESOS TOTALES</t>
  </si>
  <si>
    <t>OTROS (859) COMPRA PAPEL Y LIBRETA VESTUARIO</t>
  </si>
  <si>
    <t>COSTO P / PESO DE VENTAS TOTAL</t>
  </si>
  <si>
    <t>GASTO TOTAL P / INGRESO TOTAL</t>
  </si>
  <si>
    <t xml:space="preserve">PROMEDIO DE TRABAJADORES </t>
  </si>
  <si>
    <t>VALOR AGREGADO BRUTO</t>
  </si>
  <si>
    <t>PRODUCTIV  MENSUAL S/VENTAS TOTALES</t>
  </si>
  <si>
    <t>Perdidas por alimentacion (COMEDOR)</t>
  </si>
  <si>
    <t xml:space="preserve"> Otros Ingresos (comedor)</t>
  </si>
  <si>
    <t xml:space="preserve"> Otros Ingresos (bonific y otros) </t>
  </si>
  <si>
    <t>INSCRIPCIONES Y SUSCRIPCIONES (829)</t>
  </si>
  <si>
    <t>OTROS (859) SERVICIOS JURIDICOS</t>
  </si>
  <si>
    <t>Acumulado AÑO</t>
  </si>
  <si>
    <t>PROTECCION E HIGIENE DEL TRABAJO (859)</t>
  </si>
  <si>
    <r>
      <t xml:space="preserve">PROTECCION E HIGIENE DEL TRABAJO </t>
    </r>
    <r>
      <rPr>
        <b/>
        <sz val="9"/>
        <color indexed="8"/>
        <rFont val="Calibri"/>
        <family val="2"/>
      </rPr>
      <t>(832)</t>
    </r>
  </si>
  <si>
    <t>OTROS GASTOS (865)</t>
  </si>
  <si>
    <t>OTROS (859) VIVERES</t>
  </si>
  <si>
    <t>OTROS (859) VENENO DE RATA Y MEDALLAS</t>
  </si>
  <si>
    <t>OTROS (859) ALIMENTACION EXTRA-PLAN</t>
  </si>
  <si>
    <t>PLAN</t>
  </si>
  <si>
    <t>REAL</t>
  </si>
  <si>
    <t>%</t>
  </si>
  <si>
    <t xml:space="preserve">AÑO </t>
  </si>
  <si>
    <t xml:space="preserve"> GASTOS Y COSTO REALES -  AÑO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</si>
</sst>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#,##0.0"/>
    <numFmt numFmtId="167" formatCode="#,##0.0000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i/>
      <sz val="12"/>
      <color indexed="17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color indexed="8"/>
      <name val="Calibri"/>
      <family val="2"/>
    </font>
    <font>
      <b/>
      <sz val="9"/>
      <color indexed="9"/>
      <name val="Calibri"/>
      <family val="2"/>
    </font>
    <font>
      <b/>
      <sz val="9"/>
      <color indexed="8"/>
      <name val="Calibri"/>
      <family val="2"/>
    </font>
    <font>
      <b/>
      <sz val="9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b/>
      <sz val="9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3" fillId="0" borderId="0" xfId="0" applyFont="1"/>
    <xf numFmtId="0" fontId="0" fillId="0" borderId="0" xfId="0" applyBorder="1"/>
    <xf numFmtId="0" fontId="14" fillId="0" borderId="0" xfId="0" applyFont="1" applyFill="1" applyBorder="1"/>
    <xf numFmtId="0" fontId="12" fillId="0" borderId="0" xfId="0" applyFont="1" applyFill="1" applyAlignment="1">
      <alignment horizontal="center"/>
    </xf>
    <xf numFmtId="0" fontId="5" fillId="0" borderId="0" xfId="0" applyFont="1"/>
    <xf numFmtId="0" fontId="15" fillId="0" borderId="0" xfId="0" applyFont="1"/>
    <xf numFmtId="3" fontId="0" fillId="0" borderId="0" xfId="0" applyNumberFormat="1"/>
    <xf numFmtId="0" fontId="12" fillId="0" borderId="0" xfId="0" applyFont="1" applyFill="1" applyBorder="1" applyAlignment="1">
      <alignment horizontal="center"/>
    </xf>
    <xf numFmtId="0" fontId="0" fillId="0" borderId="0" xfId="0" applyFill="1" applyBorder="1"/>
    <xf numFmtId="3" fontId="0" fillId="0" borderId="0" xfId="0" applyNumberFormat="1" applyFill="1" applyBorder="1"/>
    <xf numFmtId="0" fontId="16" fillId="0" borderId="0" xfId="0" applyFont="1" applyFill="1" applyBorder="1"/>
    <xf numFmtId="1" fontId="16" fillId="0" borderId="0" xfId="0" applyNumberFormat="1" applyFont="1" applyFill="1" applyBorder="1"/>
    <xf numFmtId="2" fontId="16" fillId="0" borderId="0" xfId="0" applyNumberFormat="1" applyFont="1" applyFill="1" applyBorder="1"/>
    <xf numFmtId="3" fontId="16" fillId="0" borderId="0" xfId="0" applyNumberFormat="1" applyFont="1" applyFill="1" applyBorder="1"/>
    <xf numFmtId="1" fontId="0" fillId="0" borderId="0" xfId="0" applyNumberFormat="1" applyFill="1" applyBorder="1"/>
    <xf numFmtId="3" fontId="0" fillId="0" borderId="0" xfId="0" applyNumberFormat="1" applyFont="1" applyFill="1" applyBorder="1"/>
    <xf numFmtId="0" fontId="3" fillId="0" borderId="0" xfId="0" applyFont="1" applyFill="1" applyBorder="1"/>
    <xf numFmtId="0" fontId="11" fillId="0" borderId="0" xfId="0" applyFont="1" applyFill="1" applyBorder="1"/>
    <xf numFmtId="0" fontId="17" fillId="0" borderId="0" xfId="0" applyFont="1" applyFill="1" applyBorder="1" applyAlignment="1">
      <alignment horizontal="center"/>
    </xf>
    <xf numFmtId="3" fontId="18" fillId="0" borderId="0" xfId="0" applyNumberFormat="1" applyFont="1" applyFill="1" applyBorder="1"/>
    <xf numFmtId="3" fontId="19" fillId="0" borderId="0" xfId="0" applyNumberFormat="1" applyFont="1" applyFill="1" applyBorder="1"/>
    <xf numFmtId="1" fontId="18" fillId="0" borderId="0" xfId="0" applyNumberFormat="1" applyFont="1" applyFill="1" applyBorder="1"/>
    <xf numFmtId="164" fontId="18" fillId="0" borderId="0" xfId="0" applyNumberFormat="1" applyFont="1" applyFill="1" applyBorder="1"/>
    <xf numFmtId="3" fontId="4" fillId="0" borderId="0" xfId="0" applyNumberFormat="1" applyFont="1" applyFill="1" applyBorder="1"/>
    <xf numFmtId="0" fontId="16" fillId="0" borderId="0" xfId="0" applyFont="1"/>
    <xf numFmtId="0" fontId="5" fillId="0" borderId="1" xfId="0" applyFont="1" applyBorder="1"/>
    <xf numFmtId="3" fontId="4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21" fillId="0" borderId="0" xfId="0" applyNumberFormat="1" applyFont="1" applyFill="1" applyBorder="1"/>
    <xf numFmtId="0" fontId="12" fillId="0" borderId="0" xfId="0" applyFont="1" applyFill="1" applyBorder="1"/>
    <xf numFmtId="0" fontId="0" fillId="0" borderId="0" xfId="0" applyFont="1" applyFill="1" applyBorder="1"/>
    <xf numFmtId="4" fontId="21" fillId="0" borderId="0" xfId="0" applyNumberFormat="1" applyFont="1" applyFill="1" applyBorder="1"/>
    <xf numFmtId="0" fontId="4" fillId="0" borderId="0" xfId="0" applyFont="1" applyFill="1" applyBorder="1"/>
    <xf numFmtId="4" fontId="6" fillId="0" borderId="0" xfId="0" applyNumberFormat="1" applyFont="1" applyFill="1" applyBorder="1"/>
    <xf numFmtId="4" fontId="16" fillId="0" borderId="0" xfId="0" applyNumberFormat="1" applyFont="1" applyFill="1" applyBorder="1"/>
    <xf numFmtId="4" fontId="4" fillId="0" borderId="0" xfId="0" applyNumberFormat="1" applyFont="1" applyFill="1" applyBorder="1"/>
    <xf numFmtId="0" fontId="22" fillId="0" borderId="3" xfId="0" applyFont="1" applyFill="1" applyBorder="1" applyAlignment="1">
      <alignment horizontal="left"/>
    </xf>
    <xf numFmtId="0" fontId="23" fillId="0" borderId="3" xfId="0" applyFont="1" applyFill="1" applyBorder="1" applyAlignment="1">
      <alignment horizontal="left"/>
    </xf>
    <xf numFmtId="0" fontId="22" fillId="0" borderId="3" xfId="0" applyFont="1" applyFill="1" applyBorder="1" applyAlignment="1">
      <alignment horizontal="left" wrapText="1"/>
    </xf>
    <xf numFmtId="0" fontId="24" fillId="5" borderId="3" xfId="0" applyFont="1" applyFill="1" applyBorder="1" applyAlignment="1">
      <alignment horizontal="left"/>
    </xf>
    <xf numFmtId="0" fontId="24" fillId="6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3" fontId="25" fillId="0" borderId="5" xfId="0" applyNumberFormat="1" applyFont="1" applyFill="1" applyBorder="1"/>
    <xf numFmtId="3" fontId="25" fillId="8" borderId="5" xfId="0" applyNumberFormat="1" applyFont="1" applyFill="1" applyBorder="1"/>
    <xf numFmtId="3" fontId="25" fillId="9" borderId="5" xfId="0" applyNumberFormat="1" applyFont="1" applyFill="1" applyBorder="1"/>
    <xf numFmtId="3" fontId="25" fillId="0" borderId="5" xfId="0" applyNumberFormat="1" applyFont="1" applyBorder="1"/>
    <xf numFmtId="3" fontId="25" fillId="10" borderId="5" xfId="0" applyNumberFormat="1" applyFont="1" applyFill="1" applyBorder="1" applyAlignment="1">
      <alignment horizontal="center"/>
    </xf>
    <xf numFmtId="1" fontId="25" fillId="5" borderId="5" xfId="0" applyNumberFormat="1" applyFont="1" applyFill="1" applyBorder="1" applyAlignment="1">
      <alignment horizontal="center"/>
    </xf>
    <xf numFmtId="0" fontId="25" fillId="5" borderId="5" xfId="0" applyFont="1" applyFill="1" applyBorder="1" applyAlignment="1">
      <alignment horizontal="center"/>
    </xf>
    <xf numFmtId="0" fontId="12" fillId="0" borderId="0" xfId="0" applyFont="1" applyBorder="1"/>
    <xf numFmtId="2" fontId="12" fillId="0" borderId="0" xfId="0" applyNumberFormat="1" applyFont="1" applyBorder="1"/>
    <xf numFmtId="165" fontId="12" fillId="0" borderId="0" xfId="0" applyNumberFormat="1" applyFont="1" applyBorder="1"/>
    <xf numFmtId="3" fontId="25" fillId="9" borderId="11" xfId="0" applyNumberFormat="1" applyFont="1" applyFill="1" applyBorder="1"/>
    <xf numFmtId="164" fontId="0" fillId="0" borderId="5" xfId="0" applyNumberFormat="1" applyFont="1" applyFill="1" applyBorder="1" applyAlignment="1">
      <alignment horizontal="center"/>
    </xf>
    <xf numFmtId="164" fontId="16" fillId="0" borderId="5" xfId="0" applyNumberFormat="1" applyFont="1" applyFill="1" applyBorder="1" applyAlignment="1">
      <alignment horizontal="center" vertical="top"/>
    </xf>
    <xf numFmtId="167" fontId="19" fillId="0" borderId="5" xfId="0" applyNumberFormat="1" applyFont="1" applyFill="1" applyBorder="1" applyAlignment="1">
      <alignment horizontal="center"/>
    </xf>
    <xf numFmtId="0" fontId="27" fillId="10" borderId="3" xfId="0" applyFont="1" applyFill="1" applyBorder="1" applyAlignment="1">
      <alignment horizontal="left"/>
    </xf>
    <xf numFmtId="3" fontId="25" fillId="6" borderId="5" xfId="0" applyNumberFormat="1" applyFont="1" applyFill="1" applyBorder="1" applyAlignment="1">
      <alignment horizontal="center"/>
    </xf>
    <xf numFmtId="3" fontId="25" fillId="7" borderId="10" xfId="0" applyNumberFormat="1" applyFont="1" applyFill="1" applyBorder="1" applyAlignment="1">
      <alignment horizontal="center"/>
    </xf>
    <xf numFmtId="164" fontId="12" fillId="0" borderId="5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6" fontId="12" fillId="0" borderId="5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" fontId="12" fillId="0" borderId="0" xfId="0" applyNumberFormat="1" applyFont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164" fontId="0" fillId="0" borderId="7" xfId="0" applyNumberFormat="1" applyFont="1" applyFill="1" applyBorder="1" applyAlignment="1">
      <alignment horizontal="center"/>
    </xf>
    <xf numFmtId="0" fontId="12" fillId="0" borderId="9" xfId="0" applyFont="1" applyBorder="1"/>
    <xf numFmtId="0" fontId="12" fillId="0" borderId="9" xfId="0" applyFont="1" applyFill="1" applyBorder="1"/>
    <xf numFmtId="0" fontId="12" fillId="0" borderId="13" xfId="0" applyFont="1" applyFill="1" applyBorder="1"/>
    <xf numFmtId="3" fontId="12" fillId="0" borderId="10" xfId="0" applyNumberFormat="1" applyFont="1" applyBorder="1" applyAlignment="1">
      <alignment horizontal="center"/>
    </xf>
    <xf numFmtId="0" fontId="28" fillId="0" borderId="1" xfId="0" applyFont="1" applyFill="1" applyBorder="1"/>
    <xf numFmtId="3" fontId="12" fillId="0" borderId="14" xfId="0" applyNumberFormat="1" applyFont="1" applyBorder="1" applyAlignment="1">
      <alignment horizontal="center"/>
    </xf>
    <xf numFmtId="0" fontId="1" fillId="11" borderId="2" xfId="0" applyFont="1" applyFill="1" applyBorder="1"/>
    <xf numFmtId="0" fontId="13" fillId="0" borderId="1" xfId="0" applyFont="1" applyBorder="1"/>
    <xf numFmtId="4" fontId="12" fillId="0" borderId="0" xfId="0" applyNumberFormat="1" applyFont="1" applyFill="1" applyBorder="1"/>
    <xf numFmtId="1" fontId="0" fillId="0" borderId="5" xfId="0" applyNumberFormat="1" applyBorder="1" applyAlignment="1">
      <alignment horizontal="center"/>
    </xf>
    <xf numFmtId="0" fontId="13" fillId="0" borderId="0" xfId="0" applyFont="1" applyBorder="1" applyAlignment="1">
      <alignment horizontal="left"/>
    </xf>
    <xf numFmtId="17" fontId="28" fillId="0" borderId="0" xfId="0" applyNumberFormat="1" applyFont="1" applyAlignment="1">
      <alignment horizontal="left"/>
    </xf>
    <xf numFmtId="0" fontId="20" fillId="2" borderId="16" xfId="0" applyFont="1" applyFill="1" applyBorder="1" applyAlignment="1">
      <alignment horizontal="center"/>
    </xf>
    <xf numFmtId="0" fontId="20" fillId="2" borderId="17" xfId="0" applyFont="1" applyFill="1" applyBorder="1" applyAlignment="1">
      <alignment horizontal="center"/>
    </xf>
    <xf numFmtId="4" fontId="25" fillId="11" borderId="6" xfId="0" applyNumberFormat="1" applyFont="1" applyFill="1" applyBorder="1"/>
    <xf numFmtId="3" fontId="25" fillId="11" borderId="16" xfId="0" applyNumberFormat="1" applyFont="1" applyFill="1" applyBorder="1"/>
    <xf numFmtId="3" fontId="25" fillId="8" borderId="14" xfId="0" applyNumberFormat="1" applyFont="1" applyFill="1" applyBorder="1"/>
    <xf numFmtId="3" fontId="25" fillId="8" borderId="11" xfId="0" applyNumberFormat="1" applyFont="1" applyFill="1" applyBorder="1"/>
    <xf numFmtId="0" fontId="22" fillId="0" borderId="18" xfId="0" applyFont="1" applyFill="1" applyBorder="1" applyAlignment="1">
      <alignment horizontal="left"/>
    </xf>
    <xf numFmtId="3" fontId="25" fillId="0" borderId="12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3" fontId="25" fillId="4" borderId="14" xfId="0" applyNumberFormat="1" applyFont="1" applyFill="1" applyBorder="1"/>
    <xf numFmtId="3" fontId="25" fillId="0" borderId="12" xfId="0" applyNumberFormat="1" applyFont="1" applyBorder="1"/>
    <xf numFmtId="0" fontId="5" fillId="0" borderId="1" xfId="0" applyFont="1" applyBorder="1" applyAlignment="1">
      <alignment horizontal="left"/>
    </xf>
    <xf numFmtId="3" fontId="25" fillId="3" borderId="14" xfId="0" applyNumberFormat="1" applyFont="1" applyFill="1" applyBorder="1"/>
    <xf numFmtId="3" fontId="26" fillId="0" borderId="19" xfId="0" applyNumberFormat="1" applyFont="1" applyBorder="1"/>
    <xf numFmtId="3" fontId="25" fillId="9" borderId="14" xfId="0" applyNumberFormat="1" applyFont="1" applyFill="1" applyBorder="1"/>
    <xf numFmtId="4" fontId="25" fillId="3" borderId="14" xfId="0" applyNumberFormat="1" applyFont="1" applyFill="1" applyBorder="1"/>
    <xf numFmtId="4" fontId="25" fillId="4" borderId="14" xfId="0" applyNumberFormat="1" applyFont="1" applyFill="1" applyBorder="1"/>
    <xf numFmtId="0" fontId="1" fillId="11" borderId="20" xfId="0" applyFont="1" applyFill="1" applyBorder="1"/>
    <xf numFmtId="3" fontId="25" fillId="9" borderId="12" xfId="0" applyNumberFormat="1" applyFont="1" applyFill="1" applyBorder="1"/>
    <xf numFmtId="0" fontId="5" fillId="3" borderId="1" xfId="0" applyFont="1" applyFill="1" applyBorder="1"/>
    <xf numFmtId="3" fontId="25" fillId="0" borderId="14" xfId="0" applyNumberFormat="1" applyFont="1" applyFill="1" applyBorder="1"/>
    <xf numFmtId="3" fontId="25" fillId="0" borderId="15" xfId="0" applyNumberFormat="1" applyFont="1" applyFill="1" applyBorder="1"/>
    <xf numFmtId="3" fontId="25" fillId="8" borderId="19" xfId="0" applyNumberFormat="1" applyFont="1" applyFill="1" applyBorder="1"/>
    <xf numFmtId="4" fontId="25" fillId="8" borderId="14" xfId="0" applyNumberFormat="1" applyFont="1" applyFill="1" applyBorder="1"/>
    <xf numFmtId="3" fontId="25" fillId="0" borderId="7" xfId="0" applyNumberFormat="1" applyFont="1" applyFill="1" applyBorder="1"/>
    <xf numFmtId="3" fontId="25" fillId="0" borderId="21" xfId="0" applyNumberFormat="1" applyFont="1" applyFill="1" applyBorder="1"/>
    <xf numFmtId="3" fontId="25" fillId="9" borderId="7" xfId="0" applyNumberFormat="1" applyFont="1" applyFill="1" applyBorder="1"/>
    <xf numFmtId="3" fontId="25" fillId="9" borderId="10" xfId="0" applyNumberFormat="1" applyFont="1" applyFill="1" applyBorder="1"/>
    <xf numFmtId="0" fontId="22" fillId="12" borderId="3" xfId="0" applyFont="1" applyFill="1" applyBorder="1" applyAlignment="1">
      <alignment horizontal="left" wrapText="1"/>
    </xf>
    <xf numFmtId="0" fontId="0" fillId="0" borderId="0" xfId="0" applyFill="1"/>
    <xf numFmtId="3" fontId="25" fillId="12" borderId="12" xfId="0" applyNumberFormat="1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2" fillId="13" borderId="3" xfId="0" applyFont="1" applyFill="1" applyBorder="1" applyAlignment="1">
      <alignment horizontal="left" wrapText="1"/>
    </xf>
    <xf numFmtId="2" fontId="12" fillId="0" borderId="0" xfId="0" applyNumberFormat="1" applyFont="1" applyFill="1" applyBorder="1"/>
    <xf numFmtId="0" fontId="17" fillId="13" borderId="0" xfId="0" applyFont="1" applyFill="1" applyBorder="1" applyAlignment="1">
      <alignment horizontal="center" wrapText="1"/>
    </xf>
    <xf numFmtId="0" fontId="20" fillId="13" borderId="0" xfId="0" applyFont="1" applyFill="1" applyBorder="1" applyAlignment="1">
      <alignment horizontal="center"/>
    </xf>
    <xf numFmtId="0" fontId="20" fillId="13" borderId="0" xfId="0" applyFont="1" applyFill="1" applyBorder="1" applyAlignment="1">
      <alignment horizontal="center" wrapText="1"/>
    </xf>
    <xf numFmtId="0" fontId="12" fillId="13" borderId="0" xfId="0" applyFont="1" applyFill="1" applyBorder="1" applyAlignment="1">
      <alignment horizontal="right"/>
    </xf>
    <xf numFmtId="0" fontId="21" fillId="13" borderId="0" xfId="0" applyFont="1" applyFill="1" applyBorder="1" applyAlignment="1">
      <alignment horizontal="right"/>
    </xf>
    <xf numFmtId="0" fontId="12" fillId="13" borderId="0" xfId="0" applyFont="1" applyFill="1" applyBorder="1" applyAlignment="1">
      <alignment horizontal="center"/>
    </xf>
    <xf numFmtId="4" fontId="12" fillId="0" borderId="0" xfId="0" applyNumberFormat="1" applyFont="1" applyFill="1" applyBorder="1" applyAlignment="1">
      <alignment horizontal="right"/>
    </xf>
    <xf numFmtId="3" fontId="0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AE124"/>
  <sheetViews>
    <sheetView showFormulas="1" tabSelected="1" topLeftCell="A5" zoomScaleNormal="100" workbookViewId="0">
      <selection activeCell="B17" sqref="B17:C17"/>
    </sheetView>
  </sheetViews>
  <sheetFormatPr baseColWidth="10" defaultRowHeight="15" x14ac:dyDescent="0.25"/>
  <cols>
    <col min="1" max="1" width="44.7109375" customWidth="1"/>
    <col min="2" max="2" width="12.42578125" customWidth="1"/>
    <col min="3" max="3" width="10.7109375" customWidth="1"/>
    <col min="4" max="4" width="12.7109375" customWidth="1"/>
    <col min="5" max="5" width="10.140625" customWidth="1"/>
    <col min="6" max="6" width="12.7109375" customWidth="1"/>
    <col min="7" max="7" width="21.7109375" style="12" customWidth="1"/>
    <col min="8" max="8" width="13.28515625" style="12" customWidth="1"/>
    <col min="9" max="9" width="13" style="12" customWidth="1"/>
    <col min="10" max="10" width="12" style="12" customWidth="1"/>
    <col min="11" max="11" width="11.140625" style="12" customWidth="1"/>
    <col min="12" max="12" width="10.7109375" style="12" customWidth="1"/>
    <col min="13" max="31" width="11.42578125" style="12" customWidth="1"/>
    <col min="32" max="32" width="11.42578125" customWidth="1"/>
  </cols>
  <sheetData>
    <row r="1" spans="1:31" ht="9.75" hidden="1" customHeight="1" x14ac:dyDescent="0.25"/>
    <row r="2" spans="1:31" hidden="1" x14ac:dyDescent="0.25">
      <c r="A2" s="53"/>
      <c r="B2" s="55"/>
      <c r="C2" s="54"/>
      <c r="D2" s="54"/>
      <c r="E2" s="5"/>
    </row>
    <row r="3" spans="1:31" hidden="1" x14ac:dyDescent="0.25">
      <c r="A3" s="53"/>
      <c r="B3" s="55"/>
      <c r="C3" s="54"/>
      <c r="D3" s="54"/>
      <c r="E3" s="5"/>
    </row>
    <row r="4" spans="1:31" hidden="1" x14ac:dyDescent="0.25">
      <c r="A4" s="53"/>
      <c r="B4" s="54"/>
      <c r="C4" s="54"/>
      <c r="D4" s="54"/>
      <c r="E4" s="5"/>
    </row>
    <row r="5" spans="1:31" ht="16.5" thickBot="1" x14ac:dyDescent="0.3">
      <c r="A5" s="113"/>
      <c r="B5" s="54"/>
      <c r="C5" s="54"/>
      <c r="D5" s="54"/>
      <c r="E5" s="5"/>
    </row>
    <row r="6" spans="1:31" ht="19.5" thickBot="1" x14ac:dyDescent="0.35">
      <c r="A6" s="77" t="s">
        <v>110</v>
      </c>
      <c r="B6" s="54"/>
      <c r="C6" s="54"/>
      <c r="D6" s="54"/>
      <c r="E6" s="5"/>
    </row>
    <row r="7" spans="1:31" ht="18.75" x14ac:dyDescent="0.3">
      <c r="A7" s="80" t="s">
        <v>99</v>
      </c>
      <c r="B7" s="54"/>
      <c r="C7" s="54"/>
      <c r="D7" s="54"/>
      <c r="E7" s="5"/>
    </row>
    <row r="8" spans="1:31" ht="15.75" x14ac:dyDescent="0.25">
      <c r="A8" s="3" t="s">
        <v>26</v>
      </c>
    </row>
    <row r="9" spans="1:31" ht="15.75" hidden="1" x14ac:dyDescent="0.25">
      <c r="A9" s="9"/>
      <c r="B9" s="2"/>
      <c r="C9" s="3"/>
      <c r="D9" s="3"/>
      <c r="E9" s="3"/>
      <c r="F9" s="3"/>
      <c r="G9" s="20"/>
    </row>
    <row r="10" spans="1:31" ht="16.5" thickBot="1" x14ac:dyDescent="0.3">
      <c r="A10" s="81" t="s">
        <v>109</v>
      </c>
      <c r="E10" s="7"/>
      <c r="F10" s="7"/>
      <c r="G10" s="11"/>
      <c r="H10" s="11"/>
      <c r="I10" s="11"/>
      <c r="J10" s="11"/>
      <c r="K10" s="11"/>
      <c r="L10" s="11"/>
    </row>
    <row r="11" spans="1:31" ht="19.5" thickBot="1" x14ac:dyDescent="0.35">
      <c r="A11" s="4" t="s">
        <v>25</v>
      </c>
      <c r="B11" s="82" t="s">
        <v>106</v>
      </c>
      <c r="C11" s="82" t="s">
        <v>107</v>
      </c>
      <c r="D11" s="83" t="s">
        <v>108</v>
      </c>
      <c r="E11" s="22"/>
      <c r="F11" s="116"/>
      <c r="G11" s="117"/>
      <c r="H11" s="118"/>
      <c r="I11" s="119"/>
      <c r="J11" s="119"/>
      <c r="K11" s="119"/>
      <c r="L11" s="119"/>
      <c r="M11" s="119"/>
      <c r="N11" s="120"/>
      <c r="O11" s="119"/>
      <c r="P11" s="119"/>
      <c r="Q11" s="12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ht="16.5" thickBot="1" x14ac:dyDescent="0.3">
      <c r="A12" s="29" t="s">
        <v>0</v>
      </c>
      <c r="B12" s="102">
        <v>0</v>
      </c>
      <c r="C12" s="102">
        <v>0</v>
      </c>
      <c r="D12" s="103">
        <f>IF(ISERROR(C12/B12%),0,C12/B12%)</f>
        <v>0</v>
      </c>
      <c r="E12" s="23"/>
      <c r="F12" s="24"/>
      <c r="G12" s="13"/>
      <c r="H12" s="13"/>
      <c r="I12" s="13"/>
      <c r="J12" s="13"/>
      <c r="K12" s="13"/>
      <c r="L12" s="13"/>
    </row>
    <row r="13" spans="1:31" ht="16.5" thickBot="1" x14ac:dyDescent="0.3">
      <c r="A13" s="8" t="s">
        <v>96</v>
      </c>
      <c r="B13" s="106">
        <v>0</v>
      </c>
      <c r="C13" s="106">
        <v>0</v>
      </c>
      <c r="D13" s="103">
        <f t="shared" ref="D13:D76" si="0">IF(ISERROR(C13/B13%),0,C13/B13%)</f>
        <v>0</v>
      </c>
      <c r="E13" s="23"/>
      <c r="F13" s="24"/>
      <c r="G13" s="13"/>
      <c r="H13" s="13"/>
      <c r="I13" s="13"/>
      <c r="J13" s="13"/>
      <c r="K13" s="13"/>
      <c r="L13" s="13"/>
    </row>
    <row r="14" spans="1:31" ht="16.5" thickBot="1" x14ac:dyDescent="0.3">
      <c r="A14" s="8" t="s">
        <v>95</v>
      </c>
      <c r="B14" s="107">
        <v>0</v>
      </c>
      <c r="C14" s="107">
        <v>0</v>
      </c>
      <c r="D14" s="103">
        <f t="shared" si="0"/>
        <v>0</v>
      </c>
      <c r="E14" s="23"/>
      <c r="F14" s="24"/>
      <c r="G14" s="13"/>
      <c r="H14" s="13"/>
      <c r="I14" s="13"/>
      <c r="J14" s="13"/>
      <c r="K14" s="13"/>
      <c r="L14" s="13"/>
    </row>
    <row r="15" spans="1:31" ht="16.5" thickBot="1" x14ac:dyDescent="0.3">
      <c r="A15" s="101" t="s">
        <v>52</v>
      </c>
      <c r="B15" s="94">
        <f>B12+B14+B13</f>
        <v>0</v>
      </c>
      <c r="C15" s="94">
        <f>C12+C14</f>
        <v>0</v>
      </c>
      <c r="D15" s="103">
        <f t="shared" si="0"/>
        <v>0</v>
      </c>
      <c r="E15" s="23"/>
      <c r="F15" s="24"/>
      <c r="G15" s="13"/>
      <c r="H15" s="13"/>
      <c r="I15" s="13"/>
      <c r="J15" s="13"/>
      <c r="K15" s="13"/>
      <c r="L15" s="13"/>
    </row>
    <row r="16" spans="1:31" ht="16.5" thickBot="1" x14ac:dyDescent="0.3">
      <c r="A16" s="29" t="s">
        <v>1</v>
      </c>
      <c r="B16" s="86">
        <f>B18+B28+B34+B32</f>
        <v>0</v>
      </c>
      <c r="C16" s="86">
        <f>C18+C28+C34+C32+C62</f>
        <v>0</v>
      </c>
      <c r="D16" s="103">
        <f t="shared" si="0"/>
        <v>0</v>
      </c>
      <c r="E16" s="23"/>
      <c r="F16" s="37"/>
      <c r="G16" s="38"/>
      <c r="H16" s="35"/>
      <c r="I16" s="37"/>
      <c r="J16" s="37"/>
      <c r="K16" s="78"/>
      <c r="L16" s="78"/>
      <c r="M16" s="78"/>
      <c r="N16" s="78"/>
      <c r="O16" s="115"/>
      <c r="P16" s="78"/>
      <c r="Q16" s="78"/>
    </row>
    <row r="17" spans="1:13" ht="16.5" thickBot="1" x14ac:dyDescent="0.3">
      <c r="A17" s="1" t="s">
        <v>27</v>
      </c>
      <c r="B17" s="104">
        <f>B15-B16</f>
        <v>0</v>
      </c>
      <c r="C17" s="104">
        <f>C15-C16</f>
        <v>0</v>
      </c>
      <c r="D17" s="103">
        <f t="shared" si="0"/>
        <v>0</v>
      </c>
      <c r="E17" s="23"/>
      <c r="F17" s="24"/>
      <c r="G17" s="17"/>
      <c r="H17" s="17"/>
      <c r="I17" s="13"/>
      <c r="J17" s="13"/>
      <c r="K17" s="17"/>
      <c r="L17" s="17"/>
      <c r="M17" s="17"/>
    </row>
    <row r="18" spans="1:13" ht="16.5" thickBot="1" x14ac:dyDescent="0.3">
      <c r="A18" s="29" t="s">
        <v>16</v>
      </c>
      <c r="B18" s="86">
        <f>B19+B24+B25</f>
        <v>0</v>
      </c>
      <c r="C18" s="86">
        <f>C19+C24+C25</f>
        <v>0</v>
      </c>
      <c r="D18" s="103">
        <f t="shared" si="0"/>
        <v>0</v>
      </c>
      <c r="E18" s="30"/>
      <c r="F18" s="37"/>
      <c r="G18" s="17"/>
      <c r="H18" s="17"/>
      <c r="I18" s="32"/>
      <c r="J18" s="32"/>
      <c r="K18" s="17"/>
      <c r="L18" s="17"/>
      <c r="M18" s="17"/>
    </row>
    <row r="19" spans="1:13" ht="16.5" thickBot="1" x14ac:dyDescent="0.3">
      <c r="A19" s="1" t="s">
        <v>2</v>
      </c>
      <c r="B19" s="108">
        <f t="shared" ref="B19:C19" si="1">B20+B21</f>
        <v>0</v>
      </c>
      <c r="C19" s="108">
        <f t="shared" si="1"/>
        <v>0</v>
      </c>
      <c r="D19" s="103">
        <f t="shared" si="0"/>
        <v>0</v>
      </c>
      <c r="E19" s="30"/>
      <c r="F19" s="27"/>
      <c r="G19" s="17"/>
      <c r="H19" s="17"/>
      <c r="I19" s="17"/>
      <c r="J19" s="17"/>
      <c r="K19" s="17"/>
      <c r="L19" s="17"/>
      <c r="M19" s="17"/>
    </row>
    <row r="20" spans="1:13" ht="16.5" thickBot="1" x14ac:dyDescent="0.3">
      <c r="A20" s="1" t="s">
        <v>77</v>
      </c>
      <c r="B20" s="48">
        <v>0</v>
      </c>
      <c r="C20" s="48">
        <v>0</v>
      </c>
      <c r="D20" s="103">
        <f t="shared" si="0"/>
        <v>0</v>
      </c>
      <c r="E20" s="30"/>
      <c r="F20" s="27"/>
      <c r="G20" s="17"/>
      <c r="H20" s="17"/>
      <c r="I20" s="17"/>
      <c r="J20" s="17"/>
      <c r="K20" s="17"/>
      <c r="L20" s="17"/>
      <c r="M20" s="17"/>
    </row>
    <row r="21" spans="1:13" ht="16.5" thickBot="1" x14ac:dyDescent="0.3">
      <c r="A21" s="1" t="s">
        <v>78</v>
      </c>
      <c r="B21" s="48">
        <v>0</v>
      </c>
      <c r="C21" s="48">
        <v>0</v>
      </c>
      <c r="D21" s="103">
        <f t="shared" si="0"/>
        <v>0</v>
      </c>
      <c r="E21" s="30"/>
      <c r="F21" s="27"/>
      <c r="G21" s="17"/>
      <c r="H21" s="17"/>
      <c r="I21" s="17"/>
      <c r="J21" s="17"/>
      <c r="K21" s="17"/>
      <c r="L21" s="17"/>
      <c r="M21" s="17"/>
    </row>
    <row r="22" spans="1:13" ht="16.5" hidden="1" thickBot="1" x14ac:dyDescent="0.3">
      <c r="A22" s="1"/>
      <c r="B22" s="48" t="e">
        <f>#REF!+#REF!+#REF!+#REF!+#REF!+#REF!+#REF!+#REF!+#REF!+#REF!+#REF!+#REF!</f>
        <v>#REF!</v>
      </c>
      <c r="C22" s="48" t="e">
        <f>#REF!+#REF!+#REF!+#REF!+#REF!+#REF!+#REF!+#REF!+#REF!+#REF!+#REF!+#REF!</f>
        <v>#REF!</v>
      </c>
      <c r="D22" s="103">
        <f t="shared" si="0"/>
        <v>0</v>
      </c>
      <c r="E22" s="30"/>
      <c r="F22" s="27"/>
      <c r="G22" s="17"/>
      <c r="H22" s="17"/>
      <c r="I22" s="17"/>
      <c r="J22" s="17"/>
      <c r="K22" s="17"/>
      <c r="L22" s="17"/>
      <c r="M22" s="17"/>
    </row>
    <row r="23" spans="1:13" ht="16.5" hidden="1" thickBot="1" x14ac:dyDescent="0.3">
      <c r="A23" s="1"/>
      <c r="B23" s="48" t="e">
        <f>#REF!+#REF!+#REF!+#REF!+#REF!+#REF!+#REF!+#REF!+#REF!+#REF!+#REF!+#REF!</f>
        <v>#REF!</v>
      </c>
      <c r="C23" s="48" t="e">
        <f>#REF!+#REF!+#REF!+#REF!+#REF!+#REF!+#REF!+#REF!+#REF!+#REF!+#REF!+#REF!</f>
        <v>#REF!</v>
      </c>
      <c r="D23" s="103">
        <f t="shared" si="0"/>
        <v>0</v>
      </c>
      <c r="E23" s="30"/>
      <c r="F23" s="27"/>
      <c r="G23" s="17"/>
      <c r="H23" s="17"/>
      <c r="I23" s="17"/>
      <c r="J23" s="17"/>
      <c r="K23" s="17"/>
      <c r="L23" s="17"/>
      <c r="M23" s="17"/>
    </row>
    <row r="24" spans="1:13" ht="16.5" thickBot="1" x14ac:dyDescent="0.3">
      <c r="A24" s="1" t="s">
        <v>17</v>
      </c>
      <c r="B24" s="48">
        <v>0</v>
      </c>
      <c r="C24" s="48">
        <v>0</v>
      </c>
      <c r="D24" s="103">
        <f t="shared" si="0"/>
        <v>0</v>
      </c>
      <c r="E24" s="30"/>
      <c r="F24" s="39"/>
      <c r="G24" s="17"/>
      <c r="H24" s="17"/>
      <c r="I24" s="17"/>
      <c r="J24" s="17"/>
      <c r="K24" s="17"/>
      <c r="L24" s="17"/>
      <c r="M24" s="17"/>
    </row>
    <row r="25" spans="1:13" ht="16.5" thickBot="1" x14ac:dyDescent="0.3">
      <c r="A25" s="1" t="s">
        <v>18</v>
      </c>
      <c r="B25" s="109">
        <v>0</v>
      </c>
      <c r="C25" s="109">
        <v>0</v>
      </c>
      <c r="D25" s="103">
        <f t="shared" si="0"/>
        <v>0</v>
      </c>
      <c r="E25" s="30"/>
      <c r="F25" s="27"/>
      <c r="G25" s="17"/>
      <c r="H25" s="17"/>
      <c r="I25" s="17"/>
      <c r="J25" s="17"/>
      <c r="K25" s="17"/>
      <c r="L25" s="17"/>
      <c r="M25" s="17"/>
    </row>
    <row r="26" spans="1:13" ht="16.5" thickBot="1" x14ac:dyDescent="0.3">
      <c r="A26" s="76" t="s">
        <v>79</v>
      </c>
      <c r="B26" s="84">
        <v>0</v>
      </c>
      <c r="C26" s="85">
        <v>0</v>
      </c>
      <c r="D26" s="103">
        <f t="shared" si="0"/>
        <v>0</v>
      </c>
      <c r="E26" s="30"/>
      <c r="F26" s="27"/>
      <c r="G26" s="17"/>
      <c r="H26" s="17"/>
      <c r="I26" s="17"/>
      <c r="J26" s="17"/>
      <c r="K26" s="17"/>
      <c r="L26" s="17"/>
      <c r="M26" s="17"/>
    </row>
    <row r="27" spans="1:13" ht="16.5" thickBot="1" x14ac:dyDescent="0.3">
      <c r="A27" s="99" t="s">
        <v>80</v>
      </c>
      <c r="B27" s="85">
        <v>0</v>
      </c>
      <c r="C27" s="85">
        <v>0</v>
      </c>
      <c r="D27" s="103">
        <f t="shared" si="0"/>
        <v>0</v>
      </c>
      <c r="E27" s="30"/>
      <c r="F27" s="27"/>
      <c r="G27" s="17"/>
      <c r="H27" s="17"/>
      <c r="I27" s="17"/>
      <c r="J27" s="17"/>
      <c r="K27" s="17"/>
      <c r="L27" s="17"/>
      <c r="M27" s="17"/>
    </row>
    <row r="28" spans="1:13" ht="16.5" thickBot="1" x14ac:dyDescent="0.3">
      <c r="A28" s="29" t="s">
        <v>3</v>
      </c>
      <c r="B28" s="86">
        <f>B29+B30+B31</f>
        <v>0</v>
      </c>
      <c r="C28" s="105">
        <f>C29+C30+C31</f>
        <v>0</v>
      </c>
      <c r="D28" s="103">
        <f t="shared" si="0"/>
        <v>0</v>
      </c>
      <c r="E28" s="30"/>
      <c r="F28" s="31"/>
      <c r="G28" s="15"/>
      <c r="H28" s="15"/>
      <c r="I28" s="32"/>
      <c r="J28" s="32"/>
      <c r="K28" s="15"/>
      <c r="L28" s="15"/>
      <c r="M28" s="15"/>
    </row>
    <row r="29" spans="1:13" ht="16.5" thickBot="1" x14ac:dyDescent="0.3">
      <c r="A29" s="1" t="s">
        <v>19</v>
      </c>
      <c r="B29" s="100">
        <v>0</v>
      </c>
      <c r="C29" s="100">
        <v>0</v>
      </c>
      <c r="D29" s="103">
        <f t="shared" si="0"/>
        <v>0</v>
      </c>
      <c r="E29" s="30"/>
      <c r="F29" s="27"/>
      <c r="G29" s="17"/>
      <c r="H29" s="15"/>
      <c r="I29" s="17"/>
      <c r="J29" s="17"/>
    </row>
    <row r="30" spans="1:13" ht="16.5" thickBot="1" x14ac:dyDescent="0.3">
      <c r="A30" s="1" t="s">
        <v>20</v>
      </c>
      <c r="B30" s="48">
        <v>0</v>
      </c>
      <c r="C30" s="48">
        <v>0</v>
      </c>
      <c r="D30" s="103">
        <f t="shared" si="0"/>
        <v>0</v>
      </c>
      <c r="E30" s="30"/>
      <c r="F30" s="27"/>
      <c r="G30" s="17"/>
      <c r="H30" s="14"/>
      <c r="I30" s="17"/>
      <c r="J30" s="17"/>
    </row>
    <row r="31" spans="1:13" ht="16.5" thickBot="1" x14ac:dyDescent="0.3">
      <c r="A31" s="1" t="s">
        <v>21</v>
      </c>
      <c r="B31" s="56">
        <v>0</v>
      </c>
      <c r="C31" s="56">
        <v>0</v>
      </c>
      <c r="D31" s="103">
        <f t="shared" si="0"/>
        <v>0</v>
      </c>
      <c r="E31" s="30"/>
      <c r="F31" s="27"/>
      <c r="G31" s="17"/>
      <c r="H31" s="14"/>
      <c r="I31" s="17"/>
      <c r="J31" s="17"/>
    </row>
    <row r="32" spans="1:13" ht="16.5" thickBot="1" x14ac:dyDescent="0.3">
      <c r="A32" s="29" t="s">
        <v>23</v>
      </c>
      <c r="B32" s="96">
        <v>0</v>
      </c>
      <c r="C32" s="96">
        <v>0</v>
      </c>
      <c r="D32" s="103">
        <f t="shared" si="0"/>
        <v>0</v>
      </c>
      <c r="E32" s="30"/>
      <c r="F32" s="31"/>
      <c r="G32" s="15"/>
      <c r="H32" s="14"/>
      <c r="I32" s="32"/>
      <c r="J32" s="32"/>
    </row>
    <row r="33" spans="1:17" ht="16.5" hidden="1" thickBot="1" x14ac:dyDescent="0.3">
      <c r="A33" s="1" t="s">
        <v>22</v>
      </c>
      <c r="B33" s="95"/>
      <c r="C33" s="95">
        <v>0</v>
      </c>
      <c r="D33" s="103">
        <f t="shared" si="0"/>
        <v>0</v>
      </c>
      <c r="E33" s="27"/>
      <c r="F33" s="27"/>
      <c r="G33" s="14"/>
      <c r="H33" s="14"/>
      <c r="I33" s="17"/>
      <c r="J33" s="17"/>
    </row>
    <row r="34" spans="1:17" ht="16.5" thickBot="1" x14ac:dyDescent="0.3">
      <c r="A34" s="93" t="s">
        <v>49</v>
      </c>
      <c r="B34" s="94">
        <f>B70+B104+B105</f>
        <v>0</v>
      </c>
      <c r="C34" s="97">
        <f>C70+C104+C105</f>
        <v>0</v>
      </c>
      <c r="D34" s="103">
        <f t="shared" si="0"/>
        <v>0</v>
      </c>
      <c r="E34" s="30"/>
      <c r="F34" s="31"/>
      <c r="G34" s="15"/>
      <c r="H34" s="14"/>
      <c r="I34" s="32"/>
      <c r="J34" s="32"/>
      <c r="K34" s="14"/>
      <c r="L34" s="14"/>
      <c r="M34" s="14"/>
      <c r="Q34" s="13"/>
    </row>
    <row r="35" spans="1:17" ht="16.5" hidden="1" thickBot="1" x14ac:dyDescent="0.3">
      <c r="A35" s="6" t="s">
        <v>9</v>
      </c>
      <c r="B35" s="92"/>
      <c r="C35" s="92">
        <v>0</v>
      </c>
      <c r="D35" s="103">
        <f t="shared" si="0"/>
        <v>0</v>
      </c>
      <c r="E35" s="27"/>
      <c r="F35" s="27"/>
      <c r="G35" s="14"/>
      <c r="H35" s="14"/>
      <c r="I35" s="17"/>
      <c r="J35" s="17"/>
    </row>
    <row r="36" spans="1:17" ht="16.5" hidden="1" thickBot="1" x14ac:dyDescent="0.3">
      <c r="A36" s="6" t="s">
        <v>30</v>
      </c>
      <c r="B36" s="49"/>
      <c r="C36" s="49"/>
      <c r="D36" s="103">
        <f t="shared" si="0"/>
        <v>0</v>
      </c>
      <c r="E36" s="27"/>
      <c r="F36" s="27"/>
      <c r="G36" s="14"/>
      <c r="H36" s="14"/>
      <c r="I36" s="17"/>
      <c r="J36" s="17"/>
    </row>
    <row r="37" spans="1:17" ht="16.5" hidden="1" thickBot="1" x14ac:dyDescent="0.3">
      <c r="A37" s="6" t="s">
        <v>31</v>
      </c>
      <c r="B37" s="49"/>
      <c r="C37" s="49"/>
      <c r="D37" s="103">
        <f t="shared" si="0"/>
        <v>0</v>
      </c>
      <c r="E37" s="23"/>
      <c r="F37" s="27"/>
      <c r="G37" s="14"/>
      <c r="H37" s="14"/>
      <c r="I37" s="17"/>
      <c r="J37" s="17"/>
    </row>
    <row r="38" spans="1:17" ht="16.5" hidden="1" thickBot="1" x14ac:dyDescent="0.3">
      <c r="A38" s="6" t="s">
        <v>10</v>
      </c>
      <c r="B38" s="49"/>
      <c r="C38" s="49"/>
      <c r="D38" s="103">
        <f t="shared" si="0"/>
        <v>0</v>
      </c>
      <c r="E38" s="23"/>
      <c r="F38" s="27"/>
      <c r="G38" s="14"/>
      <c r="H38" s="14"/>
      <c r="I38" s="17"/>
      <c r="J38" s="17"/>
    </row>
    <row r="39" spans="1:17" ht="16.5" hidden="1" thickBot="1" x14ac:dyDescent="0.3">
      <c r="A39" s="6" t="s">
        <v>35</v>
      </c>
      <c r="B39" s="49"/>
      <c r="C39" s="49"/>
      <c r="D39" s="103">
        <f t="shared" si="0"/>
        <v>0</v>
      </c>
      <c r="E39" s="23"/>
      <c r="F39" s="27"/>
      <c r="G39" s="14"/>
      <c r="H39" s="17"/>
      <c r="I39" s="17"/>
      <c r="J39" s="17"/>
    </row>
    <row r="40" spans="1:17" ht="16.5" hidden="1" thickBot="1" x14ac:dyDescent="0.3">
      <c r="A40" s="6" t="s">
        <v>36</v>
      </c>
      <c r="B40" s="49"/>
      <c r="C40" s="49"/>
      <c r="D40" s="103">
        <f t="shared" si="0"/>
        <v>0</v>
      </c>
      <c r="E40" s="27"/>
      <c r="F40" s="27"/>
      <c r="G40" s="15"/>
      <c r="H40" s="17"/>
      <c r="I40" s="17"/>
      <c r="J40" s="17"/>
    </row>
    <row r="41" spans="1:17" ht="16.5" hidden="1" thickBot="1" x14ac:dyDescent="0.3">
      <c r="A41" s="6" t="s">
        <v>37</v>
      </c>
      <c r="B41" s="49"/>
      <c r="C41" s="49"/>
      <c r="D41" s="103">
        <f t="shared" si="0"/>
        <v>0</v>
      </c>
      <c r="E41" s="23"/>
      <c r="F41" s="27"/>
      <c r="G41" s="15"/>
      <c r="H41" s="15"/>
      <c r="I41" s="17"/>
      <c r="J41" s="17"/>
    </row>
    <row r="42" spans="1:17" ht="16.5" hidden="1" thickBot="1" x14ac:dyDescent="0.3">
      <c r="A42" s="6" t="s">
        <v>38</v>
      </c>
      <c r="B42" s="49">
        <v>569</v>
      </c>
      <c r="C42" s="49"/>
      <c r="D42" s="103">
        <f t="shared" si="0"/>
        <v>0</v>
      </c>
      <c r="E42" s="23"/>
      <c r="F42" s="27"/>
      <c r="G42" s="15"/>
      <c r="H42" s="15"/>
      <c r="I42" s="17"/>
      <c r="J42" s="17"/>
    </row>
    <row r="43" spans="1:17" ht="16.5" hidden="1" thickBot="1" x14ac:dyDescent="0.3">
      <c r="A43" s="6" t="s">
        <v>39</v>
      </c>
      <c r="B43" s="49"/>
      <c r="C43" s="49"/>
      <c r="D43" s="103">
        <f t="shared" si="0"/>
        <v>0</v>
      </c>
      <c r="E43" s="23"/>
      <c r="F43" s="27"/>
      <c r="G43" s="14"/>
      <c r="H43" s="14"/>
      <c r="I43" s="17"/>
      <c r="J43" s="17"/>
    </row>
    <row r="44" spans="1:17" ht="16.5" hidden="1" thickBot="1" x14ac:dyDescent="0.3">
      <c r="A44" s="6" t="s">
        <v>40</v>
      </c>
      <c r="B44" s="49"/>
      <c r="C44" s="49"/>
      <c r="D44" s="103">
        <f t="shared" si="0"/>
        <v>0</v>
      </c>
      <c r="E44" s="23"/>
      <c r="F44" s="27"/>
      <c r="G44" s="14"/>
      <c r="H44" s="14"/>
      <c r="I44" s="17"/>
      <c r="J44" s="17"/>
    </row>
    <row r="45" spans="1:17" ht="16.5" hidden="1" thickBot="1" x14ac:dyDescent="0.3">
      <c r="A45" s="6" t="s">
        <v>41</v>
      </c>
      <c r="B45" s="49">
        <v>100</v>
      </c>
      <c r="C45" s="49"/>
      <c r="D45" s="103">
        <f t="shared" si="0"/>
        <v>0</v>
      </c>
      <c r="E45" s="23"/>
      <c r="F45" s="27"/>
      <c r="G45" s="14"/>
      <c r="H45" s="14"/>
      <c r="I45" s="17"/>
      <c r="J45" s="17"/>
    </row>
    <row r="46" spans="1:17" ht="16.5" hidden="1" thickBot="1" x14ac:dyDescent="0.3">
      <c r="A46" s="6" t="s">
        <v>11</v>
      </c>
      <c r="B46" s="49"/>
      <c r="C46" s="49"/>
      <c r="D46" s="103">
        <f t="shared" si="0"/>
        <v>0</v>
      </c>
      <c r="E46" s="23"/>
      <c r="F46" s="27"/>
      <c r="G46" s="14"/>
      <c r="H46" s="36"/>
      <c r="I46" s="17"/>
      <c r="J46" s="17"/>
    </row>
    <row r="47" spans="1:17" ht="16.5" hidden="1" thickBot="1" x14ac:dyDescent="0.3">
      <c r="A47" s="6" t="s">
        <v>12</v>
      </c>
      <c r="B47" s="49">
        <v>61</v>
      </c>
      <c r="C47" s="49">
        <v>298</v>
      </c>
      <c r="D47" s="103">
        <f t="shared" si="0"/>
        <v>488.52459016393442</v>
      </c>
      <c r="E47" s="23"/>
      <c r="F47" s="27"/>
      <c r="G47" s="14"/>
      <c r="H47" s="14"/>
      <c r="I47" s="17"/>
      <c r="J47" s="17"/>
    </row>
    <row r="48" spans="1:17" ht="16.5" hidden="1" thickBot="1" x14ac:dyDescent="0.3">
      <c r="A48" s="6" t="s">
        <v>32</v>
      </c>
      <c r="B48" s="49"/>
      <c r="C48" s="49"/>
      <c r="D48" s="103">
        <f t="shared" si="0"/>
        <v>0</v>
      </c>
      <c r="E48" s="23"/>
      <c r="F48" s="27"/>
      <c r="G48" s="14"/>
      <c r="H48" s="14"/>
      <c r="I48" s="17"/>
      <c r="J48" s="17"/>
    </row>
    <row r="49" spans="1:19" ht="16.5" hidden="1" thickBot="1" x14ac:dyDescent="0.3">
      <c r="A49" s="6" t="s">
        <v>33</v>
      </c>
      <c r="B49" s="49"/>
      <c r="C49" s="49"/>
      <c r="D49" s="103">
        <f t="shared" si="0"/>
        <v>0</v>
      </c>
      <c r="E49" s="23"/>
      <c r="F49" s="27"/>
      <c r="G49" s="14"/>
      <c r="H49" s="14"/>
      <c r="I49" s="17"/>
      <c r="J49" s="17"/>
    </row>
    <row r="50" spans="1:19" ht="16.5" hidden="1" thickBot="1" x14ac:dyDescent="0.3">
      <c r="A50" s="6" t="s">
        <v>34</v>
      </c>
      <c r="B50" s="49"/>
      <c r="C50" s="49"/>
      <c r="D50" s="103">
        <f t="shared" si="0"/>
        <v>0</v>
      </c>
      <c r="E50" s="27"/>
      <c r="F50" s="27"/>
      <c r="G50" s="14"/>
      <c r="H50" s="14"/>
      <c r="I50" s="17"/>
      <c r="J50" s="17"/>
    </row>
    <row r="51" spans="1:19" ht="16.5" hidden="1" thickBot="1" x14ac:dyDescent="0.3">
      <c r="A51" s="6" t="s">
        <v>13</v>
      </c>
      <c r="B51" s="49">
        <v>695</v>
      </c>
      <c r="C51" s="49">
        <v>520</v>
      </c>
      <c r="D51" s="103">
        <f t="shared" si="0"/>
        <v>74.82014388489209</v>
      </c>
      <c r="E51" s="23"/>
      <c r="F51" s="27"/>
      <c r="G51" s="14"/>
      <c r="H51" s="14"/>
      <c r="I51" s="17"/>
      <c r="J51" s="17"/>
      <c r="S51" s="21"/>
    </row>
    <row r="52" spans="1:19" ht="16.5" hidden="1" thickBot="1" x14ac:dyDescent="0.3">
      <c r="A52" s="6" t="s">
        <v>29</v>
      </c>
      <c r="B52" s="49"/>
      <c r="C52" s="49"/>
      <c r="D52" s="103">
        <f t="shared" si="0"/>
        <v>0</v>
      </c>
      <c r="E52" s="23"/>
      <c r="F52" s="27"/>
      <c r="G52" s="14"/>
      <c r="H52" s="36"/>
      <c r="I52" s="17"/>
      <c r="J52" s="17"/>
    </row>
    <row r="53" spans="1:19" ht="16.5" hidden="1" thickBot="1" x14ac:dyDescent="0.3">
      <c r="A53" s="6" t="s">
        <v>42</v>
      </c>
      <c r="B53" s="49">
        <v>1.3</v>
      </c>
      <c r="C53" s="49"/>
      <c r="D53" s="103">
        <f t="shared" si="0"/>
        <v>0</v>
      </c>
      <c r="E53" s="23"/>
      <c r="F53" s="27"/>
      <c r="G53" s="14"/>
      <c r="H53" s="36"/>
      <c r="I53" s="17"/>
      <c r="J53" s="17"/>
    </row>
    <row r="54" spans="1:19" ht="16.5" hidden="1" thickBot="1" x14ac:dyDescent="0.3">
      <c r="A54" s="6" t="s">
        <v>43</v>
      </c>
      <c r="B54" s="46"/>
      <c r="C54" s="46"/>
      <c r="D54" s="103">
        <f t="shared" si="0"/>
        <v>0</v>
      </c>
      <c r="E54" s="23"/>
      <c r="F54" s="27"/>
      <c r="G54" s="14"/>
      <c r="H54" s="36"/>
      <c r="I54" s="17"/>
      <c r="J54" s="17"/>
    </row>
    <row r="55" spans="1:19" ht="16.5" hidden="1" thickBot="1" x14ac:dyDescent="0.3">
      <c r="A55" s="6" t="s">
        <v>14</v>
      </c>
      <c r="B55" s="49"/>
      <c r="C55" s="49"/>
      <c r="D55" s="103">
        <f t="shared" si="0"/>
        <v>0</v>
      </c>
      <c r="E55" s="23"/>
      <c r="F55" s="27"/>
      <c r="G55" s="14"/>
      <c r="H55" s="36"/>
      <c r="I55" s="17"/>
      <c r="J55" s="17"/>
    </row>
    <row r="56" spans="1:19" ht="16.5" hidden="1" thickBot="1" x14ac:dyDescent="0.3">
      <c r="A56" s="6" t="s">
        <v>44</v>
      </c>
      <c r="B56" s="49"/>
      <c r="C56" s="49"/>
      <c r="D56" s="103">
        <f t="shared" si="0"/>
        <v>0</v>
      </c>
      <c r="E56" s="23"/>
      <c r="F56" s="27"/>
      <c r="G56" s="14"/>
      <c r="H56" s="36"/>
      <c r="I56" s="17"/>
      <c r="J56" s="17"/>
    </row>
    <row r="57" spans="1:19" ht="16.5" hidden="1" thickBot="1" x14ac:dyDescent="0.3">
      <c r="A57" s="6" t="s">
        <v>24</v>
      </c>
      <c r="B57" s="49"/>
      <c r="C57" s="49"/>
      <c r="D57" s="103">
        <f t="shared" si="0"/>
        <v>0</v>
      </c>
      <c r="E57" s="23"/>
      <c r="F57" s="27"/>
      <c r="G57" s="14"/>
      <c r="H57" s="14"/>
      <c r="I57" s="17"/>
      <c r="J57" s="17"/>
    </row>
    <row r="58" spans="1:19" ht="16.5" hidden="1" thickBot="1" x14ac:dyDescent="0.3">
      <c r="A58" s="6" t="s">
        <v>45</v>
      </c>
      <c r="B58" s="49"/>
      <c r="C58" s="49"/>
      <c r="D58" s="103">
        <f t="shared" si="0"/>
        <v>0</v>
      </c>
      <c r="E58" s="23"/>
      <c r="F58" s="27"/>
      <c r="G58" s="14"/>
      <c r="H58" s="36"/>
      <c r="I58" s="17"/>
      <c r="J58" s="17"/>
    </row>
    <row r="59" spans="1:19" ht="16.5" hidden="1" thickBot="1" x14ac:dyDescent="0.3">
      <c r="A59" s="6" t="s">
        <v>46</v>
      </c>
      <c r="B59" s="49">
        <v>0</v>
      </c>
      <c r="C59" s="49"/>
      <c r="D59" s="103">
        <f t="shared" si="0"/>
        <v>0</v>
      </c>
      <c r="E59" s="23"/>
      <c r="F59" s="27"/>
      <c r="G59" s="14"/>
      <c r="H59" s="14"/>
      <c r="I59" s="17"/>
      <c r="J59" s="17"/>
    </row>
    <row r="60" spans="1:19" ht="16.5" hidden="1" thickBot="1" x14ac:dyDescent="0.3">
      <c r="A60" s="6" t="s">
        <v>47</v>
      </c>
      <c r="B60" s="49"/>
      <c r="C60" s="49"/>
      <c r="D60" s="103">
        <f t="shared" si="0"/>
        <v>0</v>
      </c>
      <c r="E60" s="23"/>
      <c r="F60" s="27"/>
      <c r="G60" s="14"/>
      <c r="H60" s="14"/>
      <c r="I60" s="17"/>
      <c r="J60" s="17"/>
    </row>
    <row r="61" spans="1:19" ht="16.5" hidden="1" thickBot="1" x14ac:dyDescent="0.3">
      <c r="A61" s="6" t="s">
        <v>15</v>
      </c>
      <c r="B61" s="49"/>
      <c r="C61" s="49"/>
      <c r="D61" s="103">
        <f t="shared" si="0"/>
        <v>0</v>
      </c>
      <c r="E61" s="23"/>
      <c r="F61" s="27"/>
      <c r="G61" s="14"/>
      <c r="H61" s="14"/>
      <c r="I61" s="17"/>
      <c r="J61" s="17"/>
    </row>
    <row r="62" spans="1:19" ht="16.5" hidden="1" thickBot="1" x14ac:dyDescent="0.3">
      <c r="A62" s="6" t="s">
        <v>48</v>
      </c>
      <c r="B62" s="49">
        <v>900</v>
      </c>
      <c r="C62" s="49"/>
      <c r="D62" s="103">
        <f t="shared" si="0"/>
        <v>0</v>
      </c>
      <c r="E62" s="23"/>
      <c r="F62" s="27"/>
      <c r="G62" s="14"/>
      <c r="H62" s="14"/>
      <c r="I62" s="17"/>
      <c r="J62" s="17"/>
    </row>
    <row r="63" spans="1:19" ht="16.5" hidden="1" thickBot="1" x14ac:dyDescent="0.3">
      <c r="A63" s="1" t="s">
        <v>5</v>
      </c>
      <c r="B63" s="47" t="e">
        <f>((B67/#REF!))/12</f>
        <v>#REF!</v>
      </c>
      <c r="C63" s="47" t="e">
        <f>((C67/#REF!))/12</f>
        <v>#REF!</v>
      </c>
      <c r="D63" s="103">
        <f t="shared" si="0"/>
        <v>0</v>
      </c>
      <c r="E63" s="25"/>
      <c r="F63" s="27"/>
      <c r="G63" s="14"/>
      <c r="H63" s="14"/>
      <c r="I63" s="17"/>
      <c r="J63" s="17"/>
      <c r="K63" s="14"/>
      <c r="L63" s="14"/>
      <c r="M63" s="14"/>
    </row>
    <row r="64" spans="1:19" ht="16.5" hidden="1" thickBot="1" x14ac:dyDescent="0.3">
      <c r="A64" s="1" t="s">
        <v>6</v>
      </c>
      <c r="B64" s="47" t="e">
        <f>B20/B12</f>
        <v>#DIV/0!</v>
      </c>
      <c r="C64" s="47" t="e">
        <f>C20/C12</f>
        <v>#DIV/0!</v>
      </c>
      <c r="D64" s="103">
        <f t="shared" si="0"/>
        <v>0</v>
      </c>
      <c r="E64" s="26"/>
      <c r="F64" s="27"/>
      <c r="G64" s="16"/>
      <c r="H64" s="16"/>
      <c r="I64" s="17"/>
      <c r="J64" s="17"/>
      <c r="K64" s="16"/>
      <c r="L64" s="16"/>
      <c r="M64" s="16"/>
    </row>
    <row r="65" spans="1:31" ht="16.5" hidden="1" thickBot="1" x14ac:dyDescent="0.3">
      <c r="A65" s="1" t="s">
        <v>7</v>
      </c>
      <c r="B65" s="47" t="e">
        <f>B20/B67</f>
        <v>#DIV/0!</v>
      </c>
      <c r="C65" s="47" t="e">
        <f>C20/C67</f>
        <v>#DIV/0!</v>
      </c>
      <c r="D65" s="103">
        <f t="shared" si="0"/>
        <v>0</v>
      </c>
      <c r="E65" s="26"/>
      <c r="F65" s="27"/>
      <c r="G65" s="16"/>
      <c r="H65" s="16"/>
      <c r="I65" s="17"/>
      <c r="J65" s="17"/>
      <c r="K65" s="16"/>
      <c r="L65" s="16"/>
      <c r="M65" s="16"/>
    </row>
    <row r="66" spans="1:31" ht="16.5" hidden="1" thickBot="1" x14ac:dyDescent="0.3">
      <c r="A66" s="1" t="s">
        <v>8</v>
      </c>
      <c r="B66" s="49"/>
      <c r="C66" s="49"/>
      <c r="D66" s="103">
        <f t="shared" si="0"/>
        <v>0</v>
      </c>
      <c r="E66" s="27"/>
      <c r="F66" s="27"/>
      <c r="G66" s="14"/>
      <c r="H66" s="14"/>
      <c r="I66" s="17"/>
      <c r="J66" s="17"/>
    </row>
    <row r="67" spans="1:31" ht="16.5" hidden="1" thickBot="1" x14ac:dyDescent="0.3">
      <c r="A67" s="1" t="s">
        <v>4</v>
      </c>
      <c r="B67" s="47">
        <f>B12-B28-B34</f>
        <v>0</v>
      </c>
      <c r="C67" s="47">
        <f>C12-C28-C34</f>
        <v>0</v>
      </c>
      <c r="D67" s="103">
        <f t="shared" si="0"/>
        <v>0</v>
      </c>
      <c r="E67" s="23"/>
      <c r="F67" s="27"/>
      <c r="G67" s="17"/>
      <c r="H67" s="17"/>
      <c r="I67" s="17"/>
      <c r="J67" s="17"/>
      <c r="K67" s="19"/>
      <c r="L67" s="19"/>
      <c r="M67" s="19"/>
    </row>
    <row r="68" spans="1:31" ht="16.5" hidden="1" thickBot="1" x14ac:dyDescent="0.3">
      <c r="A68" s="1" t="s">
        <v>28</v>
      </c>
      <c r="B68" s="47" t="e">
        <f>B16/B12</f>
        <v>#DIV/0!</v>
      </c>
      <c r="C68" s="47" t="e">
        <f>C16/C12</f>
        <v>#DIV/0!</v>
      </c>
      <c r="D68" s="103">
        <f t="shared" si="0"/>
        <v>0</v>
      </c>
      <c r="E68" s="26"/>
      <c r="F68" s="27"/>
      <c r="G68" s="14"/>
      <c r="H68" s="14"/>
      <c r="I68" s="17"/>
      <c r="J68" s="17"/>
    </row>
    <row r="69" spans="1:31" ht="16.5" hidden="1" thickBot="1" x14ac:dyDescent="0.3">
      <c r="A69" s="1" t="s">
        <v>50</v>
      </c>
      <c r="B69" s="87" t="e">
        <f>B17/B12</f>
        <v>#DIV/0!</v>
      </c>
      <c r="C69" s="87" t="e">
        <f>C17/C12</f>
        <v>#DIV/0!</v>
      </c>
      <c r="D69" s="103">
        <f t="shared" si="0"/>
        <v>0</v>
      </c>
      <c r="E69" s="12"/>
      <c r="F69" s="14"/>
      <c r="G69" s="14"/>
      <c r="H69" s="14"/>
      <c r="I69" s="14"/>
      <c r="J69" s="14"/>
    </row>
    <row r="70" spans="1:31" ht="16.5" thickBot="1" x14ac:dyDescent="0.3">
      <c r="A70" s="90" t="s">
        <v>51</v>
      </c>
      <c r="B70" s="91">
        <f>SUM(B71:B103)</f>
        <v>0</v>
      </c>
      <c r="C70" s="98">
        <f>SUM(C71:C103)</f>
        <v>0</v>
      </c>
      <c r="D70" s="103">
        <f t="shared" si="0"/>
        <v>0</v>
      </c>
      <c r="E70" s="12"/>
      <c r="F70" s="14"/>
      <c r="G70" s="14"/>
      <c r="H70" s="14"/>
      <c r="I70" s="14"/>
      <c r="J70" s="14"/>
    </row>
    <row r="71" spans="1:31" ht="15.75" thickBot="1" x14ac:dyDescent="0.3">
      <c r="A71" s="88" t="s">
        <v>54</v>
      </c>
      <c r="B71" s="89">
        <v>0</v>
      </c>
      <c r="C71" s="89">
        <v>0</v>
      </c>
      <c r="D71" s="103">
        <f t="shared" si="0"/>
        <v>0</v>
      </c>
      <c r="F71" s="28"/>
      <c r="G71" s="14"/>
      <c r="H71" s="14"/>
      <c r="I71" s="14"/>
      <c r="J71" s="14"/>
      <c r="K71" s="19"/>
    </row>
    <row r="72" spans="1:31" ht="15.75" thickBot="1" x14ac:dyDescent="0.3">
      <c r="A72" s="40" t="s">
        <v>55</v>
      </c>
      <c r="B72" s="89">
        <v>0</v>
      </c>
      <c r="C72" s="89">
        <v>0</v>
      </c>
      <c r="D72" s="103">
        <f t="shared" si="0"/>
        <v>0</v>
      </c>
      <c r="M72" s="19"/>
      <c r="N72" s="13"/>
      <c r="O72" s="34"/>
      <c r="P72" s="34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 spans="1:31" ht="15.75" thickBot="1" x14ac:dyDescent="0.3">
      <c r="A73" s="40" t="s">
        <v>56</v>
      </c>
      <c r="B73" s="89">
        <v>0</v>
      </c>
      <c r="C73" s="89">
        <v>0</v>
      </c>
      <c r="D73" s="103">
        <f t="shared" si="0"/>
        <v>0</v>
      </c>
      <c r="Q73" s="13"/>
    </row>
    <row r="74" spans="1:31" ht="15.75" thickBot="1" x14ac:dyDescent="0.3">
      <c r="A74" s="40" t="s">
        <v>57</v>
      </c>
      <c r="B74" s="89">
        <v>0</v>
      </c>
      <c r="C74" s="89">
        <v>0</v>
      </c>
      <c r="D74" s="103">
        <f t="shared" si="0"/>
        <v>0</v>
      </c>
      <c r="Q74" s="18"/>
    </row>
    <row r="75" spans="1:31" ht="15.75" thickBot="1" x14ac:dyDescent="0.3">
      <c r="A75" s="40" t="s">
        <v>58</v>
      </c>
      <c r="B75" s="89">
        <v>0</v>
      </c>
      <c r="C75" s="89">
        <v>0</v>
      </c>
      <c r="D75" s="103">
        <f t="shared" si="0"/>
        <v>0</v>
      </c>
    </row>
    <row r="76" spans="1:31" ht="15.75" thickBot="1" x14ac:dyDescent="0.3">
      <c r="A76" s="40" t="s">
        <v>59</v>
      </c>
      <c r="B76" s="89">
        <v>0</v>
      </c>
      <c r="C76" s="89">
        <v>0</v>
      </c>
      <c r="D76" s="103">
        <f t="shared" si="0"/>
        <v>0</v>
      </c>
      <c r="E76" s="10"/>
    </row>
    <row r="77" spans="1:31" ht="15.75" thickBot="1" x14ac:dyDescent="0.3">
      <c r="A77" s="40" t="s">
        <v>60</v>
      </c>
      <c r="B77" s="89">
        <v>0</v>
      </c>
      <c r="C77" s="89">
        <v>0</v>
      </c>
      <c r="D77" s="103">
        <f t="shared" ref="D77:D105" si="2">IF(ISERROR(C77/B77%),0,C77/B77%)</f>
        <v>0</v>
      </c>
    </row>
    <row r="78" spans="1:31" ht="15.75" thickBot="1" x14ac:dyDescent="0.3">
      <c r="A78" s="40" t="s">
        <v>61</v>
      </c>
      <c r="B78" s="89">
        <v>0</v>
      </c>
      <c r="C78" s="89">
        <v>0</v>
      </c>
      <c r="D78" s="103">
        <f t="shared" si="2"/>
        <v>0</v>
      </c>
    </row>
    <row r="79" spans="1:31" ht="15.75" thickBot="1" x14ac:dyDescent="0.3">
      <c r="A79" s="40" t="s">
        <v>62</v>
      </c>
      <c r="B79" s="89">
        <v>0</v>
      </c>
      <c r="C79" s="89">
        <v>0</v>
      </c>
      <c r="D79" s="103">
        <f t="shared" si="2"/>
        <v>0</v>
      </c>
    </row>
    <row r="80" spans="1:31" ht="15.75" thickBot="1" x14ac:dyDescent="0.3">
      <c r="A80" s="40" t="s">
        <v>63</v>
      </c>
      <c r="B80" s="89">
        <v>0</v>
      </c>
      <c r="C80" s="89">
        <v>0</v>
      </c>
      <c r="D80" s="103">
        <f t="shared" si="2"/>
        <v>0</v>
      </c>
    </row>
    <row r="81" spans="1:4" ht="15.75" thickBot="1" x14ac:dyDescent="0.3">
      <c r="A81" s="40" t="s">
        <v>64</v>
      </c>
      <c r="B81" s="89">
        <v>0</v>
      </c>
      <c r="C81" s="89">
        <v>0</v>
      </c>
      <c r="D81" s="103">
        <f t="shared" si="2"/>
        <v>0</v>
      </c>
    </row>
    <row r="82" spans="1:4" ht="15.75" thickBot="1" x14ac:dyDescent="0.3">
      <c r="A82" s="40" t="s">
        <v>65</v>
      </c>
      <c r="B82" s="89">
        <v>0</v>
      </c>
      <c r="C82" s="89">
        <v>0</v>
      </c>
      <c r="D82" s="103">
        <f t="shared" si="2"/>
        <v>0</v>
      </c>
    </row>
    <row r="83" spans="1:4" ht="15.75" thickBot="1" x14ac:dyDescent="0.3">
      <c r="A83" s="40" t="s">
        <v>66</v>
      </c>
      <c r="B83" s="89">
        <v>0</v>
      </c>
      <c r="C83" s="89">
        <v>0</v>
      </c>
      <c r="D83" s="103">
        <f t="shared" si="2"/>
        <v>0</v>
      </c>
    </row>
    <row r="84" spans="1:4" ht="15.75" thickBot="1" x14ac:dyDescent="0.3">
      <c r="A84" s="40" t="s">
        <v>85</v>
      </c>
      <c r="B84" s="89">
        <v>0</v>
      </c>
      <c r="C84" s="89">
        <v>0</v>
      </c>
      <c r="D84" s="103">
        <f t="shared" si="2"/>
        <v>0</v>
      </c>
    </row>
    <row r="85" spans="1:4" ht="15.75" thickBot="1" x14ac:dyDescent="0.3">
      <c r="A85" s="40" t="s">
        <v>67</v>
      </c>
      <c r="B85" s="89">
        <v>0</v>
      </c>
      <c r="C85" s="89">
        <v>0</v>
      </c>
      <c r="D85" s="103">
        <f t="shared" si="2"/>
        <v>0</v>
      </c>
    </row>
    <row r="86" spans="1:4" ht="15.75" thickBot="1" x14ac:dyDescent="0.3">
      <c r="A86" s="40" t="s">
        <v>97</v>
      </c>
      <c r="B86" s="89">
        <v>0</v>
      </c>
      <c r="C86" s="89">
        <v>0</v>
      </c>
      <c r="D86" s="103">
        <f t="shared" si="2"/>
        <v>0</v>
      </c>
    </row>
    <row r="87" spans="1:4" ht="15.75" thickBot="1" x14ac:dyDescent="0.3">
      <c r="A87" s="40" t="s">
        <v>68</v>
      </c>
      <c r="B87" s="89">
        <v>0</v>
      </c>
      <c r="C87" s="89">
        <v>0</v>
      </c>
      <c r="D87" s="103">
        <f t="shared" si="2"/>
        <v>0</v>
      </c>
    </row>
    <row r="88" spans="1:4" ht="15.75" thickBot="1" x14ac:dyDescent="0.3">
      <c r="A88" s="40" t="s">
        <v>86</v>
      </c>
      <c r="B88" s="89">
        <v>0</v>
      </c>
      <c r="C88" s="89">
        <v>0</v>
      </c>
      <c r="D88" s="103">
        <f t="shared" si="2"/>
        <v>0</v>
      </c>
    </row>
    <row r="89" spans="1:4" ht="15.75" thickBot="1" x14ac:dyDescent="0.3">
      <c r="A89" s="40" t="s">
        <v>100</v>
      </c>
      <c r="B89" s="89">
        <v>0</v>
      </c>
      <c r="C89" s="89">
        <v>0</v>
      </c>
      <c r="D89" s="103">
        <f t="shared" si="2"/>
        <v>0</v>
      </c>
    </row>
    <row r="90" spans="1:4" ht="15.75" thickBot="1" x14ac:dyDescent="0.3">
      <c r="A90" s="40" t="s">
        <v>69</v>
      </c>
      <c r="B90" s="89">
        <v>0</v>
      </c>
      <c r="C90" s="89">
        <v>0</v>
      </c>
      <c r="D90" s="103">
        <f t="shared" si="2"/>
        <v>0</v>
      </c>
    </row>
    <row r="91" spans="1:4" ht="15.75" thickBot="1" x14ac:dyDescent="0.3">
      <c r="A91" s="41" t="s">
        <v>70</v>
      </c>
      <c r="B91" s="89">
        <v>0</v>
      </c>
      <c r="C91" s="89">
        <v>0</v>
      </c>
      <c r="D91" s="103">
        <f t="shared" si="2"/>
        <v>0</v>
      </c>
    </row>
    <row r="92" spans="1:4" ht="15.75" thickBot="1" x14ac:dyDescent="0.3">
      <c r="A92" s="40" t="s">
        <v>103</v>
      </c>
      <c r="B92" s="89">
        <v>0</v>
      </c>
      <c r="C92" s="89">
        <v>0</v>
      </c>
      <c r="D92" s="103">
        <f t="shared" si="2"/>
        <v>0</v>
      </c>
    </row>
    <row r="93" spans="1:4" ht="15.75" thickBot="1" x14ac:dyDescent="0.3">
      <c r="A93" s="40" t="s">
        <v>71</v>
      </c>
      <c r="B93" s="89">
        <v>0</v>
      </c>
      <c r="C93" s="89">
        <v>0</v>
      </c>
      <c r="D93" s="103">
        <f t="shared" si="2"/>
        <v>0</v>
      </c>
    </row>
    <row r="94" spans="1:4" ht="15.75" thickBot="1" x14ac:dyDescent="0.3">
      <c r="A94" s="40" t="s">
        <v>72</v>
      </c>
      <c r="B94" s="89">
        <v>0</v>
      </c>
      <c r="C94" s="89">
        <v>0</v>
      </c>
      <c r="D94" s="103">
        <f t="shared" si="2"/>
        <v>0</v>
      </c>
    </row>
    <row r="95" spans="1:4" ht="15.75" thickBot="1" x14ac:dyDescent="0.3">
      <c r="A95" s="40" t="s">
        <v>73</v>
      </c>
      <c r="B95" s="89">
        <v>0</v>
      </c>
      <c r="C95" s="89">
        <v>0</v>
      </c>
      <c r="D95" s="103">
        <f t="shared" si="2"/>
        <v>0</v>
      </c>
    </row>
    <row r="96" spans="1:4" ht="15.75" thickBot="1" x14ac:dyDescent="0.3">
      <c r="A96" s="40" t="s">
        <v>88</v>
      </c>
      <c r="B96" s="89">
        <v>0</v>
      </c>
      <c r="C96" s="89">
        <v>0</v>
      </c>
      <c r="D96" s="103">
        <f t="shared" si="2"/>
        <v>0</v>
      </c>
    </row>
    <row r="97" spans="1:6" ht="15.75" thickBot="1" x14ac:dyDescent="0.3">
      <c r="A97" s="42" t="s">
        <v>98</v>
      </c>
      <c r="B97" s="89">
        <v>0</v>
      </c>
      <c r="C97" s="89">
        <v>0</v>
      </c>
      <c r="D97" s="103">
        <f t="shared" si="2"/>
        <v>0</v>
      </c>
    </row>
    <row r="98" spans="1:6" ht="15.75" thickBot="1" x14ac:dyDescent="0.3">
      <c r="A98" s="42" t="s">
        <v>104</v>
      </c>
      <c r="B98" s="89">
        <v>0</v>
      </c>
      <c r="C98" s="89">
        <v>0</v>
      </c>
      <c r="D98" s="103">
        <f t="shared" si="2"/>
        <v>0</v>
      </c>
    </row>
    <row r="99" spans="1:6" ht="15.75" thickBot="1" x14ac:dyDescent="0.3">
      <c r="A99" s="114" t="s">
        <v>101</v>
      </c>
      <c r="B99" s="89">
        <v>0</v>
      </c>
      <c r="C99" s="89">
        <v>0</v>
      </c>
      <c r="D99" s="103">
        <f t="shared" si="2"/>
        <v>0</v>
      </c>
    </row>
    <row r="100" spans="1:6" ht="15.75" thickBot="1" x14ac:dyDescent="0.3">
      <c r="A100" s="42" t="s">
        <v>105</v>
      </c>
      <c r="B100" s="89">
        <v>0</v>
      </c>
      <c r="C100" s="89">
        <v>0</v>
      </c>
      <c r="D100" s="103">
        <f t="shared" si="2"/>
        <v>0</v>
      </c>
    </row>
    <row r="101" spans="1:6" ht="18" customHeight="1" thickBot="1" x14ac:dyDescent="0.3">
      <c r="A101" s="110" t="s">
        <v>102</v>
      </c>
      <c r="B101" s="112">
        <v>0</v>
      </c>
      <c r="C101" s="112">
        <v>0</v>
      </c>
      <c r="D101" s="103">
        <f t="shared" si="2"/>
        <v>0</v>
      </c>
    </row>
    <row r="102" spans="1:6" ht="15.75" thickBot="1" x14ac:dyDescent="0.3">
      <c r="A102" s="60" t="s">
        <v>84</v>
      </c>
      <c r="B102" s="50">
        <v>0</v>
      </c>
      <c r="C102" s="50">
        <v>0</v>
      </c>
      <c r="D102" s="103">
        <f t="shared" si="2"/>
        <v>0</v>
      </c>
      <c r="E102" s="111"/>
      <c r="F102" s="111"/>
    </row>
    <row r="103" spans="1:6" ht="15.75" thickBot="1" x14ac:dyDescent="0.3">
      <c r="A103" s="43" t="s">
        <v>75</v>
      </c>
      <c r="B103" s="51">
        <v>0</v>
      </c>
      <c r="C103" s="52">
        <v>0</v>
      </c>
      <c r="D103" s="103">
        <f t="shared" si="2"/>
        <v>0</v>
      </c>
      <c r="E103" s="111"/>
      <c r="F103" s="111"/>
    </row>
    <row r="104" spans="1:6" ht="15.75" thickBot="1" x14ac:dyDescent="0.3">
      <c r="A104" s="44" t="s">
        <v>76</v>
      </c>
      <c r="B104" s="61">
        <v>0</v>
      </c>
      <c r="C104" s="61">
        <v>0</v>
      </c>
      <c r="D104" s="103">
        <f t="shared" si="2"/>
        <v>0</v>
      </c>
      <c r="E104" s="111"/>
      <c r="F104" s="111"/>
    </row>
    <row r="105" spans="1:6" ht="15.75" thickBot="1" x14ac:dyDescent="0.3">
      <c r="A105" s="45" t="s">
        <v>74</v>
      </c>
      <c r="B105" s="62">
        <v>0</v>
      </c>
      <c r="C105" s="62">
        <v>0</v>
      </c>
      <c r="D105" s="103">
        <f t="shared" si="2"/>
        <v>0</v>
      </c>
      <c r="E105" s="111"/>
      <c r="F105" s="111"/>
    </row>
    <row r="106" spans="1:6" ht="15.75" thickBot="1" x14ac:dyDescent="0.3"/>
    <row r="107" spans="1:6" ht="15.75" thickBot="1" x14ac:dyDescent="0.3">
      <c r="A107" s="68" t="s">
        <v>53</v>
      </c>
      <c r="B107" s="69">
        <f>IF(ISERROR(B16/B15),0,B16/B15)</f>
        <v>0</v>
      </c>
      <c r="C107" s="69">
        <f>IF(ISERROR(C16/C15),0,C16/C15)</f>
        <v>0</v>
      </c>
      <c r="D107" s="123">
        <f>IF(ISERROR(C107/B107%),0,C107/B107%)</f>
        <v>0</v>
      </c>
    </row>
    <row r="108" spans="1:6" ht="15.75" thickBot="1" x14ac:dyDescent="0.3">
      <c r="A108" s="70" t="s">
        <v>81</v>
      </c>
      <c r="B108" s="57">
        <f>IF(ISERROR(B19/B12),0,B19/B12)</f>
        <v>0</v>
      </c>
      <c r="C108" s="57">
        <f>IF(ISERROR(C19/C12),0,C19/C12)</f>
        <v>0</v>
      </c>
      <c r="D108" s="123">
        <f t="shared" ref="D108:D116" si="3">IF(ISERROR(C108/B108%),0,C108/B108%)</f>
        <v>0</v>
      </c>
    </row>
    <row r="109" spans="1:6" ht="15.75" thickBot="1" x14ac:dyDescent="0.3">
      <c r="A109" s="70" t="s">
        <v>82</v>
      </c>
      <c r="B109" s="59">
        <f>IF(ISERROR(B26/B12),0,B26/B12)</f>
        <v>0</v>
      </c>
      <c r="C109" s="59">
        <f>IF(ISERROR(C26/C12),0,C26/C12)</f>
        <v>0</v>
      </c>
      <c r="D109" s="123">
        <f t="shared" si="3"/>
        <v>0</v>
      </c>
    </row>
    <row r="110" spans="1:6" ht="15.75" thickBot="1" x14ac:dyDescent="0.3">
      <c r="A110" s="70" t="s">
        <v>83</v>
      </c>
      <c r="B110" s="58">
        <f>IF(ISERROR(B27/B12),0,B27/B12)</f>
        <v>0</v>
      </c>
      <c r="C110" s="58">
        <f>IF(ISERROR(C27/C12),0,C27/C12)</f>
        <v>0</v>
      </c>
      <c r="D110" s="123">
        <f t="shared" si="3"/>
        <v>0</v>
      </c>
    </row>
    <row r="111" spans="1:6" ht="15.75" thickBot="1" x14ac:dyDescent="0.3">
      <c r="A111" s="71" t="s">
        <v>87</v>
      </c>
      <c r="B111" s="64">
        <f>IF(ISERROR(B17/B15),0,B17/B15)</f>
        <v>0</v>
      </c>
      <c r="C111" s="64">
        <f>IF(ISERROR(C17/C15),0,C17/C15)</f>
        <v>0</v>
      </c>
      <c r="D111" s="123">
        <f t="shared" si="3"/>
        <v>0</v>
      </c>
    </row>
    <row r="112" spans="1:6" ht="15.75" thickBot="1" x14ac:dyDescent="0.3">
      <c r="A112" s="71" t="s">
        <v>89</v>
      </c>
      <c r="B112" s="63">
        <f>IF(ISERROR(H122/B12),0,H122/B12)</f>
        <v>0</v>
      </c>
      <c r="C112" s="63">
        <f>IF(ISERROR(I122/C12),0,I122/C12)</f>
        <v>0</v>
      </c>
      <c r="D112" s="123">
        <f t="shared" si="3"/>
        <v>0</v>
      </c>
    </row>
    <row r="113" spans="1:9" ht="15.75" thickBot="1" x14ac:dyDescent="0.3">
      <c r="A113" s="71" t="s">
        <v>90</v>
      </c>
      <c r="B113" s="63">
        <f>IF(ISERROR(B16/B15),0,B16/B15)</f>
        <v>0</v>
      </c>
      <c r="C113" s="63">
        <f>IF(ISERROR(C16/C15),0,C16/C15)</f>
        <v>0</v>
      </c>
      <c r="D113" s="123">
        <f t="shared" si="3"/>
        <v>0</v>
      </c>
    </row>
    <row r="114" spans="1:9" ht="15.75" thickBot="1" x14ac:dyDescent="0.3">
      <c r="A114" s="71" t="s">
        <v>91</v>
      </c>
      <c r="B114" s="79">
        <v>0</v>
      </c>
      <c r="C114" s="79">
        <v>0</v>
      </c>
      <c r="D114" s="123">
        <f t="shared" si="3"/>
        <v>0</v>
      </c>
    </row>
    <row r="115" spans="1:9" ht="15.75" thickBot="1" x14ac:dyDescent="0.3">
      <c r="A115" s="71" t="s">
        <v>92</v>
      </c>
      <c r="B115" s="65">
        <f>(B15-B28-B70)/1000</f>
        <v>0</v>
      </c>
      <c r="C115" s="65">
        <f>(C15-C28-C70)/1000</f>
        <v>0</v>
      </c>
      <c r="D115" s="123">
        <f t="shared" si="3"/>
        <v>0</v>
      </c>
    </row>
    <row r="116" spans="1:9" ht="15.75" thickBot="1" x14ac:dyDescent="0.3">
      <c r="A116" s="72" t="s">
        <v>93</v>
      </c>
      <c r="B116" s="73">
        <f>IF(ISERROR(B12/B114),0,B12/B114)</f>
        <v>0</v>
      </c>
      <c r="C116" s="73">
        <f>IF(ISERROR(C12/C114),0,C12/C114)</f>
        <v>0</v>
      </c>
      <c r="D116" s="123">
        <f t="shared" si="3"/>
        <v>0</v>
      </c>
    </row>
    <row r="117" spans="1:9" ht="15.75" thickBot="1" x14ac:dyDescent="0.3">
      <c r="A117" s="33"/>
      <c r="B117" s="66"/>
      <c r="C117" s="67"/>
      <c r="D117" s="67"/>
    </row>
    <row r="118" spans="1:9" ht="16.5" thickBot="1" x14ac:dyDescent="0.3">
      <c r="A118" s="74" t="s">
        <v>94</v>
      </c>
      <c r="B118" s="75">
        <f>B14-B102</f>
        <v>0</v>
      </c>
      <c r="C118" s="75">
        <f>C14-C102</f>
        <v>0</v>
      </c>
      <c r="D118" s="75">
        <f>IF(ISERROR(C118/B118%),0,C118/B118%)</f>
        <v>0</v>
      </c>
    </row>
    <row r="119" spans="1:9" x14ac:dyDescent="0.25">
      <c r="I119" s="11"/>
    </row>
    <row r="120" spans="1:9" x14ac:dyDescent="0.25">
      <c r="A120" s="33"/>
      <c r="I120" s="11"/>
    </row>
    <row r="121" spans="1:9" x14ac:dyDescent="0.25">
      <c r="A121" s="33"/>
      <c r="I121" s="122"/>
    </row>
    <row r="122" spans="1:9" x14ac:dyDescent="0.25">
      <c r="A122" s="33"/>
      <c r="I122" s="13"/>
    </row>
    <row r="123" spans="1:9" x14ac:dyDescent="0.25">
      <c r="A123" s="33"/>
      <c r="I123" s="13"/>
    </row>
    <row r="124" spans="1:9" x14ac:dyDescent="0.25">
      <c r="A124" s="33"/>
      <c r="I124" s="13"/>
    </row>
  </sheetData>
  <protectedRanges>
    <protectedRange sqref="B110:C110" name="Rango1_2_1"/>
  </protectedRanges>
  <printOptions horizontalCentered="1" verticalCentered="1"/>
  <pageMargins left="0.25" right="0.25" top="0.75" bottom="0.75" header="0.3" footer="0.3"/>
  <pageSetup scale="71" orientation="portrait" r:id="rId1"/>
  <rowBreaks count="1" manualBreakCount="1">
    <brk id="106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AÑO </vt:lpstr>
      <vt:lpstr>'AÑO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Morales Lugo</dc:creator>
  <cp:lastModifiedBy>Alain</cp:lastModifiedBy>
  <cp:lastPrinted>2022-10-24T14:12:55Z</cp:lastPrinted>
  <dcterms:created xsi:type="dcterms:W3CDTF">2012-12-04T13:39:34Z</dcterms:created>
  <dcterms:modified xsi:type="dcterms:W3CDTF">2022-12-07T20:19:57Z</dcterms:modified>
</cp:coreProperties>
</file>