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1\02_Excel\"/>
    </mc:Choice>
  </mc:AlternateContent>
  <xr:revisionPtr revIDLastSave="0" documentId="13_ncr:1_{C107DCEB-AA5A-42D0-B5EA-8B29D71F78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L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L15" i="1"/>
  <c r="L13" i="1"/>
  <c r="L11" i="1"/>
  <c r="L9" i="1"/>
  <c r="L6" i="1"/>
  <c r="L4" i="1"/>
  <c r="D17" i="1"/>
  <c r="A24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21" i="1"/>
  <c r="D21" i="1"/>
  <c r="F19" i="1"/>
  <c r="D19" i="1"/>
  <c r="D9" i="1"/>
  <c r="D10" i="1"/>
  <c r="D11" i="1"/>
  <c r="D12" i="1"/>
  <c r="D13" i="1"/>
  <c r="D14" i="1"/>
  <c r="D15" i="1"/>
  <c r="D5" i="1"/>
  <c r="D6" i="1"/>
  <c r="D7" i="1"/>
  <c r="D8" i="1"/>
  <c r="D4" i="1"/>
  <c r="C17" i="1"/>
  <c r="B17" i="1"/>
  <c r="D3" i="1"/>
  <c r="D2" i="1"/>
</calcChain>
</file>

<file path=xl/sharedStrings.xml><?xml version="1.0" encoding="utf-8"?>
<sst xmlns="http://schemas.openxmlformats.org/spreadsheetml/2006/main" count="31" uniqueCount="24">
  <si>
    <t>Student No</t>
  </si>
  <si>
    <t>Sub 1</t>
  </si>
  <si>
    <t>Sub 2</t>
  </si>
  <si>
    <t>Total</t>
  </si>
  <si>
    <t>Bonus Marks</t>
  </si>
  <si>
    <t>Attendance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</si>
  <si>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</si>
  <si>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</si>
  <si>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</si>
  <si>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</si>
  <si>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</si>
  <si>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</si>
  <si>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</si>
  <si>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</si>
  <si>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</si>
  <si>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</si>
  <si>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</si>
  <si>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Subject Total</t>
  </si>
  <si>
    <t>Fixed Internal Marks</t>
  </si>
  <si>
    <t>Total Marks</t>
  </si>
  <si>
    <t>Fixed</t>
  </si>
  <si>
    <t>Value</t>
  </si>
  <si>
    <t>Rounded after 3 decimal places</t>
  </si>
  <si>
    <t>Average marks of students whose attendance was atleast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</si>
</sst>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18" sqref="L18"/>
    </sheetView>
  </sheetViews>
  <sheetFormatPr defaultRowHeight="14.4" x14ac:dyDescent="0.3"/>
  <cols>
    <col min="1" max="1" width="10.109375" bestFit="1" customWidth="1"/>
    <col min="2" max="3" width="5.33203125" bestFit="1" customWidth="1"/>
    <col min="4" max="4" width="13.33203125" customWidth="1"/>
    <col min="5" max="5" width="17.6640625" bestFit="1" customWidth="1"/>
    <col min="6" max="6" width="12.77734375" customWidth="1"/>
    <col min="7" max="7" width="11.44140625" bestFit="1" customWidth="1"/>
    <col min="8" max="8" width="10.33203125" bestFit="1" customWidth="1"/>
    <col min="9" max="9" width="16.109375" bestFit="1" customWidth="1"/>
    <col min="10" max="10" width="9.6640625" bestFit="1" customWidth="1"/>
    <col min="11" max="11" width="10.21875" bestFit="1" customWidth="1"/>
    <col min="12" max="12" width="72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D2+$E$2</f>
        <v>74</v>
      </c>
      <c r="G2">
        <v>10</v>
      </c>
      <c r="H2">
        <v>55</v>
      </c>
      <c r="I2">
        <v>1</v>
      </c>
      <c r="J2" t="s">
        <v>10</v>
      </c>
      <c r="K2">
        <f>IF($H2 &gt;= 70, $F2+$G$2, $F2)</f>
        <v>74</v>
      </c>
      <c r="L2">
        <f>SUM(I:I)</f>
        <v>9</v>
      </c>
    </row>
    <row r="3" spans="1:12" x14ac:dyDescent="0.3">
      <c r="A3">
        <v>2</v>
      </c>
      <c r="C3">
        <v>31</v>
      </c>
      <c r="D3">
        <f>B3+C3</f>
        <v>31</v>
      </c>
      <c r="F3">
        <f t="shared" ref="F3:F15" si="0">D3+$E$2</f>
        <v>51</v>
      </c>
      <c r="H3">
        <v>68</v>
      </c>
      <c r="K3">
        <f t="shared" ref="K3:K15" si="1">IF($H3 &gt;= 70, $F3+$G$2, $F3)</f>
        <v>51</v>
      </c>
      <c r="L3" t="s">
        <v>11</v>
      </c>
    </row>
    <row r="4" spans="1:12" x14ac:dyDescent="0.3">
      <c r="A4">
        <v>3</v>
      </c>
      <c r="B4">
        <v>14</v>
      </c>
      <c r="C4">
        <v>30</v>
      </c>
      <c r="D4">
        <f>B4+C4</f>
        <v>44</v>
      </c>
      <c r="F4">
        <f t="shared" si="0"/>
        <v>64</v>
      </c>
      <c r="H4">
        <v>77</v>
      </c>
      <c r="K4">
        <f t="shared" si="1"/>
        <v>74</v>
      </c>
      <c r="L4">
        <f>COUNT(C2:C16)</f>
        <v>14</v>
      </c>
    </row>
    <row r="5" spans="1:12" x14ac:dyDescent="0.3">
      <c r="A5">
        <v>4</v>
      </c>
      <c r="B5">
        <v>15</v>
      </c>
      <c r="C5">
        <v>33</v>
      </c>
      <c r="D5">
        <f t="shared" ref="D5:D15" si="2">B5+C5</f>
        <v>48</v>
      </c>
      <c r="F5">
        <f t="shared" si="0"/>
        <v>68</v>
      </c>
      <c r="H5">
        <v>98</v>
      </c>
      <c r="I5">
        <v>1</v>
      </c>
      <c r="K5">
        <f t="shared" si="1"/>
        <v>78</v>
      </c>
      <c r="L5" t="s">
        <v>12</v>
      </c>
    </row>
    <row r="6" spans="1:12" x14ac:dyDescent="0.3">
      <c r="A6">
        <v>5</v>
      </c>
      <c r="B6">
        <v>25</v>
      </c>
      <c r="C6">
        <v>32</v>
      </c>
      <c r="D6">
        <f t="shared" si="2"/>
        <v>57</v>
      </c>
      <c r="F6">
        <f t="shared" si="0"/>
        <v>77</v>
      </c>
      <c r="H6">
        <v>83</v>
      </c>
      <c r="I6">
        <v>1</v>
      </c>
      <c r="J6" t="s">
        <v>10</v>
      </c>
      <c r="K6">
        <f t="shared" si="1"/>
        <v>87</v>
      </c>
      <c r="L6">
        <f>COUNT(B2:B16)</f>
        <v>10</v>
      </c>
    </row>
    <row r="7" spans="1:12" x14ac:dyDescent="0.3">
      <c r="A7">
        <v>6</v>
      </c>
      <c r="C7">
        <v>34</v>
      </c>
      <c r="D7">
        <f t="shared" si="2"/>
        <v>34</v>
      </c>
      <c r="F7">
        <f t="shared" si="0"/>
        <v>54</v>
      </c>
      <c r="H7">
        <v>92</v>
      </c>
      <c r="I7">
        <v>1</v>
      </c>
      <c r="J7" t="s">
        <v>10</v>
      </c>
      <c r="K7">
        <f t="shared" si="1"/>
        <v>64</v>
      </c>
    </row>
    <row r="8" spans="1:12" x14ac:dyDescent="0.3">
      <c r="A8">
        <v>7</v>
      </c>
      <c r="B8">
        <v>20</v>
      </c>
      <c r="C8">
        <v>21</v>
      </c>
      <c r="D8">
        <f t="shared" si="2"/>
        <v>41</v>
      </c>
      <c r="F8">
        <f t="shared" si="0"/>
        <v>61</v>
      </c>
      <c r="H8">
        <v>52</v>
      </c>
      <c r="I8">
        <v>1</v>
      </c>
      <c r="K8">
        <f t="shared" si="1"/>
        <v>61</v>
      </c>
      <c r="L8" t="s">
        <v>13</v>
      </c>
    </row>
    <row r="9" spans="1:12" x14ac:dyDescent="0.3">
      <c r="A9">
        <v>8</v>
      </c>
      <c r="B9">
        <v>25</v>
      </c>
      <c r="C9">
        <v>10</v>
      </c>
      <c r="D9">
        <f t="shared" si="2"/>
        <v>35</v>
      </c>
      <c r="F9">
        <f t="shared" si="0"/>
        <v>55</v>
      </c>
      <c r="H9">
        <v>33</v>
      </c>
      <c r="K9">
        <f t="shared" si="1"/>
        <v>55</v>
      </c>
      <c r="L9">
        <f>COUNTA(J2:J16)</f>
        <v>8</v>
      </c>
    </row>
    <row r="10" spans="1:12" x14ac:dyDescent="0.3">
      <c r="A10">
        <v>9</v>
      </c>
      <c r="B10">
        <v>19</v>
      </c>
      <c r="C10">
        <v>12</v>
      </c>
      <c r="D10">
        <f t="shared" si="2"/>
        <v>31</v>
      </c>
      <c r="F10">
        <f t="shared" si="0"/>
        <v>51</v>
      </c>
      <c r="H10">
        <v>8</v>
      </c>
      <c r="I10">
        <v>1</v>
      </c>
      <c r="J10" t="s">
        <v>10</v>
      </c>
      <c r="K10">
        <f t="shared" si="1"/>
        <v>51</v>
      </c>
      <c r="L10" t="s">
        <v>14</v>
      </c>
    </row>
    <row r="11" spans="1:12" x14ac:dyDescent="0.3">
      <c r="A11">
        <v>10</v>
      </c>
      <c r="B11">
        <v>26</v>
      </c>
      <c r="C11">
        <v>11</v>
      </c>
      <c r="D11">
        <f t="shared" si="2"/>
        <v>37</v>
      </c>
      <c r="F11">
        <f t="shared" si="0"/>
        <v>57</v>
      </c>
      <c r="H11">
        <v>42</v>
      </c>
      <c r="K11">
        <f t="shared" si="1"/>
        <v>57</v>
      </c>
      <c r="L11">
        <f>COUNTIF(H2:H15, "&gt;=70")</f>
        <v>6</v>
      </c>
    </row>
    <row r="12" spans="1:12" x14ac:dyDescent="0.3">
      <c r="A12">
        <v>11</v>
      </c>
      <c r="C12">
        <v>17</v>
      </c>
      <c r="D12">
        <f t="shared" si="2"/>
        <v>17</v>
      </c>
      <c r="F12">
        <f t="shared" si="0"/>
        <v>37</v>
      </c>
      <c r="H12">
        <v>49</v>
      </c>
      <c r="I12">
        <v>1</v>
      </c>
      <c r="J12" t="s">
        <v>10</v>
      </c>
      <c r="K12">
        <f t="shared" si="1"/>
        <v>37</v>
      </c>
      <c r="L12" t="s">
        <v>15</v>
      </c>
    </row>
    <row r="13" spans="1:12" x14ac:dyDescent="0.3">
      <c r="A13">
        <v>12</v>
      </c>
      <c r="B13">
        <v>24</v>
      </c>
      <c r="C13">
        <v>27</v>
      </c>
      <c r="D13">
        <f t="shared" si="2"/>
        <v>51</v>
      </c>
      <c r="F13">
        <f t="shared" si="0"/>
        <v>71</v>
      </c>
      <c r="H13">
        <v>39</v>
      </c>
      <c r="J13" t="s">
        <v>10</v>
      </c>
      <c r="K13">
        <f t="shared" si="1"/>
        <v>71</v>
      </c>
      <c r="L13" s="1">
        <f>COUNTIF(H2:H15, "8")</f>
        <v>1</v>
      </c>
    </row>
    <row r="14" spans="1:12" x14ac:dyDescent="0.3">
      <c r="A14">
        <v>13</v>
      </c>
      <c r="C14">
        <v>29</v>
      </c>
      <c r="D14">
        <f t="shared" si="2"/>
        <v>29</v>
      </c>
      <c r="F14">
        <f t="shared" si="0"/>
        <v>49</v>
      </c>
      <c r="H14">
        <v>90</v>
      </c>
      <c r="I14">
        <v>1</v>
      </c>
      <c r="J14" t="s">
        <v>10</v>
      </c>
      <c r="K14">
        <f t="shared" si="1"/>
        <v>59</v>
      </c>
      <c r="L14" t="s">
        <v>16</v>
      </c>
    </row>
    <row r="15" spans="1:12" x14ac:dyDescent="0.3">
      <c r="A15">
        <v>14</v>
      </c>
      <c r="B15">
        <v>20</v>
      </c>
      <c r="C15">
        <v>9</v>
      </c>
      <c r="D15">
        <f t="shared" si="2"/>
        <v>29</v>
      </c>
      <c r="F15">
        <f t="shared" si="0"/>
        <v>49</v>
      </c>
      <c r="H15">
        <v>80</v>
      </c>
      <c r="I15">
        <v>1</v>
      </c>
      <c r="J15" t="s">
        <v>10</v>
      </c>
      <c r="K15">
        <f t="shared" si="1"/>
        <v>59</v>
      </c>
      <c r="L15">
        <f>COUNTIFS(B2:B15, "&gt;=25", C2:C15, "&lt;=20")</f>
        <v>2</v>
      </c>
    </row>
    <row r="17" spans="1:12" x14ac:dyDescent="0.3">
      <c r="A17" t="s">
        <v>3</v>
      </c>
      <c r="B17">
        <f>SUM(B2:B16)</f>
        <v>210</v>
      </c>
      <c r="C17">
        <f>SUM(C2:C16)</f>
        <v>328</v>
      </c>
      <c r="D17">
        <f>ROUND(AVERAGE(D2:D16),2)</f>
        <v>38.43</v>
      </c>
      <c r="L17" t="s">
        <v>23</v>
      </c>
    </row>
    <row r="18" spans="1:12" x14ac:dyDescent="0.3">
      <c r="L18">
        <f>ROUND(SUMIF(H2:H15, "&gt;=70", K2:K15)/L11, 2)</f>
        <v>70.17</v>
      </c>
    </row>
    <row r="19" spans="1:12" x14ac:dyDescent="0.3">
      <c r="B19">
        <v>50</v>
      </c>
      <c r="C19">
        <v>60</v>
      </c>
      <c r="D19">
        <f>$B19+C19</f>
        <v>110</v>
      </c>
      <c r="E19">
        <v>80</v>
      </c>
      <c r="F19">
        <f>$B19+E19</f>
        <v>130</v>
      </c>
    </row>
    <row r="20" spans="1:12" x14ac:dyDescent="0.3">
      <c r="B20" t="s">
        <v>20</v>
      </c>
    </row>
    <row r="21" spans="1:12" x14ac:dyDescent="0.3">
      <c r="B21">
        <v>40</v>
      </c>
      <c r="C21">
        <v>80</v>
      </c>
      <c r="D21">
        <f>$B21+C21</f>
        <v>120</v>
      </c>
      <c r="E21">
        <v>30</v>
      </c>
      <c r="F21">
        <f>$B21+E21</f>
        <v>70</v>
      </c>
    </row>
    <row r="23" spans="1:12" x14ac:dyDescent="0.3">
      <c r="A23">
        <v>3.1415959999999998</v>
      </c>
      <c r="B23" t="s">
        <v>21</v>
      </c>
    </row>
    <row r="24" spans="1:12" x14ac:dyDescent="0.3">
      <c r="A24">
        <f>ROUND(A23, 3)</f>
        <v>3.1419999999999999</v>
      </c>
      <c r="B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2023-10-05T11:40:06Z</dcterms:modified>
</cp:coreProperties>
</file>