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Ritu_Kapadiya_Surat\DS\Excel\"/>
    </mc:Choice>
  </mc:AlternateContent>
  <xr:revisionPtr revIDLastSave="0" documentId="8_{8F939123-7CA0-4F09-96B4-EEEBAB6F2BC4}" xr6:coauthVersionLast="47" xr6:coauthVersionMax="47" xr10:uidLastSave="{00000000-0000-0000-0000-000000000000}"/>
  <bookViews>
    <workbookView xWindow="-108" yWindow="-108" windowWidth="23256" windowHeight="12576" activeTab="3" xr2:uid="{45D75731-A7C4-4BB5-B3D1-6F79D3B35545}"/>
  </bookViews>
  <sheets>
    <sheet name="Sheet1" sheetId="1" r:id="rId1"/>
    <sheet name="Result" sheetId="2" r:id="rId2"/>
    <sheet name="Sheet3" sheetId="3" r:id="rId3"/>
    <sheet name="Sheet4" sheetId="4" r:id="rId4"/>
  </sheets>
  <definedNames>
    <definedName name="Student_1">Sheet3!$B:$B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4" l="1"/>
  <c r="K8" i="4"/>
  <c r="K6" i="4"/>
  <c r="K4" i="4"/>
  <c r="K2" i="4"/>
  <c r="E3" i="4" l="1"/>
  <c r="J3" i="4" s="1"/>
  <c r="E4" i="4"/>
  <c r="J4" i="4" s="1"/>
  <c r="E5" i="4"/>
  <c r="J5" i="4" s="1"/>
  <c r="E6" i="4"/>
  <c r="J6" i="4" s="1"/>
  <c r="E7" i="4"/>
  <c r="J7" i="4" s="1"/>
  <c r="E8" i="4"/>
  <c r="J8" i="4" s="1"/>
  <c r="E9" i="4"/>
  <c r="J9" i="4" s="1"/>
  <c r="E10" i="4"/>
  <c r="J10" i="4" s="1"/>
  <c r="E11" i="4"/>
  <c r="J11" i="4" s="1"/>
  <c r="E12" i="4"/>
  <c r="J12" i="4" s="1"/>
  <c r="E13" i="4"/>
  <c r="J13" i="4" s="1"/>
  <c r="E14" i="4"/>
  <c r="J14" i="4" s="1"/>
  <c r="E15" i="4"/>
  <c r="J15" i="4" s="1"/>
  <c r="E2" i="4"/>
  <c r="J2" i="4" s="1"/>
  <c r="F6" i="3"/>
  <c r="F5" i="3"/>
  <c r="I2" i="3"/>
  <c r="F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F1" i="3"/>
  <c r="G2" i="2"/>
  <c r="F17" i="2"/>
  <c r="F6" i="2"/>
  <c r="F7" i="2"/>
  <c r="F8" i="2"/>
  <c r="F9" i="2"/>
  <c r="F10" i="2"/>
  <c r="F11" i="2"/>
  <c r="F12" i="2"/>
  <c r="F13" i="2"/>
  <c r="F14" i="2"/>
  <c r="F15" i="2"/>
  <c r="F16" i="2"/>
  <c r="F5" i="2"/>
  <c r="F4" i="2"/>
  <c r="F2" i="2"/>
  <c r="F1" i="2"/>
</calcChain>
</file>

<file path=xl/sharedStrings.xml><?xml version="1.0" encoding="utf-8"?>
<sst xmlns="http://schemas.openxmlformats.org/spreadsheetml/2006/main" count="141" uniqueCount="101">
  <si>
    <t>Mon</t>
  </si>
  <si>
    <t>Tue</t>
  </si>
  <si>
    <t>Wed</t>
  </si>
  <si>
    <t>Thu</t>
  </si>
  <si>
    <t>Fri</t>
  </si>
  <si>
    <t>Sat</t>
  </si>
  <si>
    <t>Sun</t>
  </si>
  <si>
    <t>a</t>
  </si>
  <si>
    <t>v</t>
  </si>
  <si>
    <t>b</t>
  </si>
  <si>
    <t>fds</t>
  </si>
  <si>
    <t>hgjte</t>
  </si>
  <si>
    <t>wr</t>
  </si>
  <si>
    <t>dsfwt</t>
  </si>
  <si>
    <t>etry</t>
  </si>
  <si>
    <t>ru</t>
  </si>
  <si>
    <t>rty</t>
  </si>
  <si>
    <t>ri</t>
  </si>
  <si>
    <t>y</t>
  </si>
  <si>
    <t>te</t>
  </si>
  <si>
    <t>wrt</t>
  </si>
  <si>
    <t>fg</t>
  </si>
  <si>
    <t>sf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</si>
  <si>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</si>
  <si>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</si>
  <si>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</si>
  <si>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</si>
  <si>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</si>
  <si>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</si>
  <si>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</si>
  <si>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</si>
  <si>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</si>
  <si>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</si>
  <si>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</si>
  <si>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</si>
  <si>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</si>
  <si>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</si>
  <si>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</si>
  <si>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</si>
  <si>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</si>
  <si>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</si>
  <si>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</si>
  <si>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</si>
  <si>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</si>
  <si>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</si>
  <si>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</si>
  <si>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</si>
  <si>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</si>
  <si>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</si>
  <si>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</si>
  <si>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</si>
  <si>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</si>
  <si>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</si>
  <si>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</si>
  <si>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</si>
  <si>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</si>
  <si>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</si>
  <si>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</si>
  <si>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Subject</t>
  </si>
  <si>
    <t>Total Marks</t>
  </si>
  <si>
    <t>Non number</t>
  </si>
  <si>
    <t>Student 1</t>
  </si>
  <si>
    <t>Student 2</t>
  </si>
  <si>
    <t>Total Marks in Sub c:</t>
  </si>
  <si>
    <t>Bonus Marks</t>
  </si>
  <si>
    <t>Sum</t>
  </si>
  <si>
    <t>Student 1 Marks</t>
  </si>
  <si>
    <t>Subjects</t>
  </si>
  <si>
    <t>Test 1</t>
  </si>
  <si>
    <t>Test 2</t>
  </si>
  <si>
    <t>Final Exam</t>
  </si>
  <si>
    <t>Internals</t>
  </si>
  <si>
    <t>C</t>
  </si>
  <si>
    <t>Add from other sheet</t>
  </si>
  <si>
    <t>C++</t>
  </si>
  <si>
    <t>Python</t>
  </si>
  <si>
    <t>Java</t>
  </si>
  <si>
    <t>html</t>
  </si>
  <si>
    <t>css</t>
  </si>
  <si>
    <t>javaScript</t>
  </si>
  <si>
    <t>SQL</t>
  </si>
  <si>
    <t>PLSQL</t>
  </si>
  <si>
    <t>Android</t>
  </si>
  <si>
    <t>Advanced Java</t>
  </si>
  <si>
    <t>Tableau</t>
  </si>
  <si>
    <t>Excel</t>
  </si>
  <si>
    <t>Advanced SQL</t>
  </si>
  <si>
    <t>Student No</t>
  </si>
  <si>
    <t>Sub 1</t>
  </si>
  <si>
    <t>Sub 2</t>
  </si>
  <si>
    <t>Total</t>
  </si>
  <si>
    <t>Attendance</t>
  </si>
  <si>
    <t>Final Marks</t>
  </si>
  <si>
    <t>Number of students having attendance atleast 70%</t>
  </si>
  <si>
    <t>Number of students Attended Sports Day</t>
  </si>
  <si>
    <t>Sports Day</t>
  </si>
  <si>
    <t>P</t>
  </si>
  <si>
    <t>Independence Day</t>
  </si>
  <si>
    <t>Number of students Attended Independance Day</t>
  </si>
  <si>
    <t>Number of students who gave exam of subject 2</t>
  </si>
  <si>
    <t>Number of students having attendance atleast 70% 
and attended Independence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</si>
</sst>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8BBB24-97D9-4621-A444-F7713AB5D506}" name="Table1" displayName="Table1" ref="H3:L15" totalsRowShown="0">
  <autoFilter ref="H3:L15" xr:uid="{8D8BBB24-97D9-4621-A444-F7713AB5D506}"/>
  <tableColumns count="5">
    <tableColumn id="1" xr3:uid="{6BC6AC62-8313-4FCF-8613-21838AA88A29}" name="Subjects"/>
    <tableColumn id="2" xr3:uid="{81D4E509-0B0C-4544-BF5C-2392DE9457D1}" name="Test 1"/>
    <tableColumn id="3" xr3:uid="{EEE277E8-7FDB-42BB-B332-15053E14570B}" name="Test 2"/>
    <tableColumn id="4" xr3:uid="{B4347EC9-F7B3-4682-B395-69795B403DDE}" name="Final Exam"/>
    <tableColumn id="5" xr3:uid="{B1C3C183-D7A5-42EC-B5FD-975ADB08B9DB}" name="Internal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16B6-866D-4CC7-9A57-67D33631B8B1}">
  <dimension ref="A1:I21"/>
  <sheetViews>
    <sheetView zoomScale="160" zoomScaleNormal="160" workbookViewId="0">
      <selection activeCell="G3" sqref="G3"/>
    </sheetView>
  </sheetViews>
  <sheetFormatPr defaultRowHeight="14.4" x14ac:dyDescent="0.3"/>
  <cols>
    <col min="6" max="6" width="25.77734375" style="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0</v>
      </c>
      <c r="I1" t="s">
        <v>1</v>
      </c>
    </row>
    <row r="2" spans="1:9" x14ac:dyDescent="0.3">
      <c r="A2" t="s">
        <v>7</v>
      </c>
      <c r="B2">
        <v>1</v>
      </c>
    </row>
    <row r="3" spans="1:9" x14ac:dyDescent="0.3">
      <c r="A3" t="s">
        <v>8</v>
      </c>
      <c r="D3" t="s">
        <v>23</v>
      </c>
      <c r="E3" t="s">
        <v>35</v>
      </c>
      <c r="F3" s="1">
        <v>37538</v>
      </c>
    </row>
    <row r="4" spans="1:9" x14ac:dyDescent="0.3">
      <c r="A4" t="s">
        <v>9</v>
      </c>
      <c r="B4">
        <v>2</v>
      </c>
      <c r="D4" t="s">
        <v>24</v>
      </c>
      <c r="E4" t="s">
        <v>36</v>
      </c>
      <c r="F4" s="1">
        <v>37539</v>
      </c>
    </row>
    <row r="5" spans="1:9" x14ac:dyDescent="0.3">
      <c r="A5" t="s">
        <v>9</v>
      </c>
      <c r="D5" t="s">
        <v>25</v>
      </c>
      <c r="E5" t="s">
        <v>37</v>
      </c>
      <c r="F5" s="1">
        <v>37540</v>
      </c>
    </row>
    <row r="6" spans="1:9" x14ac:dyDescent="0.3">
      <c r="A6" t="s">
        <v>10</v>
      </c>
      <c r="B6">
        <v>3</v>
      </c>
      <c r="D6" t="s">
        <v>26</v>
      </c>
      <c r="E6" t="s">
        <v>38</v>
      </c>
      <c r="F6" s="1">
        <v>37541</v>
      </c>
    </row>
    <row r="7" spans="1:9" x14ac:dyDescent="0.3">
      <c r="A7" t="s">
        <v>11</v>
      </c>
      <c r="D7" t="s">
        <v>27</v>
      </c>
      <c r="E7" t="s">
        <v>27</v>
      </c>
      <c r="F7" s="1">
        <v>37542</v>
      </c>
    </row>
    <row r="8" spans="1:9" x14ac:dyDescent="0.3">
      <c r="A8" t="s">
        <v>12</v>
      </c>
      <c r="B8">
        <v>4</v>
      </c>
      <c r="D8" t="s">
        <v>28</v>
      </c>
      <c r="E8" t="s">
        <v>39</v>
      </c>
      <c r="F8" s="1">
        <v>37543</v>
      </c>
    </row>
    <row r="9" spans="1:9" x14ac:dyDescent="0.3">
      <c r="A9" t="s">
        <v>13</v>
      </c>
      <c r="D9" t="s">
        <v>29</v>
      </c>
      <c r="E9" t="s">
        <v>40</v>
      </c>
      <c r="F9" s="1">
        <v>37544</v>
      </c>
    </row>
    <row r="10" spans="1:9" x14ac:dyDescent="0.3">
      <c r="A10" t="s">
        <v>14</v>
      </c>
      <c r="D10" t="s">
        <v>30</v>
      </c>
      <c r="E10" t="s">
        <v>41</v>
      </c>
      <c r="F10" s="1">
        <v>37545</v>
      </c>
    </row>
    <row r="11" spans="1:9" x14ac:dyDescent="0.3">
      <c r="A11" t="s">
        <v>12</v>
      </c>
      <c r="D11" t="s">
        <v>31</v>
      </c>
      <c r="E11" t="s">
        <v>42</v>
      </c>
      <c r="F11" s="1">
        <v>37546</v>
      </c>
    </row>
    <row r="12" spans="1:9" x14ac:dyDescent="0.3">
      <c r="A12" t="s">
        <v>15</v>
      </c>
      <c r="D12" t="s">
        <v>32</v>
      </c>
      <c r="E12" t="s">
        <v>43</v>
      </c>
      <c r="F12" s="1">
        <v>37547</v>
      </c>
    </row>
    <row r="13" spans="1:9" x14ac:dyDescent="0.3">
      <c r="A13" t="s">
        <v>16</v>
      </c>
      <c r="D13" t="s">
        <v>33</v>
      </c>
      <c r="E13" t="s">
        <v>44</v>
      </c>
      <c r="F13" s="1">
        <v>37548</v>
      </c>
    </row>
    <row r="14" spans="1:9" x14ac:dyDescent="0.3">
      <c r="D14" t="s">
        <v>34</v>
      </c>
      <c r="E14" t="s">
        <v>45</v>
      </c>
      <c r="F14" s="1">
        <v>37549</v>
      </c>
    </row>
    <row r="15" spans="1:9" x14ac:dyDescent="0.3">
      <c r="A15" t="s">
        <v>17</v>
      </c>
      <c r="D15" t="s">
        <v>23</v>
      </c>
      <c r="E15" t="s">
        <v>35</v>
      </c>
      <c r="F15" s="1">
        <v>37550</v>
      </c>
    </row>
    <row r="16" spans="1:9" x14ac:dyDescent="0.3">
      <c r="A16" t="s">
        <v>18</v>
      </c>
      <c r="D16" t="s">
        <v>24</v>
      </c>
      <c r="E16" t="s">
        <v>36</v>
      </c>
      <c r="F16" s="1">
        <v>37551</v>
      </c>
    </row>
    <row r="17" spans="1:1" x14ac:dyDescent="0.3">
      <c r="A17" t="s">
        <v>12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3CD0D-1834-4169-A36D-60DEF4E5E7D0}">
  <dimension ref="A1:G17"/>
  <sheetViews>
    <sheetView zoomScale="175" zoomScaleNormal="175" workbookViewId="0">
      <selection activeCell="H6" sqref="H6"/>
    </sheetView>
  </sheetViews>
  <sheetFormatPr defaultRowHeight="14.4" x14ac:dyDescent="0.3"/>
  <cols>
    <col min="1" max="1" width="12.5546875" bestFit="1" customWidth="1"/>
    <col min="2" max="2" width="10.88671875" bestFit="1" customWidth="1"/>
    <col min="4" max="4" width="11.44140625" bestFit="1" customWidth="1"/>
    <col min="5" max="5" width="18.109375" bestFit="1" customWidth="1"/>
  </cols>
  <sheetData>
    <row r="1" spans="1:7" x14ac:dyDescent="0.3">
      <c r="A1" t="s">
        <v>58</v>
      </c>
      <c r="B1" t="s">
        <v>61</v>
      </c>
      <c r="C1" t="s">
        <v>62</v>
      </c>
      <c r="E1" t="s">
        <v>59</v>
      </c>
      <c r="F1">
        <f>SUM(B2:B15)</f>
        <v>289</v>
      </c>
    </row>
    <row r="2" spans="1:7" x14ac:dyDescent="0.3">
      <c r="A2" t="s">
        <v>7</v>
      </c>
      <c r="B2">
        <v>22</v>
      </c>
      <c r="C2">
        <v>32</v>
      </c>
      <c r="F2">
        <f>SUM(B:B)</f>
        <v>300</v>
      </c>
      <c r="G2">
        <f>SUM(C:C)</f>
        <v>352</v>
      </c>
    </row>
    <row r="3" spans="1:7" x14ac:dyDescent="0.3">
      <c r="A3" t="s">
        <v>9</v>
      </c>
      <c r="B3">
        <v>21</v>
      </c>
      <c r="C3">
        <v>31</v>
      </c>
    </row>
    <row r="4" spans="1:7" x14ac:dyDescent="0.3">
      <c r="A4" t="s">
        <v>46</v>
      </c>
      <c r="B4">
        <v>14</v>
      </c>
      <c r="C4">
        <v>30</v>
      </c>
      <c r="E4" t="s">
        <v>63</v>
      </c>
      <c r="F4">
        <f>B4+C4</f>
        <v>44</v>
      </c>
    </row>
    <row r="5" spans="1:7" x14ac:dyDescent="0.3">
      <c r="A5" t="s">
        <v>47</v>
      </c>
      <c r="B5">
        <v>15</v>
      </c>
      <c r="C5">
        <v>33</v>
      </c>
      <c r="F5">
        <f>B5+C5</f>
        <v>48</v>
      </c>
    </row>
    <row r="6" spans="1:7" x14ac:dyDescent="0.3">
      <c r="A6" t="s">
        <v>48</v>
      </c>
      <c r="B6">
        <v>25</v>
      </c>
      <c r="C6">
        <v>32</v>
      </c>
      <c r="F6">
        <f t="shared" ref="F6:F17" si="0">B6+C6</f>
        <v>57</v>
      </c>
    </row>
    <row r="7" spans="1:7" x14ac:dyDescent="0.3">
      <c r="A7" t="s">
        <v>49</v>
      </c>
      <c r="B7">
        <v>23</v>
      </c>
      <c r="C7">
        <v>34</v>
      </c>
      <c r="F7">
        <f t="shared" si="0"/>
        <v>57</v>
      </c>
    </row>
    <row r="8" spans="1:7" x14ac:dyDescent="0.3">
      <c r="A8" t="s">
        <v>50</v>
      </c>
      <c r="B8">
        <v>20</v>
      </c>
      <c r="C8">
        <v>21</v>
      </c>
      <c r="F8">
        <f t="shared" si="0"/>
        <v>41</v>
      </c>
    </row>
    <row r="9" spans="1:7" x14ac:dyDescent="0.3">
      <c r="A9" t="s">
        <v>51</v>
      </c>
      <c r="B9">
        <v>22</v>
      </c>
      <c r="C9">
        <v>10</v>
      </c>
      <c r="F9">
        <f t="shared" si="0"/>
        <v>32</v>
      </c>
    </row>
    <row r="10" spans="1:7" x14ac:dyDescent="0.3">
      <c r="A10" t="s">
        <v>52</v>
      </c>
      <c r="B10">
        <v>19</v>
      </c>
      <c r="C10">
        <v>12</v>
      </c>
      <c r="F10">
        <f t="shared" si="0"/>
        <v>31</v>
      </c>
    </row>
    <row r="11" spans="1:7" x14ac:dyDescent="0.3">
      <c r="A11" t="s">
        <v>53</v>
      </c>
      <c r="B11">
        <v>18</v>
      </c>
      <c r="C11">
        <v>11</v>
      </c>
      <c r="F11">
        <f t="shared" si="0"/>
        <v>29</v>
      </c>
    </row>
    <row r="12" spans="1:7" x14ac:dyDescent="0.3">
      <c r="A12" t="s">
        <v>54</v>
      </c>
      <c r="B12">
        <v>21</v>
      </c>
      <c r="C12">
        <v>17</v>
      </c>
      <c r="F12">
        <f t="shared" si="0"/>
        <v>38</v>
      </c>
    </row>
    <row r="13" spans="1:7" x14ac:dyDescent="0.3">
      <c r="A13" t="s">
        <v>55</v>
      </c>
      <c r="B13">
        <v>24</v>
      </c>
      <c r="C13">
        <v>27</v>
      </c>
      <c r="F13">
        <f t="shared" si="0"/>
        <v>51</v>
      </c>
    </row>
    <row r="14" spans="1:7" x14ac:dyDescent="0.3">
      <c r="A14" t="s">
        <v>56</v>
      </c>
      <c r="B14">
        <v>25</v>
      </c>
      <c r="C14">
        <v>29</v>
      </c>
      <c r="F14">
        <f t="shared" si="0"/>
        <v>54</v>
      </c>
    </row>
    <row r="15" spans="1:7" x14ac:dyDescent="0.3">
      <c r="A15" t="s">
        <v>57</v>
      </c>
      <c r="B15">
        <v>20</v>
      </c>
      <c r="C15">
        <v>9</v>
      </c>
      <c r="F15">
        <f t="shared" si="0"/>
        <v>29</v>
      </c>
    </row>
    <row r="16" spans="1:7" x14ac:dyDescent="0.3">
      <c r="B16" t="s">
        <v>60</v>
      </c>
      <c r="C16">
        <v>11</v>
      </c>
      <c r="F16" t="e">
        <f t="shared" si="0"/>
        <v>#VALUE!</v>
      </c>
    </row>
    <row r="17" spans="2:6" x14ac:dyDescent="0.3">
      <c r="B17">
        <v>11</v>
      </c>
      <c r="C17">
        <v>13</v>
      </c>
      <c r="F17">
        <f t="shared" si="0"/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3595-CC02-4F23-BC87-4F9DE61E2981}">
  <dimension ref="A1:L15"/>
  <sheetViews>
    <sheetView zoomScale="170" zoomScaleNormal="170" workbookViewId="0">
      <selection activeCell="B1" sqref="B1"/>
    </sheetView>
  </sheetViews>
  <sheetFormatPr defaultRowHeight="14.4" x14ac:dyDescent="0.3"/>
  <cols>
    <col min="5" max="5" width="18.5546875" bestFit="1" customWidth="1"/>
    <col min="8" max="8" width="10.6640625" bestFit="1" customWidth="1"/>
    <col min="9" max="12" width="9.33203125" customWidth="1"/>
  </cols>
  <sheetData>
    <row r="1" spans="1:12" x14ac:dyDescent="0.3">
      <c r="A1" t="s">
        <v>58</v>
      </c>
      <c r="B1" t="s">
        <v>61</v>
      </c>
      <c r="C1" t="s">
        <v>62</v>
      </c>
      <c r="D1" t="s">
        <v>65</v>
      </c>
      <c r="E1" t="s">
        <v>59</v>
      </c>
      <c r="F1">
        <f>SUM(B2:C15)</f>
        <v>617</v>
      </c>
    </row>
    <row r="2" spans="1:12" x14ac:dyDescent="0.3">
      <c r="A2" t="s">
        <v>7</v>
      </c>
      <c r="B2">
        <v>22</v>
      </c>
      <c r="C2">
        <v>32</v>
      </c>
      <c r="D2">
        <f>B2+C2+$F$2</f>
        <v>69</v>
      </c>
      <c r="E2" t="s">
        <v>64</v>
      </c>
      <c r="F2">
        <v>15</v>
      </c>
      <c r="H2" t="s">
        <v>59</v>
      </c>
      <c r="I2">
        <f>SUM(Table1[])</f>
        <v>88</v>
      </c>
    </row>
    <row r="3" spans="1:12" x14ac:dyDescent="0.3">
      <c r="A3" t="s">
        <v>9</v>
      </c>
      <c r="B3">
        <v>21</v>
      </c>
      <c r="C3">
        <v>31</v>
      </c>
      <c r="D3">
        <f t="shared" ref="D3:E15" si="0">B3+C3+F$2</f>
        <v>67</v>
      </c>
      <c r="E3" t="s">
        <v>66</v>
      </c>
      <c r="F3">
        <f>SUM(Student_1)</f>
        <v>289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</row>
    <row r="4" spans="1:12" x14ac:dyDescent="0.3">
      <c r="A4" t="s">
        <v>46</v>
      </c>
      <c r="B4">
        <v>14</v>
      </c>
      <c r="C4">
        <v>30</v>
      </c>
      <c r="D4">
        <f t="shared" si="0"/>
        <v>59</v>
      </c>
      <c r="H4" t="s">
        <v>72</v>
      </c>
      <c r="I4">
        <v>23</v>
      </c>
      <c r="J4">
        <v>20</v>
      </c>
      <c r="K4">
        <v>25</v>
      </c>
      <c r="L4">
        <v>20</v>
      </c>
    </row>
    <row r="5" spans="1:12" x14ac:dyDescent="0.3">
      <c r="A5" t="s">
        <v>47</v>
      </c>
      <c r="B5">
        <v>15</v>
      </c>
      <c r="C5">
        <v>33</v>
      </c>
      <c r="D5">
        <f t="shared" si="0"/>
        <v>63</v>
      </c>
      <c r="E5" t="s">
        <v>73</v>
      </c>
      <c r="F5">
        <f>F3+Result!$G$2</f>
        <v>641</v>
      </c>
    </row>
    <row r="6" spans="1:12" x14ac:dyDescent="0.3">
      <c r="A6" t="s">
        <v>48</v>
      </c>
      <c r="B6">
        <v>25</v>
      </c>
      <c r="C6">
        <v>32</v>
      </c>
      <c r="D6">
        <f t="shared" si="0"/>
        <v>72</v>
      </c>
      <c r="F6">
        <f>F4+Result!$G$2</f>
        <v>352</v>
      </c>
    </row>
    <row r="7" spans="1:12" x14ac:dyDescent="0.3">
      <c r="A7" t="s">
        <v>49</v>
      </c>
      <c r="B7">
        <v>23</v>
      </c>
      <c r="C7">
        <v>34</v>
      </c>
      <c r="D7">
        <f t="shared" si="0"/>
        <v>72</v>
      </c>
    </row>
    <row r="8" spans="1:12" x14ac:dyDescent="0.3">
      <c r="A8" t="s">
        <v>50</v>
      </c>
      <c r="B8">
        <v>20</v>
      </c>
      <c r="C8">
        <v>21</v>
      </c>
      <c r="D8">
        <f t="shared" si="0"/>
        <v>56</v>
      </c>
    </row>
    <row r="9" spans="1:12" x14ac:dyDescent="0.3">
      <c r="A9" t="s">
        <v>51</v>
      </c>
      <c r="B9">
        <v>22</v>
      </c>
      <c r="C9">
        <v>10</v>
      </c>
      <c r="D9">
        <f t="shared" si="0"/>
        <v>47</v>
      </c>
    </row>
    <row r="10" spans="1:12" x14ac:dyDescent="0.3">
      <c r="A10" t="s">
        <v>52</v>
      </c>
      <c r="B10">
        <v>19</v>
      </c>
      <c r="C10">
        <v>12</v>
      </c>
      <c r="D10">
        <f t="shared" si="0"/>
        <v>46</v>
      </c>
    </row>
    <row r="11" spans="1:12" x14ac:dyDescent="0.3">
      <c r="A11" t="s">
        <v>53</v>
      </c>
      <c r="B11">
        <v>18</v>
      </c>
      <c r="C11">
        <v>11</v>
      </c>
      <c r="D11">
        <f t="shared" si="0"/>
        <v>44</v>
      </c>
    </row>
    <row r="12" spans="1:12" x14ac:dyDescent="0.3">
      <c r="A12" t="s">
        <v>54</v>
      </c>
      <c r="B12">
        <v>21</v>
      </c>
      <c r="C12">
        <v>17</v>
      </c>
      <c r="D12">
        <f t="shared" si="0"/>
        <v>53</v>
      </c>
    </row>
    <row r="13" spans="1:12" x14ac:dyDescent="0.3">
      <c r="A13" t="s">
        <v>55</v>
      </c>
      <c r="B13">
        <v>24</v>
      </c>
      <c r="C13">
        <v>27</v>
      </c>
      <c r="D13">
        <f t="shared" si="0"/>
        <v>66</v>
      </c>
    </row>
    <row r="14" spans="1:12" x14ac:dyDescent="0.3">
      <c r="A14" t="s">
        <v>56</v>
      </c>
      <c r="B14">
        <v>25</v>
      </c>
      <c r="C14">
        <v>29</v>
      </c>
      <c r="D14">
        <f t="shared" si="0"/>
        <v>69</v>
      </c>
    </row>
    <row r="15" spans="1:12" x14ac:dyDescent="0.3">
      <c r="A15" t="s">
        <v>57</v>
      </c>
      <c r="B15">
        <v>20</v>
      </c>
      <c r="C15">
        <v>9</v>
      </c>
      <c r="D15">
        <f t="shared" si="0"/>
        <v>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F7EC-C326-4730-946C-07670EB66F1F}">
  <dimension ref="A1:K15"/>
  <sheetViews>
    <sheetView tabSelected="1" topLeftCell="E1" zoomScale="180" zoomScaleNormal="180" workbookViewId="0">
      <selection activeCell="E1" sqref="E1"/>
    </sheetView>
  </sheetViews>
  <sheetFormatPr defaultRowHeight="14.4" x14ac:dyDescent="0.3"/>
  <cols>
    <col min="1" max="1" width="13" bestFit="1" customWidth="1"/>
    <col min="2" max="2" width="13" customWidth="1"/>
    <col min="6" max="6" width="11.5546875" bestFit="1" customWidth="1"/>
    <col min="7" max="7" width="10.33203125" bestFit="1" customWidth="1"/>
    <col min="8" max="8" width="16.109375" bestFit="1" customWidth="1"/>
    <col min="9" max="9" width="10.33203125" customWidth="1"/>
    <col min="10" max="10" width="11.5546875" bestFit="1" customWidth="1"/>
    <col min="11" max="11" width="43.44140625" bestFit="1" customWidth="1"/>
  </cols>
  <sheetData>
    <row r="1" spans="1:11" x14ac:dyDescent="0.3">
      <c r="B1" t="s">
        <v>87</v>
      </c>
      <c r="C1" t="s">
        <v>88</v>
      </c>
      <c r="D1" t="s">
        <v>89</v>
      </c>
      <c r="E1" t="s">
        <v>90</v>
      </c>
      <c r="F1" t="s">
        <v>64</v>
      </c>
      <c r="G1" t="s">
        <v>91</v>
      </c>
      <c r="H1" t="s">
        <v>97</v>
      </c>
      <c r="I1" t="s">
        <v>95</v>
      </c>
      <c r="J1" t="s">
        <v>92</v>
      </c>
      <c r="K1" t="s">
        <v>98</v>
      </c>
    </row>
    <row r="2" spans="1:11" x14ac:dyDescent="0.3">
      <c r="A2" t="s">
        <v>72</v>
      </c>
      <c r="B2">
        <v>1</v>
      </c>
      <c r="C2">
        <v>22</v>
      </c>
      <c r="D2">
        <v>32</v>
      </c>
      <c r="E2">
        <f>C2+D2</f>
        <v>54</v>
      </c>
      <c r="F2">
        <v>20</v>
      </c>
      <c r="G2">
        <v>55</v>
      </c>
      <c r="H2">
        <v>1</v>
      </c>
      <c r="I2" t="s">
        <v>96</v>
      </c>
      <c r="J2">
        <f>IF(G2&gt;60, E2+$F$2,E2)</f>
        <v>54</v>
      </c>
      <c r="K2">
        <f>SUM(H2:H15)</f>
        <v>9</v>
      </c>
    </row>
    <row r="3" spans="1:11" x14ac:dyDescent="0.3">
      <c r="A3" t="s">
        <v>74</v>
      </c>
      <c r="B3">
        <v>2</v>
      </c>
      <c r="D3">
        <v>31</v>
      </c>
      <c r="E3">
        <f t="shared" ref="E3:E15" si="0">C3+D3</f>
        <v>31</v>
      </c>
      <c r="G3">
        <v>68</v>
      </c>
      <c r="J3">
        <f t="shared" ref="J3:J15" si="1">IF(G3&gt;60, E3+$F$2,E3)</f>
        <v>51</v>
      </c>
      <c r="K3" t="s">
        <v>99</v>
      </c>
    </row>
    <row r="4" spans="1:11" x14ac:dyDescent="0.3">
      <c r="A4" t="s">
        <v>75</v>
      </c>
      <c r="B4">
        <v>3</v>
      </c>
      <c r="C4">
        <v>14</v>
      </c>
      <c r="D4">
        <v>30</v>
      </c>
      <c r="E4">
        <f t="shared" si="0"/>
        <v>44</v>
      </c>
      <c r="G4">
        <v>77</v>
      </c>
      <c r="J4">
        <f t="shared" si="1"/>
        <v>64</v>
      </c>
      <c r="K4">
        <f>COUNT(C2:C15)</f>
        <v>10</v>
      </c>
    </row>
    <row r="5" spans="1:11" x14ac:dyDescent="0.3">
      <c r="A5" t="s">
        <v>76</v>
      </c>
      <c r="B5">
        <v>4</v>
      </c>
      <c r="C5">
        <v>15</v>
      </c>
      <c r="D5">
        <v>33</v>
      </c>
      <c r="E5">
        <f t="shared" si="0"/>
        <v>48</v>
      </c>
      <c r="G5">
        <v>98</v>
      </c>
      <c r="H5">
        <v>1</v>
      </c>
      <c r="J5">
        <f t="shared" si="1"/>
        <v>68</v>
      </c>
      <c r="K5" t="s">
        <v>94</v>
      </c>
    </row>
    <row r="6" spans="1:11" x14ac:dyDescent="0.3">
      <c r="A6" t="s">
        <v>77</v>
      </c>
      <c r="B6">
        <v>5</v>
      </c>
      <c r="C6">
        <v>25</v>
      </c>
      <c r="D6">
        <v>32</v>
      </c>
      <c r="E6">
        <f t="shared" si="0"/>
        <v>57</v>
      </c>
      <c r="G6">
        <v>83</v>
      </c>
      <c r="H6">
        <v>1</v>
      </c>
      <c r="I6" t="s">
        <v>96</v>
      </c>
      <c r="J6">
        <f t="shared" si="1"/>
        <v>77</v>
      </c>
      <c r="K6">
        <f>COUNTA(I2:I15)</f>
        <v>8</v>
      </c>
    </row>
    <row r="7" spans="1:11" x14ac:dyDescent="0.3">
      <c r="A7" t="s">
        <v>78</v>
      </c>
      <c r="B7">
        <v>6</v>
      </c>
      <c r="D7">
        <v>34</v>
      </c>
      <c r="E7">
        <f t="shared" si="0"/>
        <v>34</v>
      </c>
      <c r="G7">
        <v>92</v>
      </c>
      <c r="H7">
        <v>1</v>
      </c>
      <c r="I7" t="s">
        <v>96</v>
      </c>
      <c r="J7">
        <f t="shared" si="1"/>
        <v>54</v>
      </c>
      <c r="K7" t="s">
        <v>93</v>
      </c>
    </row>
    <row r="8" spans="1:11" x14ac:dyDescent="0.3">
      <c r="A8" t="s">
        <v>79</v>
      </c>
      <c r="B8">
        <v>7</v>
      </c>
      <c r="C8">
        <v>20</v>
      </c>
      <c r="D8">
        <v>21</v>
      </c>
      <c r="E8">
        <f t="shared" si="0"/>
        <v>41</v>
      </c>
      <c r="G8">
        <v>52</v>
      </c>
      <c r="H8">
        <v>1</v>
      </c>
      <c r="J8">
        <f t="shared" si="1"/>
        <v>41</v>
      </c>
      <c r="K8">
        <f>COUNTIF(G2:G15, "&gt;=70")</f>
        <v>6</v>
      </c>
    </row>
    <row r="9" spans="1:11" ht="28.8" x14ac:dyDescent="0.3">
      <c r="A9" t="s">
        <v>80</v>
      </c>
      <c r="B9">
        <v>8</v>
      </c>
      <c r="C9">
        <v>22</v>
      </c>
      <c r="D9">
        <v>10</v>
      </c>
      <c r="E9">
        <f t="shared" si="0"/>
        <v>32</v>
      </c>
      <c r="G9">
        <v>33</v>
      </c>
      <c r="J9">
        <f t="shared" si="1"/>
        <v>32</v>
      </c>
      <c r="K9" s="2" t="s">
        <v>100</v>
      </c>
    </row>
    <row r="10" spans="1:11" x14ac:dyDescent="0.3">
      <c r="A10" t="s">
        <v>81</v>
      </c>
      <c r="B10">
        <v>9</v>
      </c>
      <c r="C10">
        <v>19</v>
      </c>
      <c r="D10">
        <v>12</v>
      </c>
      <c r="E10">
        <f t="shared" si="0"/>
        <v>31</v>
      </c>
      <c r="G10">
        <v>8</v>
      </c>
      <c r="H10">
        <v>1</v>
      </c>
      <c r="I10" t="s">
        <v>96</v>
      </c>
      <c r="J10">
        <f t="shared" si="1"/>
        <v>31</v>
      </c>
      <c r="K10">
        <f>COUNTIFS(G2:G15, "&gt;=70",H2:H15,"1")</f>
        <v>5</v>
      </c>
    </row>
    <row r="11" spans="1:11" x14ac:dyDescent="0.3">
      <c r="A11" t="s">
        <v>82</v>
      </c>
      <c r="B11">
        <v>10</v>
      </c>
      <c r="C11">
        <v>18</v>
      </c>
      <c r="D11">
        <v>11</v>
      </c>
      <c r="E11">
        <f t="shared" si="0"/>
        <v>29</v>
      </c>
      <c r="G11">
        <v>42</v>
      </c>
      <c r="J11">
        <f t="shared" si="1"/>
        <v>29</v>
      </c>
    </row>
    <row r="12" spans="1:11" x14ac:dyDescent="0.3">
      <c r="A12" t="s">
        <v>83</v>
      </c>
      <c r="B12">
        <v>11</v>
      </c>
      <c r="D12">
        <v>17</v>
      </c>
      <c r="E12">
        <f t="shared" si="0"/>
        <v>17</v>
      </c>
      <c r="G12">
        <v>49</v>
      </c>
      <c r="H12">
        <v>1</v>
      </c>
      <c r="I12" t="s">
        <v>96</v>
      </c>
      <c r="J12">
        <f t="shared" si="1"/>
        <v>17</v>
      </c>
    </row>
    <row r="13" spans="1:11" x14ac:dyDescent="0.3">
      <c r="A13" t="s">
        <v>84</v>
      </c>
      <c r="B13">
        <v>12</v>
      </c>
      <c r="C13">
        <v>24</v>
      </c>
      <c r="D13">
        <v>27</v>
      </c>
      <c r="E13">
        <f t="shared" si="0"/>
        <v>51</v>
      </c>
      <c r="G13">
        <v>39</v>
      </c>
      <c r="I13" t="s">
        <v>96</v>
      </c>
      <c r="J13">
        <f t="shared" si="1"/>
        <v>51</v>
      </c>
    </row>
    <row r="14" spans="1:11" x14ac:dyDescent="0.3">
      <c r="A14" t="s">
        <v>85</v>
      </c>
      <c r="B14">
        <v>13</v>
      </c>
      <c r="D14">
        <v>29</v>
      </c>
      <c r="E14">
        <f t="shared" si="0"/>
        <v>29</v>
      </c>
      <c r="G14">
        <v>90</v>
      </c>
      <c r="H14">
        <v>1</v>
      </c>
      <c r="I14" t="s">
        <v>96</v>
      </c>
      <c r="J14">
        <f t="shared" si="1"/>
        <v>49</v>
      </c>
    </row>
    <row r="15" spans="1:11" x14ac:dyDescent="0.3">
      <c r="A15" t="s">
        <v>86</v>
      </c>
      <c r="B15">
        <v>14</v>
      </c>
      <c r="C15">
        <v>20</v>
      </c>
      <c r="D15">
        <v>9</v>
      </c>
      <c r="E15">
        <f t="shared" si="0"/>
        <v>29</v>
      </c>
      <c r="G15">
        <v>80</v>
      </c>
      <c r="H15">
        <v>1</v>
      </c>
      <c r="I15" t="s">
        <v>96</v>
      </c>
      <c r="J15">
        <f t="shared" si="1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Result</vt:lpstr>
      <vt:lpstr>Sheet3</vt:lpstr>
      <vt:lpstr>Sheet4</vt:lpstr>
      <vt:lpstr>Student_1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2023-07-28T10:42:38Z</dcterms:created>
  <dcterms:modified xsi:type="dcterms:W3CDTF">2023-07-28T12:23:27Z</dcterms:modified>
</cp:coreProperties>
</file>