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024AIDataScienceGNRClub\Advanced Excel\"/>
    </mc:Choice>
  </mc:AlternateContent>
  <xr:revisionPtr revIDLastSave="0" documentId="13_ncr:1_{4CE5D10F-6BDD-441D-9D2A-8140D9F7BC9C}" xr6:coauthVersionLast="47" xr6:coauthVersionMax="47" xr10:uidLastSave="{00000000-0000-0000-0000-000000000000}"/>
  <bookViews>
    <workbookView xWindow="-108" yWindow="-108" windowWidth="23256" windowHeight="12576" activeTab="3" xr2:uid="{8841A449-B5A4-4350-BFCF-745781B78CE1}"/>
  </bookViews>
  <sheets>
    <sheet name="Data Validation" sheetId="2" r:id="rId1"/>
    <sheet name="Population" sheetId="3" r:id="rId2"/>
    <sheet name="Per Capita Income" sheetId="4" r:id="rId3"/>
    <sheet name="HLookup &amp; Transpos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F12" i="5"/>
  <c r="E2" i="4"/>
  <c r="C28" i="4" l="1"/>
  <c r="C27" i="4"/>
  <c r="G25" i="4"/>
  <c r="G24" i="4"/>
  <c r="E16" i="4"/>
  <c r="B19" i="4"/>
  <c r="B16" i="4"/>
  <c r="J5" i="4" l="1"/>
  <c r="E3" i="4"/>
  <c r="E4" i="4"/>
  <c r="E5" i="4"/>
  <c r="E20" i="4" s="1"/>
  <c r="E6" i="4"/>
  <c r="E7" i="4"/>
  <c r="D3" i="4"/>
  <c r="D4" i="4"/>
  <c r="D5" i="4"/>
  <c r="D6" i="4"/>
  <c r="D7" i="4"/>
  <c r="D2" i="4"/>
  <c r="C3" i="4"/>
  <c r="C4" i="4"/>
  <c r="C5" i="4"/>
  <c r="C6" i="4"/>
  <c r="C7" i="4"/>
  <c r="C2" i="4"/>
</calcChain>
</file>

<file path=xl/sharedStrings.xml><?xml version="1.0" encoding="utf-8"?>
<sst xmlns="http://schemas.openxmlformats.org/spreadsheetml/2006/main" count="77" uniqueCount="51">
  <si>
    <t>Qty:</t>
  </si>
  <si>
    <t>Amount:</t>
  </si>
  <si>
    <t>Day:</t>
  </si>
  <si>
    <t>Date:</t>
  </si>
  <si>
    <t>STD Code</t>
  </si>
  <si>
    <t>City</t>
  </si>
  <si>
    <t>Population</t>
  </si>
  <si>
    <t>Avg. Literacy</t>
  </si>
  <si>
    <t>Male Literacy</t>
  </si>
  <si>
    <t>Female Literacy</t>
  </si>
  <si>
    <t>Ahmedabad</t>
  </si>
  <si>
    <t>Surat</t>
  </si>
  <si>
    <t>Patan</t>
  </si>
  <si>
    <t>Rajkot</t>
  </si>
  <si>
    <t>Disa</t>
  </si>
  <si>
    <t>Palanpur</t>
  </si>
  <si>
    <t>Income</t>
  </si>
  <si>
    <t>Match Function</t>
  </si>
  <si>
    <t>Index Function</t>
  </si>
  <si>
    <t>Enter the city</t>
  </si>
  <si>
    <t>Enter Index No</t>
  </si>
  <si>
    <t>Enter Row No</t>
  </si>
  <si>
    <t>Enter Col No</t>
  </si>
  <si>
    <t>Value</t>
  </si>
  <si>
    <t>Enter City Name</t>
  </si>
  <si>
    <t>Parameter</t>
  </si>
  <si>
    <t>City:</t>
  </si>
  <si>
    <t>Mon</t>
  </si>
  <si>
    <t>Not Possible using VLOOKUP!</t>
  </si>
  <si>
    <t>VLOOKUP Exercise</t>
  </si>
  <si>
    <t>Avg.Literacy</t>
  </si>
  <si>
    <t>Name</t>
  </si>
  <si>
    <t>SR Tendulkar</t>
  </si>
  <si>
    <t>V Sehwag</t>
  </si>
  <si>
    <t>V Kohli</t>
  </si>
  <si>
    <t>Matches</t>
  </si>
  <si>
    <t>100's</t>
  </si>
  <si>
    <t>50's</t>
  </si>
  <si>
    <t>6's</t>
  </si>
  <si>
    <t>4s</t>
  </si>
  <si>
    <t>Batsman</t>
  </si>
  <si>
    <t>Index No (row no)</t>
  </si>
  <si>
    <t>Index No (col no)</t>
  </si>
  <si>
    <t>Match only supports 1D arrays.</t>
  </si>
  <si>
    <t>Index also supports 2D arrays.</t>
  </si>
  <si>
    <t>Vlookup Value</t>
  </si>
  <si>
    <t>Index-Match Value</t>
  </si>
  <si>
    <t>City's row number</t>
  </si>
  <si>
    <t>Parameter's col no</t>
  </si>
  <si>
    <t>Index-Match Merged</t>
  </si>
  <si>
    <t>Row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</si>
</sst>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1" xfId="0" applyBorder="1"/>
    <xf numFmtId="0" fontId="0" fillId="5" borderId="0" xfId="0" applyFill="1"/>
    <xf numFmtId="0" fontId="5" fillId="0" borderId="0" xfId="0" applyFont="1"/>
    <xf numFmtId="0" fontId="4" fillId="7" borderId="4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3" fillId="7" borderId="0" xfId="0" applyFont="1" applyFill="1"/>
    <xf numFmtId="0" fontId="0" fillId="6" borderId="1" xfId="0" applyFill="1" applyBorder="1"/>
    <xf numFmtId="0" fontId="1" fillId="0" borderId="0" xfId="0" applyFont="1"/>
    <xf numFmtId="0" fontId="0" fillId="4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worked-style" pivot="0" count="3" xr9:uid="{4962AF0F-B938-41E4-B022-6C37AF0F05A8}">
      <tableStyleElement type="headerRow" dxfId="3"/>
      <tableStyleElement type="firstRowStripe" dxfId="2"/>
      <tableStyleElement type="secondRowStripe" dxfId="1"/>
    </tableStyle>
  </tableStyles>
  <colors>
    <mruColors>
      <color rgb="FF3366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FC5AD-5931-438C-B43D-3E25C3F6271E}" name="Table_57" displayName="Table_57" ref="B3:E8" headerRowDxfId="0">
  <tableColumns count="4">
    <tableColumn id="1" xr3:uid="{5EEF02E1-7BA3-4C39-A4AF-BEF530C8566D}" name="Name"/>
    <tableColumn id="2" xr3:uid="{861E77EF-B067-4E98-A85B-76F7E182A4CB}" name="SR Tendulkar"/>
    <tableColumn id="3" xr3:uid="{6797B327-F1BF-4CA4-B39E-B99C19FC350C}" name="V Sehwag"/>
    <tableColumn id="4" xr3:uid="{F2982CA4-8082-4798-93BA-C6E1827628D1}" name="V Kohli"/>
  </tableColumns>
  <tableStyleInfo name="Question Hlookupwork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929B-DF63-48AD-A030-0F4C2243C022}">
  <dimension ref="B2:E8"/>
  <sheetViews>
    <sheetView workbookViewId="0">
      <selection activeCell="D7" sqref="D7"/>
    </sheetView>
  </sheetViews>
  <sheetFormatPr defaultRowHeight="14.4" x14ac:dyDescent="0.3"/>
  <cols>
    <col min="2" max="2" width="5.21875" customWidth="1"/>
    <col min="3" max="4" width="11.109375" customWidth="1"/>
    <col min="5" max="5" width="5.44140625" customWidth="1"/>
  </cols>
  <sheetData>
    <row r="2" spans="2:5" x14ac:dyDescent="0.3">
      <c r="B2" s="1"/>
      <c r="C2" s="1"/>
      <c r="D2" s="1"/>
      <c r="E2" s="1"/>
    </row>
    <row r="3" spans="2:5" x14ac:dyDescent="0.3">
      <c r="B3" s="1"/>
      <c r="C3" s="1" t="s">
        <v>0</v>
      </c>
      <c r="D3" s="6">
        <v>15</v>
      </c>
      <c r="E3" s="1"/>
    </row>
    <row r="4" spans="2:5" x14ac:dyDescent="0.3">
      <c r="B4" s="1"/>
      <c r="C4" s="1" t="s">
        <v>1</v>
      </c>
      <c r="D4" s="6">
        <v>10.5</v>
      </c>
      <c r="E4" s="1"/>
    </row>
    <row r="5" spans="2:5" x14ac:dyDescent="0.3">
      <c r="B5" s="1"/>
      <c r="C5" s="1" t="s">
        <v>2</v>
      </c>
      <c r="D5" s="6" t="s">
        <v>27</v>
      </c>
      <c r="E5" s="1"/>
    </row>
    <row r="6" spans="2:5" x14ac:dyDescent="0.3">
      <c r="B6" s="1"/>
      <c r="C6" s="1" t="s">
        <v>3</v>
      </c>
      <c r="D6" s="6"/>
      <c r="E6" s="1"/>
    </row>
    <row r="7" spans="2:5" x14ac:dyDescent="0.3">
      <c r="B7" s="1"/>
      <c r="C7" s="1" t="s">
        <v>26</v>
      </c>
      <c r="D7" s="6"/>
      <c r="E7" s="1"/>
    </row>
    <row r="8" spans="2:5" x14ac:dyDescent="0.3">
      <c r="B8" s="1"/>
      <c r="C8" s="1"/>
      <c r="D8" s="1"/>
      <c r="E8" s="1"/>
    </row>
  </sheetData>
  <dataValidations count="4">
    <dataValidation type="whole" operator="greaterThan" allowBlank="1" showInputMessage="1" showErrorMessage="1" errorTitle="Positive Integers Only!" error="Quantity can not be negative or decimal." sqref="D3" xr:uid="{9FD6A6BF-F2DC-4411-B6A6-3D17BBB93AC3}">
      <formula1>0</formula1>
    </dataValidation>
    <dataValidation type="decimal" operator="greaterThan" allowBlank="1" showInputMessage="1" showErrorMessage="1" promptTitle="Positive numbers only" prompt="Please enter any positive number here (integer or decimal) as amount can not be 0 or negative." sqref="D4" xr:uid="{547B0F28-3E00-4D69-A3D1-1864D800F8C5}">
      <formula1>0</formula1>
    </dataValidation>
    <dataValidation type="list" allowBlank="1" showInputMessage="1" showErrorMessage="1" sqref="D5" xr:uid="{E86FE13D-2306-4B04-B421-F863C5690AD5}">
      <formula1>"Mon, Tue, Wed, Thu, Fri, Sat"</formula1>
    </dataValidation>
    <dataValidation type="date" operator="greaterThan" allowBlank="1" showInputMessage="1" showErrorMessage="1" sqref="D6" xr:uid="{995BA646-A504-4A86-87C5-CECF1130C34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466BCB-9A04-4EF6-AA23-345FD6F2FD4E}">
          <x14:formula1>
            <xm:f>Population!$B$2:$B$1048576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FA9A-C624-4861-A590-C7207E99A8FC}">
  <dimension ref="A1:F7"/>
  <sheetViews>
    <sheetView workbookViewId="0">
      <selection activeCell="B9" sqref="B9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79</v>
      </c>
      <c r="B2" t="s">
        <v>10</v>
      </c>
      <c r="C2">
        <v>86</v>
      </c>
      <c r="D2">
        <v>68.7</v>
      </c>
      <c r="E2">
        <v>65.7</v>
      </c>
      <c r="F2">
        <v>75.53</v>
      </c>
    </row>
    <row r="3" spans="1:6" x14ac:dyDescent="0.3">
      <c r="A3">
        <v>261</v>
      </c>
      <c r="B3" t="s">
        <v>11</v>
      </c>
      <c r="C3">
        <v>80</v>
      </c>
      <c r="D3">
        <v>60.5</v>
      </c>
      <c r="E3">
        <v>60</v>
      </c>
      <c r="F3">
        <v>62.2</v>
      </c>
    </row>
    <row r="4" spans="1:6" x14ac:dyDescent="0.3">
      <c r="A4">
        <v>2766</v>
      </c>
      <c r="B4" t="s">
        <v>12</v>
      </c>
      <c r="C4">
        <v>13</v>
      </c>
      <c r="D4">
        <v>72.3</v>
      </c>
      <c r="E4">
        <v>82.9</v>
      </c>
      <c r="F4">
        <v>61.05</v>
      </c>
    </row>
    <row r="5" spans="1:6" x14ac:dyDescent="0.3">
      <c r="A5">
        <v>281</v>
      </c>
      <c r="B5" t="s">
        <v>13</v>
      </c>
      <c r="C5">
        <v>46</v>
      </c>
      <c r="D5">
        <v>52.2</v>
      </c>
      <c r="E5">
        <v>52.5</v>
      </c>
      <c r="F5">
        <v>34.700000000000003</v>
      </c>
    </row>
    <row r="6" spans="1:6" x14ac:dyDescent="0.3">
      <c r="A6">
        <v>2744</v>
      </c>
      <c r="B6" t="s">
        <v>14</v>
      </c>
      <c r="C6">
        <v>2</v>
      </c>
      <c r="D6">
        <v>68.8</v>
      </c>
      <c r="E6">
        <v>72.8</v>
      </c>
      <c r="F6">
        <v>40</v>
      </c>
    </row>
    <row r="7" spans="1:6" x14ac:dyDescent="0.3">
      <c r="A7">
        <v>2742</v>
      </c>
      <c r="B7" t="s">
        <v>15</v>
      </c>
      <c r="C7">
        <v>1.5</v>
      </c>
      <c r="D7">
        <v>64.900000000000006</v>
      </c>
      <c r="E7">
        <v>78.400000000000006</v>
      </c>
      <c r="F7">
        <v>38.799999999999997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2AAF-D203-49B6-B2C2-C7513BD0F1DC}">
  <dimension ref="A1:K29"/>
  <sheetViews>
    <sheetView workbookViewId="0">
      <selection activeCell="E2" sqref="E2"/>
    </sheetView>
  </sheetViews>
  <sheetFormatPr defaultRowHeight="14.4" x14ac:dyDescent="0.3"/>
  <cols>
    <col min="1" max="1" width="15.77734375" bestFit="1" customWidth="1"/>
    <col min="2" max="2" width="18.21875" bestFit="1" customWidth="1"/>
    <col min="3" max="4" width="13.21875" bestFit="1" customWidth="1"/>
    <col min="5" max="5" width="13.88671875" bestFit="1" customWidth="1"/>
    <col min="6" max="6" width="25.109375" bestFit="1" customWidth="1"/>
    <col min="7" max="7" width="12.21875" bestFit="1" customWidth="1"/>
    <col min="9" max="9" width="13.88671875" bestFit="1" customWidth="1"/>
    <col min="10" max="10" width="16" bestFit="1" customWidth="1"/>
  </cols>
  <sheetData>
    <row r="1" spans="1:11" x14ac:dyDescent="0.3">
      <c r="A1" t="s">
        <v>5</v>
      </c>
      <c r="B1" t="s">
        <v>16</v>
      </c>
      <c r="C1" t="s">
        <v>7</v>
      </c>
      <c r="D1" t="s">
        <v>6</v>
      </c>
      <c r="E1" t="s">
        <v>9</v>
      </c>
      <c r="F1" t="s">
        <v>4</v>
      </c>
      <c r="H1" t="s">
        <v>29</v>
      </c>
    </row>
    <row r="2" spans="1:11" x14ac:dyDescent="0.3">
      <c r="A2" t="s">
        <v>10</v>
      </c>
      <c r="B2">
        <v>2590</v>
      </c>
      <c r="C2">
        <f>VLOOKUP(A2, Population!$B$2:$D$7, 3,FALSE)</f>
        <v>68.7</v>
      </c>
      <c r="D2">
        <f>VLOOKUP(A2, Population!$B$2:$C$7,2,FALSE)</f>
        <v>86</v>
      </c>
      <c r="E2">
        <f>VLOOKUP(A2, Population!B2:F7,5,FALSE)</f>
        <v>75.53</v>
      </c>
      <c r="F2" t="s">
        <v>28</v>
      </c>
    </row>
    <row r="3" spans="1:11" x14ac:dyDescent="0.3">
      <c r="A3" t="s">
        <v>14</v>
      </c>
      <c r="B3">
        <v>3196</v>
      </c>
      <c r="C3">
        <f>VLOOKUP(A3, Population!$B$2:$D$7, 3,FALSE)</f>
        <v>68.8</v>
      </c>
      <c r="D3">
        <f>VLOOKUP(A3, Population!$B$2:$C$7,2,FALSE)</f>
        <v>2</v>
      </c>
      <c r="E3">
        <f>VLOOKUP(A3, Population!$B$2:$F$7, 5, FALSE)</f>
        <v>40</v>
      </c>
      <c r="H3" s="7"/>
      <c r="I3" s="7"/>
      <c r="J3" s="7"/>
      <c r="K3" s="7"/>
    </row>
    <row r="4" spans="1:11" x14ac:dyDescent="0.3">
      <c r="A4" t="s">
        <v>15</v>
      </c>
      <c r="B4">
        <v>2400</v>
      </c>
      <c r="C4">
        <f>VLOOKUP(A4, Population!$B$2:$D$7, 3,FALSE)</f>
        <v>64.900000000000006</v>
      </c>
      <c r="D4">
        <f>VLOOKUP(A4, Population!$B$2:$C$7,2,FALSE)</f>
        <v>1.5</v>
      </c>
      <c r="E4">
        <f>VLOOKUP(A4, Population!$B$2:$F$7, 5, FALSE)</f>
        <v>38.799999999999997</v>
      </c>
      <c r="H4" s="7"/>
      <c r="I4" s="7" t="s">
        <v>5</v>
      </c>
      <c r="J4" s="6" t="s">
        <v>12</v>
      </c>
      <c r="K4" s="7"/>
    </row>
    <row r="5" spans="1:11" x14ac:dyDescent="0.3">
      <c r="A5" t="s">
        <v>12</v>
      </c>
      <c r="B5">
        <v>2530</v>
      </c>
      <c r="C5">
        <f>VLOOKUP(A5, Population!$B$2:$D$7, 3,FALSE)</f>
        <v>72.3</v>
      </c>
      <c r="D5">
        <f>VLOOKUP(A5, Population!$B$2:$C$7,2,FALSE)</f>
        <v>13</v>
      </c>
      <c r="E5">
        <f>VLOOKUP(A5, Population!$B$2:$F$7, 5, FALSE)</f>
        <v>61.05</v>
      </c>
      <c r="H5" s="7"/>
      <c r="I5" s="7" t="s">
        <v>16</v>
      </c>
      <c r="J5" s="6">
        <f>IFERROR(VLOOKUP(J4, A2:B7, 2, FALSE), "City not selected…")</f>
        <v>2530</v>
      </c>
      <c r="K5" s="7"/>
    </row>
    <row r="6" spans="1:11" x14ac:dyDescent="0.3">
      <c r="A6" t="s">
        <v>13</v>
      </c>
      <c r="B6">
        <v>2900</v>
      </c>
      <c r="C6">
        <f>VLOOKUP(A6, Population!$B$2:$D$7, 3,FALSE)</f>
        <v>52.2</v>
      </c>
      <c r="D6">
        <f>VLOOKUP(A6, Population!$B$2:$C$7,2,FALSE)</f>
        <v>46</v>
      </c>
      <c r="E6">
        <f>VLOOKUP(A6, Population!$B$2:$F$7, 5, FALSE)</f>
        <v>34.700000000000003</v>
      </c>
      <c r="H6" s="7"/>
      <c r="I6" s="7" t="s">
        <v>30</v>
      </c>
      <c r="J6" s="6"/>
      <c r="K6" s="7"/>
    </row>
    <row r="7" spans="1:11" x14ac:dyDescent="0.3">
      <c r="A7" t="s">
        <v>11</v>
      </c>
      <c r="B7">
        <v>2850</v>
      </c>
      <c r="C7">
        <f>VLOOKUP(A7, Population!$B$2:$D$7, 3,FALSE)</f>
        <v>60.5</v>
      </c>
      <c r="D7">
        <f>VLOOKUP(A7, Population!$B$2:$C$7,2,FALSE)</f>
        <v>80</v>
      </c>
      <c r="E7">
        <f>VLOOKUP(A7, Population!$B$2:$F$7, 5, FALSE)</f>
        <v>62.2</v>
      </c>
      <c r="H7" s="7"/>
      <c r="I7" s="7" t="s">
        <v>6</v>
      </c>
      <c r="J7" s="6"/>
      <c r="K7" s="7"/>
    </row>
    <row r="8" spans="1:11" x14ac:dyDescent="0.3">
      <c r="H8" s="7"/>
      <c r="I8" s="7" t="s">
        <v>9</v>
      </c>
      <c r="J8" s="6"/>
      <c r="K8" s="7"/>
    </row>
    <row r="9" spans="1:11" x14ac:dyDescent="0.3">
      <c r="H9" s="7"/>
      <c r="I9" s="7"/>
      <c r="J9" s="7"/>
      <c r="K9" s="7"/>
    </row>
    <row r="11" spans="1:11" x14ac:dyDescent="0.3">
      <c r="A11" s="16" t="s">
        <v>17</v>
      </c>
      <c r="B11" s="16"/>
      <c r="D11" s="16" t="s">
        <v>18</v>
      </c>
      <c r="E11" s="16"/>
    </row>
    <row r="15" spans="1:11" x14ac:dyDescent="0.3">
      <c r="A15" t="s">
        <v>19</v>
      </c>
      <c r="B15" t="s">
        <v>14</v>
      </c>
      <c r="D15" t="s">
        <v>20</v>
      </c>
      <c r="E15">
        <v>6</v>
      </c>
    </row>
    <row r="16" spans="1:11" x14ac:dyDescent="0.3">
      <c r="A16" t="s">
        <v>41</v>
      </c>
      <c r="B16">
        <f>MATCH(B15, A2:A7, 0)</f>
        <v>2</v>
      </c>
      <c r="D16" t="s">
        <v>5</v>
      </c>
      <c r="E16" t="str">
        <f>INDEX(A2:A7, E15)</f>
        <v>Surat</v>
      </c>
    </row>
    <row r="17" spans="1:7" x14ac:dyDescent="0.3">
      <c r="D17" s="14" t="s">
        <v>44</v>
      </c>
    </row>
    <row r="18" spans="1:7" x14ac:dyDescent="0.3">
      <c r="A18" t="s">
        <v>25</v>
      </c>
      <c r="B18" t="s">
        <v>7</v>
      </c>
      <c r="D18" t="s">
        <v>21</v>
      </c>
      <c r="E18">
        <v>4</v>
      </c>
    </row>
    <row r="19" spans="1:7" x14ac:dyDescent="0.3">
      <c r="A19" t="s">
        <v>42</v>
      </c>
      <c r="B19">
        <f>MATCH(B18, A1:E1, 0)</f>
        <v>3</v>
      </c>
      <c r="D19" t="s">
        <v>22</v>
      </c>
      <c r="E19">
        <v>5</v>
      </c>
    </row>
    <row r="20" spans="1:7" x14ac:dyDescent="0.3">
      <c r="D20" t="s">
        <v>23</v>
      </c>
      <c r="E20">
        <f>INDEX(A2:E7, E18, E19)</f>
        <v>61.05</v>
      </c>
    </row>
    <row r="21" spans="1:7" x14ac:dyDescent="0.3">
      <c r="A21" s="14" t="s">
        <v>43</v>
      </c>
    </row>
    <row r="23" spans="1:7" x14ac:dyDescent="0.3">
      <c r="A23" s="2"/>
      <c r="B23" s="2"/>
      <c r="C23" s="2"/>
      <c r="D23" s="2"/>
    </row>
    <row r="24" spans="1:7" x14ac:dyDescent="0.3">
      <c r="A24" s="2"/>
      <c r="B24" s="2" t="s">
        <v>24</v>
      </c>
      <c r="C24" s="3" t="s">
        <v>13</v>
      </c>
      <c r="D24" s="2"/>
      <c r="F24" t="s">
        <v>47</v>
      </c>
      <c r="G24">
        <f>MATCH(C24, A2:A7, 0)</f>
        <v>5</v>
      </c>
    </row>
    <row r="25" spans="1:7" x14ac:dyDescent="0.3">
      <c r="A25" s="2"/>
      <c r="B25" s="2" t="s">
        <v>25</v>
      </c>
      <c r="C25" s="5" t="s">
        <v>6</v>
      </c>
      <c r="D25" s="2"/>
      <c r="F25" s="4" t="s">
        <v>48</v>
      </c>
      <c r="G25">
        <f>MATCH(C25, A1:F1,0)</f>
        <v>4</v>
      </c>
    </row>
    <row r="26" spans="1:7" x14ac:dyDescent="0.3">
      <c r="A26" s="2"/>
      <c r="B26" s="2" t="s">
        <v>45</v>
      </c>
      <c r="C26" s="5"/>
      <c r="D26" s="2"/>
    </row>
    <row r="27" spans="1:7" x14ac:dyDescent="0.3">
      <c r="A27" s="2"/>
      <c r="B27" s="2" t="s">
        <v>46</v>
      </c>
      <c r="C27" s="15">
        <f>INDEX(A2:F7, G24, G25)</f>
        <v>46</v>
      </c>
      <c r="D27" s="2"/>
    </row>
    <row r="28" spans="1:7" x14ac:dyDescent="0.3">
      <c r="A28" s="2"/>
      <c r="B28" s="2" t="s">
        <v>49</v>
      </c>
      <c r="C28" s="15">
        <f>INDEX(A2:F7, MATCH(C24, A2:A7, 0), MATCH(C25,A1:F1,0))</f>
        <v>46</v>
      </c>
      <c r="D28" s="2"/>
    </row>
    <row r="29" spans="1:7" x14ac:dyDescent="0.3">
      <c r="A29" s="2"/>
      <c r="B29" s="2"/>
      <c r="C29" s="2"/>
      <c r="D29" s="2"/>
    </row>
  </sheetData>
  <mergeCells count="2">
    <mergeCell ref="A11:B11"/>
    <mergeCell ref="D11:E11"/>
  </mergeCells>
  <dataValidations count="3">
    <dataValidation type="list" allowBlank="1" showInputMessage="1" showErrorMessage="1" sqref="C25" xr:uid="{FE11E48D-BC8E-4AD7-96F3-F308073CC172}">
      <formula1>$A$1:$D$1</formula1>
    </dataValidation>
    <dataValidation type="list" allowBlank="1" showInputMessage="1" showErrorMessage="1" sqref="C24 J4 B15" xr:uid="{D1AF33DB-32AB-4D38-869B-BE134C3B46C2}">
      <formula1>$A$2:$A$7</formula1>
    </dataValidation>
    <dataValidation type="list" allowBlank="1" showInputMessage="1" showErrorMessage="1" sqref="B18" xr:uid="{164EC93F-871D-41DF-9C1E-70006FCA150B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B3AB-EDCB-4C4F-89B8-2F0BD2EA93E2}">
  <dimension ref="B3:F13"/>
  <sheetViews>
    <sheetView tabSelected="1" workbookViewId="0">
      <selection activeCell="F6" sqref="F6"/>
    </sheetView>
  </sheetViews>
  <sheetFormatPr defaultRowHeight="14.4" x14ac:dyDescent="0.3"/>
  <cols>
    <col min="2" max="2" width="9.5546875" bestFit="1" customWidth="1"/>
    <col min="3" max="3" width="12" bestFit="1" customWidth="1"/>
    <col min="4" max="4" width="9.21875" bestFit="1" customWidth="1"/>
    <col min="5" max="5" width="15.44140625" bestFit="1" customWidth="1"/>
  </cols>
  <sheetData>
    <row r="3" spans="2:6" x14ac:dyDescent="0.3">
      <c r="B3" s="12" t="s">
        <v>31</v>
      </c>
      <c r="C3" s="12" t="s">
        <v>32</v>
      </c>
      <c r="D3" s="12" t="s">
        <v>33</v>
      </c>
      <c r="E3" s="12" t="s">
        <v>34</v>
      </c>
    </row>
    <row r="4" spans="2:6" ht="15.6" x14ac:dyDescent="0.3">
      <c r="B4" s="8" t="s">
        <v>35</v>
      </c>
      <c r="C4" s="8">
        <v>200</v>
      </c>
      <c r="D4" s="8">
        <v>97</v>
      </c>
      <c r="E4" s="8">
        <v>98</v>
      </c>
    </row>
    <row r="5" spans="2:6" ht="15.6" x14ac:dyDescent="0.3">
      <c r="B5" s="8" t="s">
        <v>36</v>
      </c>
      <c r="C5" s="8">
        <v>20</v>
      </c>
      <c r="D5" s="8">
        <v>22</v>
      </c>
      <c r="E5" s="8">
        <v>21</v>
      </c>
    </row>
    <row r="6" spans="2:6" ht="15.6" x14ac:dyDescent="0.3">
      <c r="B6" s="8" t="s">
        <v>37</v>
      </c>
      <c r="C6" s="8">
        <v>32</v>
      </c>
      <c r="D6" s="8">
        <v>35</v>
      </c>
      <c r="E6" s="8">
        <v>25</v>
      </c>
    </row>
    <row r="7" spans="2:6" ht="15.6" x14ac:dyDescent="0.3">
      <c r="B7" s="8" t="s">
        <v>38</v>
      </c>
      <c r="C7" s="8">
        <v>100</v>
      </c>
      <c r="D7" s="8">
        <v>25</v>
      </c>
      <c r="E7" s="8">
        <v>54</v>
      </c>
    </row>
    <row r="8" spans="2:6" ht="15.6" x14ac:dyDescent="0.3">
      <c r="B8" s="8" t="s">
        <v>39</v>
      </c>
      <c r="C8" s="8">
        <v>125</v>
      </c>
      <c r="D8" s="8">
        <v>20</v>
      </c>
      <c r="E8" s="8">
        <v>14</v>
      </c>
    </row>
    <row r="11" spans="2:6" x14ac:dyDescent="0.3">
      <c r="B11" s="9" t="s">
        <v>40</v>
      </c>
      <c r="C11" s="13" t="s">
        <v>32</v>
      </c>
    </row>
    <row r="12" spans="2:6" x14ac:dyDescent="0.3">
      <c r="B12" s="10" t="s">
        <v>25</v>
      </c>
      <c r="C12" s="13" t="s">
        <v>35</v>
      </c>
      <c r="E12" t="s">
        <v>50</v>
      </c>
      <c r="F12">
        <f>MATCH(C12, Table_57[[#All],[Name]], 0)</f>
        <v>2</v>
      </c>
    </row>
    <row r="13" spans="2:6" x14ac:dyDescent="0.3">
      <c r="B13" s="11" t="s">
        <v>23</v>
      </c>
      <c r="C13" s="13">
        <f>HLOOKUP(C11, Table_57[[#All],[SR Tendulkar]:[V Kohli]], F12, FALSE)</f>
        <v>200</v>
      </c>
    </row>
  </sheetData>
  <dataValidations count="2">
    <dataValidation type="list" allowBlank="1" showInputMessage="1" showErrorMessage="1" sqref="C11" xr:uid="{CEFDEE61-DB96-47A1-ADB9-E1DBA72E17E4}">
      <formula1>$C$3:$E$3</formula1>
    </dataValidation>
    <dataValidation type="list" allowBlank="1" showInputMessage="1" showErrorMessage="1" sqref="C12" xr:uid="{6771DEDD-F55B-45AD-ABDE-44C690A33272}">
      <formula1>$B$4:$B$8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</vt:lpstr>
      <vt:lpstr>Population</vt:lpstr>
      <vt:lpstr>Per Capita Income</vt:lpstr>
      <vt:lpstr>HLookup &amp; 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2025-01-25T10:52:35Z</dcterms:created>
  <dcterms:modified xsi:type="dcterms:W3CDTF">2025-02-01T11:11:43Z</dcterms:modified>
</cp:coreProperties>
</file>