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1Club_Sept_CW1\DS\02_Excel\"/>
    </mc:Choice>
  </mc:AlternateContent>
  <xr:revisionPtr revIDLastSave="0" documentId="13_ncr:1_{7B9134A3-56EB-4AD3-A064-24AA9034741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IPL Matches" sheetId="3" r:id="rId3"/>
    <sheet name="Ball by b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3" l="1"/>
  <c r="S5" i="3"/>
  <c r="S15" i="4"/>
  <c r="S3" i="4"/>
  <c r="S4" i="4"/>
  <c r="S5" i="4"/>
  <c r="S6" i="4"/>
  <c r="S7" i="4"/>
  <c r="S8" i="4"/>
  <c r="S9" i="4"/>
  <c r="S10" i="4"/>
  <c r="S11" i="4"/>
  <c r="S12" i="4"/>
  <c r="S13" i="4"/>
  <c r="S14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2" i="4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<sst xmlns="http://schemas.openxmlformats.org/spreadsheetml/2006/main" count="674" uniqueCount="127">
  <si>
    <t>City</t>
  </si>
  <si>
    <t>Ahmedabad</t>
  </si>
  <si>
    <t>Vadodara</t>
  </si>
  <si>
    <t>Surat</t>
  </si>
  <si>
    <t>Rajkot</t>
  </si>
  <si>
    <t>Bhuj</t>
  </si>
  <si>
    <t>Gandhinagar</t>
  </si>
  <si>
    <t>Population</t>
  </si>
  <si>
    <t>Literacy Rate</t>
  </si>
  <si>
    <t>surat</t>
  </si>
  <si>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</si>
  <si>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</si>
  <si>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</si>
  <si>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</si>
  <si>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</si>
  <si>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</si>
  <si>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</si>
  <si>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</si>
  <si>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</si>
  <si>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</si>
  <si>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</si>
  <si>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</si>
  <si>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</si>
  <si>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</si>
  <si>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</si>
  <si>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</si>
  <si>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</si>
  <si>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Bangalore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</si>
  <si>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</si>
  <si>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</si>
  <si>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</si>
  <si>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</si>
  <si>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</si>
  <si>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</si>
  <si>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</si>
  <si>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</si>
  <si>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</si>
  <si>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</si>
  <si>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</si>
  <si>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</si>
  <si>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</si>
  <si>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</si>
  <si>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</si>
  <si>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</si>
  <si>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</si>
  <si>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</si>
  <si>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</si>
  <si>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</si>
  <si>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</si>
  <si>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</si>
  <si>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</si>
  <si>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</si>
  <si>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</si>
  <si>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</si>
  <si>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</si>
  <si>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</si>
  <si>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</si>
  <si>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</si>
  <si>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</si>
  <si>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</si>
  <si>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</si>
  <si>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</si>
  <si>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</si>
  <si>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</si>
  <si>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</si>
  <si>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</si>
  <si>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</si>
  <si>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</si>
  <si>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</si>
  <si>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</si>
  <si>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</si>
  <si>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</si>
  <si>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</si>
  <si>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</si>
  <si>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</si>
  <si>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</si>
  <si>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</si>
  <si>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</si>
  <si>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</si>
  <si>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</si>
  <si>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</si>
  <si>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</si>
  <si>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</si>
  <si>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</si>
  <si>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</si>
  <si>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</si>
  <si>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</si>
  <si>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</si>
  <si>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</si>
  <si>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</si>
  <si>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</si>
  <si>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</si>
  <si>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</si>
  <si>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</si>
  <si>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</si>
  <si>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</si>
  <si>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</si>
  <si>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</si>
  <si>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inning</t>
  </si>
  <si>
    <t>over</t>
  </si>
  <si>
    <t>ball</t>
  </si>
  <si>
    <t>batsman</t>
  </si>
  <si>
    <t>non_striker</t>
  </si>
  <si>
    <t>bowler</t>
  </si>
  <si>
    <t>batsman_runs</t>
  </si>
  <si>
    <t>extra_runs</t>
  </si>
  <si>
    <t>total_runs</t>
  </si>
  <si>
    <t>non_boundary</t>
  </si>
  <si>
    <t>is_wicket</t>
  </si>
  <si>
    <t>dismissal_kind</t>
  </si>
  <si>
    <t>player_dismissed</t>
  </si>
  <si>
    <t>fielder</t>
  </si>
  <si>
    <t>extras_type</t>
  </si>
  <si>
    <t>batting_team</t>
  </si>
  <si>
    <t>bowling_team</t>
  </si>
  <si>
    <t>SC Ganguly</t>
  </si>
  <si>
    <t>P Kumar</t>
  </si>
  <si>
    <t>legbyes</t>
  </si>
  <si>
    <t>wides</t>
  </si>
  <si>
    <t>Z Khan</t>
  </si>
  <si>
    <t>AA Noffke</t>
  </si>
  <si>
    <t>Venue</t>
  </si>
  <si>
    <t>Enter Match ID:</t>
  </si>
  <si>
    <t>Row No:</t>
  </si>
  <si>
    <t>City of that Match:</t>
  </si>
  <si>
    <t>Match ID:</t>
  </si>
  <si>
    <t>City: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</si>
</sst>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5" sqref="B5"/>
    </sheetView>
  </sheetViews>
  <sheetFormatPr defaultRowHeight="14.4" x14ac:dyDescent="0.3"/>
  <cols>
    <col min="1" max="1" width="11.21875" bestFit="1" customWidth="1"/>
    <col min="2" max="2" width="9.77734375" bestFit="1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>
        <v>98</v>
      </c>
    </row>
    <row r="3" spans="1:2" x14ac:dyDescent="0.3">
      <c r="A3" t="s">
        <v>2</v>
      </c>
      <c r="B3">
        <v>46</v>
      </c>
    </row>
    <row r="4" spans="1:2" x14ac:dyDescent="0.3">
      <c r="A4" t="s">
        <v>9</v>
      </c>
      <c r="B4">
        <v>88</v>
      </c>
    </row>
    <row r="5" spans="1:2" x14ac:dyDescent="0.3">
      <c r="A5" t="s">
        <v>4</v>
      </c>
      <c r="B5">
        <v>34</v>
      </c>
    </row>
    <row r="6" spans="1:2" x14ac:dyDescent="0.3">
      <c r="A6" t="s">
        <v>5</v>
      </c>
      <c r="B6">
        <v>38</v>
      </c>
    </row>
    <row r="7" spans="1:2" x14ac:dyDescent="0.3">
      <c r="A7" t="s">
        <v>6</v>
      </c>
      <c r="B7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3684-C55C-44A5-94EF-3E96E4534519}">
  <dimension ref="A1:C7"/>
  <sheetViews>
    <sheetView workbookViewId="0">
      <selection activeCell="C6" sqref="C6"/>
    </sheetView>
  </sheetViews>
  <sheetFormatPr defaultRowHeight="14.4" x14ac:dyDescent="0.3"/>
  <cols>
    <col min="1" max="1" width="11.21875" bestFit="1" customWidth="1"/>
    <col min="2" max="2" width="11.6640625" bestFit="1" customWidth="1"/>
  </cols>
  <sheetData>
    <row r="1" spans="1:3" x14ac:dyDescent="0.3">
      <c r="A1" t="s">
        <v>0</v>
      </c>
      <c r="B1" t="s">
        <v>8</v>
      </c>
      <c r="C1" t="s">
        <v>7</v>
      </c>
    </row>
    <row r="2" spans="1:3" x14ac:dyDescent="0.3">
      <c r="A2" t="s">
        <v>1</v>
      </c>
      <c r="B2">
        <v>55</v>
      </c>
      <c r="C2">
        <f>VLOOKUP(A2, Sheet1!$A$1:$B$7, 2, FALSE)</f>
        <v>98</v>
      </c>
    </row>
    <row r="3" spans="1:3" x14ac:dyDescent="0.3">
      <c r="A3" t="s">
        <v>5</v>
      </c>
      <c r="B3">
        <v>48</v>
      </c>
      <c r="C3">
        <f>VLOOKUP(A3, Sheet1!$A$1:$B$7, 2, FALSE)</f>
        <v>38</v>
      </c>
    </row>
    <row r="4" spans="1:3" x14ac:dyDescent="0.3">
      <c r="A4" t="s">
        <v>6</v>
      </c>
      <c r="B4">
        <v>79</v>
      </c>
      <c r="C4">
        <f>VLOOKUP(A4, Sheet1!$A$1:$B$7, 2, FALSE)</f>
        <v>29</v>
      </c>
    </row>
    <row r="5" spans="1:3" x14ac:dyDescent="0.3">
      <c r="A5" t="s">
        <v>4</v>
      </c>
      <c r="B5">
        <v>49</v>
      </c>
      <c r="C5">
        <f>VLOOKUP(A5, Sheet1!$A$1:$B$7, 2, FALSE)</f>
        <v>34</v>
      </c>
    </row>
    <row r="6" spans="1:3" x14ac:dyDescent="0.3">
      <c r="A6" t="s">
        <v>3</v>
      </c>
      <c r="B6">
        <v>62</v>
      </c>
      <c r="C6">
        <f>VLOOKUP(A6, Sheet1!$A$1:$B$7, 2, FALSE)</f>
        <v>88</v>
      </c>
    </row>
    <row r="7" spans="1:3" x14ac:dyDescent="0.3">
      <c r="A7" t="s">
        <v>2</v>
      </c>
      <c r="B7">
        <v>68</v>
      </c>
      <c r="C7">
        <f>VLOOKUP(A7, Sheet1!$A$1:$B$7, 2, FALSE)</f>
        <v>46</v>
      </c>
    </row>
  </sheetData>
  <sortState xmlns:xlrd2="http://schemas.microsoft.com/office/spreadsheetml/2017/richdata2" ref="A2:A7">
    <sortCondition ref="A2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B976-BEA4-47BF-A459-61DB5301430C}">
  <dimension ref="A1:V29"/>
  <sheetViews>
    <sheetView tabSelected="1" workbookViewId="0">
      <selection activeCell="A10" sqref="A10"/>
    </sheetView>
  </sheetViews>
  <sheetFormatPr defaultRowHeight="14.4" x14ac:dyDescent="0.3"/>
  <cols>
    <col min="5" max="5" width="36.5546875" bestFit="1" customWidth="1"/>
    <col min="21" max="21" width="6.21875" customWidth="1"/>
  </cols>
  <sheetData>
    <row r="1" spans="1:22" x14ac:dyDescent="0.3">
      <c r="A1" s="1" t="s">
        <v>10</v>
      </c>
      <c r="B1" s="1" t="s">
        <v>11</v>
      </c>
      <c r="C1" s="2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</row>
    <row r="2" spans="1:22" x14ac:dyDescent="0.3">
      <c r="A2">
        <v>335982</v>
      </c>
      <c r="B2" t="s">
        <v>27</v>
      </c>
      <c r="C2" s="3">
        <v>39556</v>
      </c>
      <c r="D2" t="s">
        <v>28</v>
      </c>
      <c r="E2" t="s">
        <v>29</v>
      </c>
      <c r="F2">
        <v>0</v>
      </c>
      <c r="G2" t="s">
        <v>30</v>
      </c>
      <c r="H2" t="s">
        <v>31</v>
      </c>
      <c r="I2" t="s">
        <v>30</v>
      </c>
      <c r="J2" t="s">
        <v>32</v>
      </c>
      <c r="K2" t="s">
        <v>31</v>
      </c>
      <c r="L2" t="s">
        <v>33</v>
      </c>
      <c r="M2">
        <v>140</v>
      </c>
      <c r="N2" t="s">
        <v>34</v>
      </c>
      <c r="O2" t="s">
        <v>35</v>
      </c>
      <c r="P2" t="s">
        <v>36</v>
      </c>
      <c r="Q2" t="s">
        <v>37</v>
      </c>
      <c r="S2" t="s">
        <v>122</v>
      </c>
    </row>
    <row r="3" spans="1:22" x14ac:dyDescent="0.3">
      <c r="A3">
        <v>335983</v>
      </c>
      <c r="B3" t="s">
        <v>38</v>
      </c>
      <c r="C3" s="3">
        <v>39557</v>
      </c>
      <c r="D3" t="s">
        <v>39</v>
      </c>
      <c r="E3" t="s">
        <v>40</v>
      </c>
      <c r="F3">
        <v>0</v>
      </c>
      <c r="G3" t="s">
        <v>41</v>
      </c>
      <c r="H3" t="s">
        <v>42</v>
      </c>
      <c r="I3" t="s">
        <v>42</v>
      </c>
      <c r="J3" t="s">
        <v>43</v>
      </c>
      <c r="K3" t="s">
        <v>42</v>
      </c>
      <c r="L3" t="s">
        <v>33</v>
      </c>
      <c r="M3">
        <v>33</v>
      </c>
      <c r="N3" t="s">
        <v>34</v>
      </c>
      <c r="O3" t="s">
        <v>35</v>
      </c>
      <c r="P3" t="s">
        <v>44</v>
      </c>
      <c r="Q3" t="s">
        <v>45</v>
      </c>
      <c r="S3" s="4">
        <v>335998</v>
      </c>
    </row>
    <row r="4" spans="1:22" x14ac:dyDescent="0.3">
      <c r="A4">
        <v>335984</v>
      </c>
      <c r="B4" t="s">
        <v>46</v>
      </c>
      <c r="C4" s="3">
        <v>39557</v>
      </c>
      <c r="D4" t="s">
        <v>47</v>
      </c>
      <c r="E4" t="s">
        <v>48</v>
      </c>
      <c r="F4">
        <v>0</v>
      </c>
      <c r="G4" t="s">
        <v>49</v>
      </c>
      <c r="H4" t="s">
        <v>50</v>
      </c>
      <c r="I4" t="s">
        <v>50</v>
      </c>
      <c r="J4" t="s">
        <v>43</v>
      </c>
      <c r="K4" t="s">
        <v>49</v>
      </c>
      <c r="L4" t="s">
        <v>51</v>
      </c>
      <c r="M4">
        <v>9</v>
      </c>
      <c r="N4" t="s">
        <v>34</v>
      </c>
      <c r="O4" t="s">
        <v>35</v>
      </c>
      <c r="P4" t="s">
        <v>52</v>
      </c>
      <c r="Q4" t="s">
        <v>53</v>
      </c>
      <c r="S4" t="s">
        <v>123</v>
      </c>
    </row>
    <row r="5" spans="1:22" x14ac:dyDescent="0.3">
      <c r="A5">
        <v>335985</v>
      </c>
      <c r="B5" t="s">
        <v>54</v>
      </c>
      <c r="C5" s="3">
        <v>39558</v>
      </c>
      <c r="D5" t="s">
        <v>55</v>
      </c>
      <c r="E5" t="s">
        <v>56</v>
      </c>
      <c r="F5">
        <v>0</v>
      </c>
      <c r="G5" t="s">
        <v>57</v>
      </c>
      <c r="H5" t="s">
        <v>30</v>
      </c>
      <c r="I5" t="s">
        <v>57</v>
      </c>
      <c r="J5" t="s">
        <v>43</v>
      </c>
      <c r="K5" t="s">
        <v>30</v>
      </c>
      <c r="L5" t="s">
        <v>51</v>
      </c>
      <c r="M5">
        <v>5</v>
      </c>
      <c r="N5" t="s">
        <v>34</v>
      </c>
      <c r="O5" t="s">
        <v>35</v>
      </c>
      <c r="P5" t="s">
        <v>58</v>
      </c>
      <c r="Q5" t="s">
        <v>59</v>
      </c>
      <c r="S5" s="4">
        <f>MATCH(S3, A1:A29, 0)</f>
        <v>18</v>
      </c>
    </row>
    <row r="6" spans="1:22" x14ac:dyDescent="0.3">
      <c r="A6">
        <v>335986</v>
      </c>
      <c r="B6" t="s">
        <v>60</v>
      </c>
      <c r="C6" s="3">
        <v>39558</v>
      </c>
      <c r="D6" t="s">
        <v>61</v>
      </c>
      <c r="E6" t="s">
        <v>62</v>
      </c>
      <c r="F6">
        <v>0</v>
      </c>
      <c r="G6" t="s">
        <v>31</v>
      </c>
      <c r="H6" t="s">
        <v>63</v>
      </c>
      <c r="I6" t="s">
        <v>63</v>
      </c>
      <c r="J6" t="s">
        <v>43</v>
      </c>
      <c r="K6" t="s">
        <v>31</v>
      </c>
      <c r="L6" t="s">
        <v>51</v>
      </c>
      <c r="M6">
        <v>5</v>
      </c>
      <c r="N6" t="s">
        <v>34</v>
      </c>
      <c r="O6" t="s">
        <v>35</v>
      </c>
      <c r="P6" t="s">
        <v>64</v>
      </c>
      <c r="Q6" t="s">
        <v>65</v>
      </c>
      <c r="S6" t="s">
        <v>124</v>
      </c>
    </row>
    <row r="7" spans="1:22" x14ac:dyDescent="0.3">
      <c r="A7">
        <v>335987</v>
      </c>
      <c r="B7" t="s">
        <v>66</v>
      </c>
      <c r="C7" s="3">
        <v>39559</v>
      </c>
      <c r="D7" t="s">
        <v>67</v>
      </c>
      <c r="E7" t="s">
        <v>68</v>
      </c>
      <c r="F7">
        <v>0</v>
      </c>
      <c r="G7" t="s">
        <v>50</v>
      </c>
      <c r="H7" t="s">
        <v>41</v>
      </c>
      <c r="I7" t="s">
        <v>41</v>
      </c>
      <c r="J7" t="s">
        <v>43</v>
      </c>
      <c r="K7" t="s">
        <v>50</v>
      </c>
      <c r="L7" t="s">
        <v>51</v>
      </c>
      <c r="M7">
        <v>6</v>
      </c>
      <c r="N7" t="s">
        <v>34</v>
      </c>
      <c r="O7" t="s">
        <v>35</v>
      </c>
      <c r="P7" t="s">
        <v>52</v>
      </c>
      <c r="Q7" t="s">
        <v>69</v>
      </c>
      <c r="S7" s="4" t="str">
        <f>INDEX(B1:B29, S5)</f>
        <v>Delhi</v>
      </c>
    </row>
    <row r="8" spans="1:22" x14ac:dyDescent="0.3">
      <c r="A8">
        <v>335988</v>
      </c>
      <c r="B8" t="s">
        <v>70</v>
      </c>
      <c r="C8" s="3">
        <v>39560</v>
      </c>
      <c r="D8" t="s">
        <v>71</v>
      </c>
      <c r="E8" t="s">
        <v>72</v>
      </c>
      <c r="F8">
        <v>0</v>
      </c>
      <c r="G8" t="s">
        <v>63</v>
      </c>
      <c r="H8" t="s">
        <v>49</v>
      </c>
      <c r="I8" t="s">
        <v>63</v>
      </c>
      <c r="J8" t="s">
        <v>43</v>
      </c>
      <c r="K8" t="s">
        <v>49</v>
      </c>
      <c r="L8" t="s">
        <v>51</v>
      </c>
      <c r="M8">
        <v>9</v>
      </c>
      <c r="N8" t="s">
        <v>34</v>
      </c>
      <c r="O8" t="s">
        <v>35</v>
      </c>
      <c r="P8" t="s">
        <v>73</v>
      </c>
      <c r="Q8" t="s">
        <v>74</v>
      </c>
    </row>
    <row r="9" spans="1:22" x14ac:dyDescent="0.3">
      <c r="A9">
        <v>335989</v>
      </c>
      <c r="B9" t="s">
        <v>75</v>
      </c>
      <c r="C9" s="3">
        <v>39561</v>
      </c>
      <c r="D9" t="s">
        <v>76</v>
      </c>
      <c r="E9" t="s">
        <v>77</v>
      </c>
      <c r="F9">
        <v>0</v>
      </c>
      <c r="G9" t="s">
        <v>42</v>
      </c>
      <c r="H9" t="s">
        <v>57</v>
      </c>
      <c r="I9" t="s">
        <v>57</v>
      </c>
      <c r="J9" t="s">
        <v>32</v>
      </c>
      <c r="K9" t="s">
        <v>42</v>
      </c>
      <c r="L9" t="s">
        <v>33</v>
      </c>
      <c r="M9">
        <v>6</v>
      </c>
      <c r="N9" t="s">
        <v>34</v>
      </c>
      <c r="O9" t="s">
        <v>35</v>
      </c>
      <c r="P9" t="s">
        <v>59</v>
      </c>
      <c r="Q9" t="s">
        <v>53</v>
      </c>
    </row>
    <row r="10" spans="1:22" x14ac:dyDescent="0.3">
      <c r="A10">
        <v>335990</v>
      </c>
      <c r="B10" t="s">
        <v>70</v>
      </c>
      <c r="C10" s="3">
        <v>39562</v>
      </c>
      <c r="D10" t="s">
        <v>78</v>
      </c>
      <c r="E10" t="s">
        <v>72</v>
      </c>
      <c r="F10">
        <v>0</v>
      </c>
      <c r="G10" t="s">
        <v>63</v>
      </c>
      <c r="H10" t="s">
        <v>50</v>
      </c>
      <c r="I10" t="s">
        <v>50</v>
      </c>
      <c r="J10" t="s">
        <v>32</v>
      </c>
      <c r="K10" t="s">
        <v>50</v>
      </c>
      <c r="L10" t="s">
        <v>51</v>
      </c>
      <c r="M10">
        <v>3</v>
      </c>
      <c r="N10" t="s">
        <v>34</v>
      </c>
      <c r="O10" t="s">
        <v>35</v>
      </c>
      <c r="P10" t="s">
        <v>36</v>
      </c>
      <c r="Q10" t="s">
        <v>44</v>
      </c>
    </row>
    <row r="11" spans="1:22" x14ac:dyDescent="0.3">
      <c r="A11">
        <v>335991</v>
      </c>
      <c r="B11" t="s">
        <v>38</v>
      </c>
      <c r="C11" s="3">
        <v>39563</v>
      </c>
      <c r="D11" t="s">
        <v>79</v>
      </c>
      <c r="E11" t="s">
        <v>40</v>
      </c>
      <c r="F11">
        <v>0</v>
      </c>
      <c r="G11" t="s">
        <v>41</v>
      </c>
      <c r="H11" t="s">
        <v>57</v>
      </c>
      <c r="I11" t="s">
        <v>57</v>
      </c>
      <c r="J11" t="s">
        <v>32</v>
      </c>
      <c r="K11" t="s">
        <v>41</v>
      </c>
      <c r="L11" t="s">
        <v>33</v>
      </c>
      <c r="M11">
        <v>66</v>
      </c>
      <c r="N11" t="s">
        <v>34</v>
      </c>
      <c r="O11" t="s">
        <v>35</v>
      </c>
      <c r="P11" t="s">
        <v>52</v>
      </c>
      <c r="Q11" t="s">
        <v>74</v>
      </c>
    </row>
    <row r="12" spans="1:22" x14ac:dyDescent="0.3">
      <c r="A12">
        <v>335992</v>
      </c>
      <c r="B12" t="s">
        <v>27</v>
      </c>
      <c r="C12" s="3">
        <v>39564</v>
      </c>
      <c r="D12" t="s">
        <v>67</v>
      </c>
      <c r="E12" t="s">
        <v>29</v>
      </c>
      <c r="F12">
        <v>0</v>
      </c>
      <c r="G12" t="s">
        <v>30</v>
      </c>
      <c r="H12" t="s">
        <v>50</v>
      </c>
      <c r="I12" t="s">
        <v>50</v>
      </c>
      <c r="J12" t="s">
        <v>32</v>
      </c>
      <c r="K12" t="s">
        <v>50</v>
      </c>
      <c r="L12" t="s">
        <v>51</v>
      </c>
      <c r="M12">
        <v>7</v>
      </c>
      <c r="N12" t="s">
        <v>34</v>
      </c>
      <c r="O12" t="s">
        <v>35</v>
      </c>
      <c r="P12" t="s">
        <v>44</v>
      </c>
      <c r="Q12" t="s">
        <v>73</v>
      </c>
      <c r="S12" s="4"/>
      <c r="T12" s="4"/>
      <c r="U12" s="4"/>
      <c r="V12" s="5"/>
    </row>
    <row r="13" spans="1:22" x14ac:dyDescent="0.3">
      <c r="A13">
        <v>335993</v>
      </c>
      <c r="B13" t="s">
        <v>75</v>
      </c>
      <c r="C13" s="3">
        <v>39564</v>
      </c>
      <c r="D13" t="s">
        <v>80</v>
      </c>
      <c r="E13" t="s">
        <v>77</v>
      </c>
      <c r="F13">
        <v>0</v>
      </c>
      <c r="G13" t="s">
        <v>42</v>
      </c>
      <c r="H13" t="s">
        <v>31</v>
      </c>
      <c r="I13" t="s">
        <v>31</v>
      </c>
      <c r="J13" t="s">
        <v>43</v>
      </c>
      <c r="K13" t="s">
        <v>42</v>
      </c>
      <c r="L13" t="s">
        <v>51</v>
      </c>
      <c r="M13">
        <v>9</v>
      </c>
      <c r="N13" t="s">
        <v>34</v>
      </c>
      <c r="O13" t="s">
        <v>35</v>
      </c>
      <c r="P13" t="s">
        <v>64</v>
      </c>
      <c r="Q13" t="s">
        <v>81</v>
      </c>
      <c r="S13" s="4" t="s">
        <v>125</v>
      </c>
      <c r="T13" s="5"/>
      <c r="U13" s="4"/>
      <c r="V13" s="5"/>
    </row>
    <row r="14" spans="1:22" x14ac:dyDescent="0.3">
      <c r="A14">
        <v>335994</v>
      </c>
      <c r="B14" t="s">
        <v>54</v>
      </c>
      <c r="C14" s="3">
        <v>39565</v>
      </c>
      <c r="D14" t="s">
        <v>82</v>
      </c>
      <c r="E14" t="s">
        <v>83</v>
      </c>
      <c r="F14">
        <v>0</v>
      </c>
      <c r="G14" t="s">
        <v>57</v>
      </c>
      <c r="H14" t="s">
        <v>63</v>
      </c>
      <c r="I14" t="s">
        <v>63</v>
      </c>
      <c r="J14" t="s">
        <v>32</v>
      </c>
      <c r="K14" t="s">
        <v>63</v>
      </c>
      <c r="L14" t="s">
        <v>51</v>
      </c>
      <c r="M14">
        <v>10</v>
      </c>
      <c r="N14" t="s">
        <v>34</v>
      </c>
      <c r="O14" t="s">
        <v>35</v>
      </c>
      <c r="P14" t="s">
        <v>36</v>
      </c>
      <c r="Q14" t="s">
        <v>45</v>
      </c>
      <c r="S14" s="4" t="s">
        <v>126</v>
      </c>
      <c r="T14" s="6"/>
      <c r="U14" s="4"/>
      <c r="V14" s="5"/>
    </row>
    <row r="15" spans="1:22" x14ac:dyDescent="0.3">
      <c r="A15">
        <v>335995</v>
      </c>
      <c r="B15" t="s">
        <v>38</v>
      </c>
      <c r="C15" s="3">
        <v>39565</v>
      </c>
      <c r="D15" t="s">
        <v>84</v>
      </c>
      <c r="E15" t="s">
        <v>40</v>
      </c>
      <c r="F15">
        <v>0</v>
      </c>
      <c r="G15" t="s">
        <v>41</v>
      </c>
      <c r="H15" t="s">
        <v>49</v>
      </c>
      <c r="I15" t="s">
        <v>49</v>
      </c>
      <c r="J15" t="s">
        <v>43</v>
      </c>
      <c r="K15" t="s">
        <v>41</v>
      </c>
      <c r="L15" t="s">
        <v>51</v>
      </c>
      <c r="M15">
        <v>4</v>
      </c>
      <c r="N15" t="s">
        <v>34</v>
      </c>
      <c r="O15" t="s">
        <v>35</v>
      </c>
      <c r="P15" t="s">
        <v>37</v>
      </c>
      <c r="Q15" t="s">
        <v>85</v>
      </c>
      <c r="S15" s="4"/>
      <c r="T15" s="4"/>
      <c r="U15" s="4"/>
      <c r="V15" s="5"/>
    </row>
    <row r="16" spans="1:22" x14ac:dyDescent="0.3">
      <c r="A16">
        <v>335996</v>
      </c>
      <c r="B16" t="s">
        <v>27</v>
      </c>
      <c r="C16" s="3">
        <v>39566</v>
      </c>
      <c r="D16" t="s">
        <v>86</v>
      </c>
      <c r="E16" t="s">
        <v>29</v>
      </c>
      <c r="F16">
        <v>0</v>
      </c>
      <c r="G16" t="s">
        <v>30</v>
      </c>
      <c r="H16" t="s">
        <v>42</v>
      </c>
      <c r="I16" t="s">
        <v>42</v>
      </c>
      <c r="J16" t="s">
        <v>43</v>
      </c>
      <c r="K16" t="s">
        <v>42</v>
      </c>
      <c r="L16" t="s">
        <v>33</v>
      </c>
      <c r="M16">
        <v>13</v>
      </c>
      <c r="N16" t="s">
        <v>34</v>
      </c>
      <c r="O16" t="s">
        <v>35</v>
      </c>
      <c r="P16" t="s">
        <v>87</v>
      </c>
      <c r="Q16" t="s">
        <v>69</v>
      </c>
    </row>
    <row r="17" spans="1:17" x14ac:dyDescent="0.3">
      <c r="A17">
        <v>335997</v>
      </c>
      <c r="B17" t="s">
        <v>60</v>
      </c>
      <c r="C17" s="3">
        <v>39567</v>
      </c>
      <c r="D17" t="s">
        <v>88</v>
      </c>
      <c r="E17" t="s">
        <v>62</v>
      </c>
      <c r="F17">
        <v>0</v>
      </c>
      <c r="G17" t="s">
        <v>31</v>
      </c>
      <c r="H17" t="s">
        <v>57</v>
      </c>
      <c r="I17" t="s">
        <v>31</v>
      </c>
      <c r="J17" t="s">
        <v>43</v>
      </c>
      <c r="K17" t="s">
        <v>57</v>
      </c>
      <c r="L17" t="s">
        <v>51</v>
      </c>
      <c r="M17">
        <v>7</v>
      </c>
      <c r="N17" t="s">
        <v>34</v>
      </c>
      <c r="O17" t="s">
        <v>35</v>
      </c>
      <c r="P17" t="s">
        <v>64</v>
      </c>
      <c r="Q17" t="s">
        <v>81</v>
      </c>
    </row>
    <row r="18" spans="1:17" x14ac:dyDescent="0.3">
      <c r="A18">
        <v>335998</v>
      </c>
      <c r="B18" t="s">
        <v>46</v>
      </c>
      <c r="C18" s="3">
        <v>39568</v>
      </c>
      <c r="D18" t="s">
        <v>89</v>
      </c>
      <c r="E18" t="s">
        <v>48</v>
      </c>
      <c r="F18">
        <v>0</v>
      </c>
      <c r="G18" t="s">
        <v>49</v>
      </c>
      <c r="H18" t="s">
        <v>30</v>
      </c>
      <c r="I18" t="s">
        <v>30</v>
      </c>
      <c r="J18" t="s">
        <v>32</v>
      </c>
      <c r="K18" t="s">
        <v>49</v>
      </c>
      <c r="L18" t="s">
        <v>33</v>
      </c>
      <c r="M18">
        <v>10</v>
      </c>
      <c r="N18" t="s">
        <v>34</v>
      </c>
      <c r="O18" t="s">
        <v>35</v>
      </c>
      <c r="P18" t="s">
        <v>52</v>
      </c>
      <c r="Q18" t="s">
        <v>85</v>
      </c>
    </row>
    <row r="19" spans="1:17" x14ac:dyDescent="0.3">
      <c r="A19">
        <v>335999</v>
      </c>
      <c r="B19" t="s">
        <v>70</v>
      </c>
      <c r="C19" s="3">
        <v>39569</v>
      </c>
      <c r="D19" t="s">
        <v>90</v>
      </c>
      <c r="E19" t="s">
        <v>72</v>
      </c>
      <c r="F19">
        <v>0</v>
      </c>
      <c r="G19" t="s">
        <v>63</v>
      </c>
      <c r="H19" t="s">
        <v>41</v>
      </c>
      <c r="I19" t="s">
        <v>41</v>
      </c>
      <c r="J19" t="s">
        <v>32</v>
      </c>
      <c r="K19" t="s">
        <v>41</v>
      </c>
      <c r="L19" t="s">
        <v>51</v>
      </c>
      <c r="M19">
        <v>7</v>
      </c>
      <c r="N19" t="s">
        <v>34</v>
      </c>
      <c r="O19" t="s">
        <v>35</v>
      </c>
      <c r="P19" t="s">
        <v>87</v>
      </c>
      <c r="Q19" t="s">
        <v>69</v>
      </c>
    </row>
    <row r="20" spans="1:17" x14ac:dyDescent="0.3">
      <c r="A20">
        <v>336000</v>
      </c>
      <c r="B20" t="s">
        <v>66</v>
      </c>
      <c r="C20" s="3">
        <v>39569</v>
      </c>
      <c r="D20" t="s">
        <v>91</v>
      </c>
      <c r="E20" t="s">
        <v>68</v>
      </c>
      <c r="F20">
        <v>0</v>
      </c>
      <c r="G20" t="s">
        <v>50</v>
      </c>
      <c r="H20" t="s">
        <v>31</v>
      </c>
      <c r="I20" t="s">
        <v>50</v>
      </c>
      <c r="J20" t="s">
        <v>43</v>
      </c>
      <c r="K20" t="s">
        <v>50</v>
      </c>
      <c r="L20" t="s">
        <v>33</v>
      </c>
      <c r="M20">
        <v>45</v>
      </c>
      <c r="N20" t="s">
        <v>34</v>
      </c>
      <c r="O20" t="s">
        <v>35</v>
      </c>
      <c r="P20" t="s">
        <v>37</v>
      </c>
      <c r="Q20" t="s">
        <v>53</v>
      </c>
    </row>
    <row r="21" spans="1:17" x14ac:dyDescent="0.3">
      <c r="A21">
        <v>336001</v>
      </c>
      <c r="B21" t="s">
        <v>75</v>
      </c>
      <c r="C21" s="3">
        <v>39570</v>
      </c>
      <c r="D21" t="s">
        <v>71</v>
      </c>
      <c r="E21" t="s">
        <v>77</v>
      </c>
      <c r="F21">
        <v>0</v>
      </c>
      <c r="G21" t="s">
        <v>42</v>
      </c>
      <c r="H21" t="s">
        <v>49</v>
      </c>
      <c r="I21" t="s">
        <v>42</v>
      </c>
      <c r="J21" t="s">
        <v>43</v>
      </c>
      <c r="K21" t="s">
        <v>49</v>
      </c>
      <c r="L21" t="s">
        <v>51</v>
      </c>
      <c r="M21">
        <v>8</v>
      </c>
      <c r="N21" t="s">
        <v>34</v>
      </c>
      <c r="O21" t="s">
        <v>35</v>
      </c>
      <c r="P21" t="s">
        <v>64</v>
      </c>
      <c r="Q21" t="s">
        <v>65</v>
      </c>
    </row>
    <row r="22" spans="1:17" x14ac:dyDescent="0.3">
      <c r="A22">
        <v>336002</v>
      </c>
      <c r="B22" t="s">
        <v>70</v>
      </c>
      <c r="C22" s="3">
        <v>39593</v>
      </c>
      <c r="D22" t="s">
        <v>92</v>
      </c>
      <c r="E22" t="s">
        <v>72</v>
      </c>
      <c r="F22">
        <v>0</v>
      </c>
      <c r="G22" t="s">
        <v>63</v>
      </c>
      <c r="H22" t="s">
        <v>30</v>
      </c>
      <c r="I22" t="s">
        <v>63</v>
      </c>
      <c r="J22" t="s">
        <v>43</v>
      </c>
      <c r="K22" t="s">
        <v>30</v>
      </c>
      <c r="L22" t="s">
        <v>51</v>
      </c>
      <c r="M22">
        <v>5</v>
      </c>
      <c r="N22" t="s">
        <v>34</v>
      </c>
      <c r="O22" t="s">
        <v>35</v>
      </c>
      <c r="P22" t="s">
        <v>36</v>
      </c>
      <c r="Q22" t="s">
        <v>37</v>
      </c>
    </row>
    <row r="23" spans="1:17" x14ac:dyDescent="0.3">
      <c r="A23">
        <v>336003</v>
      </c>
      <c r="B23" t="s">
        <v>38</v>
      </c>
      <c r="C23" s="3">
        <v>39571</v>
      </c>
      <c r="D23" t="s">
        <v>93</v>
      </c>
      <c r="E23" t="s">
        <v>40</v>
      </c>
      <c r="F23">
        <v>0</v>
      </c>
      <c r="G23" t="s">
        <v>41</v>
      </c>
      <c r="H23" t="s">
        <v>31</v>
      </c>
      <c r="I23" t="s">
        <v>41</v>
      </c>
      <c r="J23" t="s">
        <v>43</v>
      </c>
      <c r="K23" t="s">
        <v>41</v>
      </c>
      <c r="L23" t="s">
        <v>33</v>
      </c>
      <c r="M23">
        <v>9</v>
      </c>
      <c r="N23" t="s">
        <v>34</v>
      </c>
      <c r="O23" t="s">
        <v>35</v>
      </c>
      <c r="P23" t="s">
        <v>59</v>
      </c>
      <c r="Q23" t="s">
        <v>85</v>
      </c>
    </row>
    <row r="24" spans="1:17" x14ac:dyDescent="0.3">
      <c r="A24">
        <v>336004</v>
      </c>
      <c r="B24" t="s">
        <v>54</v>
      </c>
      <c r="C24" s="3">
        <v>39572</v>
      </c>
      <c r="D24" t="s">
        <v>94</v>
      </c>
      <c r="E24" t="s">
        <v>83</v>
      </c>
      <c r="F24">
        <v>0</v>
      </c>
      <c r="G24" t="s">
        <v>57</v>
      </c>
      <c r="H24" t="s">
        <v>49</v>
      </c>
      <c r="I24" t="s">
        <v>49</v>
      </c>
      <c r="J24" t="s">
        <v>32</v>
      </c>
      <c r="K24" t="s">
        <v>57</v>
      </c>
      <c r="L24" t="s">
        <v>33</v>
      </c>
      <c r="M24">
        <v>29</v>
      </c>
      <c r="N24" t="s">
        <v>34</v>
      </c>
      <c r="O24" t="s">
        <v>35</v>
      </c>
      <c r="P24" t="s">
        <v>73</v>
      </c>
      <c r="Q24" t="s">
        <v>37</v>
      </c>
    </row>
    <row r="25" spans="1:17" x14ac:dyDescent="0.3">
      <c r="A25">
        <v>336005</v>
      </c>
      <c r="B25" t="s">
        <v>66</v>
      </c>
      <c r="C25" s="3">
        <v>39572</v>
      </c>
      <c r="D25" t="s">
        <v>95</v>
      </c>
      <c r="E25" t="s">
        <v>68</v>
      </c>
      <c r="F25">
        <v>0</v>
      </c>
      <c r="G25" t="s">
        <v>50</v>
      </c>
      <c r="H25" t="s">
        <v>42</v>
      </c>
      <c r="I25" t="s">
        <v>42</v>
      </c>
      <c r="J25" t="s">
        <v>43</v>
      </c>
      <c r="K25" t="s">
        <v>50</v>
      </c>
      <c r="L25" t="s">
        <v>51</v>
      </c>
      <c r="M25">
        <v>8</v>
      </c>
      <c r="N25" t="s">
        <v>34</v>
      </c>
      <c r="O25" t="s">
        <v>35</v>
      </c>
      <c r="P25" t="s">
        <v>36</v>
      </c>
      <c r="Q25" t="s">
        <v>81</v>
      </c>
    </row>
    <row r="26" spans="1:17" x14ac:dyDescent="0.3">
      <c r="A26">
        <v>336006</v>
      </c>
      <c r="B26" t="s">
        <v>27</v>
      </c>
      <c r="C26" s="3">
        <v>39573</v>
      </c>
      <c r="D26" t="s">
        <v>96</v>
      </c>
      <c r="E26" t="s">
        <v>29</v>
      </c>
      <c r="F26">
        <v>0</v>
      </c>
      <c r="G26" t="s">
        <v>30</v>
      </c>
      <c r="H26" t="s">
        <v>41</v>
      </c>
      <c r="I26" t="s">
        <v>41</v>
      </c>
      <c r="J26" t="s">
        <v>32</v>
      </c>
      <c r="K26" t="s">
        <v>41</v>
      </c>
      <c r="L26" t="s">
        <v>51</v>
      </c>
      <c r="M26">
        <v>6</v>
      </c>
      <c r="N26" t="s">
        <v>34</v>
      </c>
      <c r="O26" t="s">
        <v>35</v>
      </c>
      <c r="P26" t="s">
        <v>58</v>
      </c>
      <c r="Q26" t="s">
        <v>87</v>
      </c>
    </row>
    <row r="27" spans="1:17" x14ac:dyDescent="0.3">
      <c r="A27">
        <v>336007</v>
      </c>
      <c r="B27" t="s">
        <v>75</v>
      </c>
      <c r="C27" s="3">
        <v>39574</v>
      </c>
      <c r="D27" t="s">
        <v>82</v>
      </c>
      <c r="E27" t="s">
        <v>77</v>
      </c>
      <c r="F27">
        <v>0</v>
      </c>
      <c r="G27" t="s">
        <v>42</v>
      </c>
      <c r="H27" t="s">
        <v>63</v>
      </c>
      <c r="I27" t="s">
        <v>63</v>
      </c>
      <c r="J27" t="s">
        <v>32</v>
      </c>
      <c r="K27" t="s">
        <v>63</v>
      </c>
      <c r="L27" t="s">
        <v>51</v>
      </c>
      <c r="M27">
        <v>7</v>
      </c>
      <c r="N27" t="s">
        <v>34</v>
      </c>
      <c r="O27" t="s">
        <v>35</v>
      </c>
      <c r="P27" t="s">
        <v>44</v>
      </c>
      <c r="Q27" t="s">
        <v>69</v>
      </c>
    </row>
    <row r="28" spans="1:17" x14ac:dyDescent="0.3">
      <c r="A28">
        <v>336008</v>
      </c>
      <c r="B28" t="s">
        <v>54</v>
      </c>
      <c r="C28" s="3">
        <v>39575</v>
      </c>
      <c r="D28" t="s">
        <v>97</v>
      </c>
      <c r="E28" t="s">
        <v>83</v>
      </c>
      <c r="F28">
        <v>0</v>
      </c>
      <c r="G28" t="s">
        <v>57</v>
      </c>
      <c r="H28" t="s">
        <v>50</v>
      </c>
      <c r="I28" t="s">
        <v>57</v>
      </c>
      <c r="J28" t="s">
        <v>32</v>
      </c>
      <c r="K28" t="s">
        <v>57</v>
      </c>
      <c r="L28" t="s">
        <v>51</v>
      </c>
      <c r="M28">
        <v>7</v>
      </c>
      <c r="N28" t="s">
        <v>34</v>
      </c>
      <c r="O28" t="s">
        <v>35</v>
      </c>
      <c r="P28" t="s">
        <v>59</v>
      </c>
      <c r="Q28" t="s">
        <v>37</v>
      </c>
    </row>
    <row r="29" spans="1:17" x14ac:dyDescent="0.3">
      <c r="A29">
        <v>336009</v>
      </c>
      <c r="B29" t="s">
        <v>46</v>
      </c>
      <c r="C29" s="3">
        <v>39576</v>
      </c>
      <c r="D29" t="s">
        <v>86</v>
      </c>
      <c r="E29" t="s">
        <v>48</v>
      </c>
      <c r="F29">
        <v>0</v>
      </c>
      <c r="G29" t="s">
        <v>49</v>
      </c>
      <c r="H29" t="s">
        <v>42</v>
      </c>
      <c r="I29" t="s">
        <v>42</v>
      </c>
      <c r="J29" t="s">
        <v>32</v>
      </c>
      <c r="K29" t="s">
        <v>42</v>
      </c>
      <c r="L29" t="s">
        <v>51</v>
      </c>
      <c r="M29">
        <v>4</v>
      </c>
      <c r="N29" t="s">
        <v>34</v>
      </c>
      <c r="O29" t="s">
        <v>35</v>
      </c>
      <c r="P29" t="s">
        <v>52</v>
      </c>
      <c r="Q2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C13B-083B-4352-8699-7F701746C7AE}">
  <dimension ref="A1:S29"/>
  <sheetViews>
    <sheetView topLeftCell="G1" workbookViewId="0">
      <selection activeCell="S1" sqref="S1"/>
    </sheetView>
  </sheetViews>
  <sheetFormatPr defaultRowHeight="14.4" x14ac:dyDescent="0.3"/>
  <cols>
    <col min="18" max="18" width="24.33203125" bestFit="1" customWidth="1"/>
    <col min="19" max="19" width="21.6640625" bestFit="1" customWidth="1"/>
  </cols>
  <sheetData>
    <row r="1" spans="1:19" x14ac:dyDescent="0.3">
      <c r="A1" s="1" t="s">
        <v>10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121</v>
      </c>
    </row>
    <row r="2" spans="1:19" x14ac:dyDescent="0.3">
      <c r="A2">
        <v>335982</v>
      </c>
      <c r="B2">
        <v>1</v>
      </c>
      <c r="C2">
        <v>0</v>
      </c>
      <c r="D2">
        <v>1</v>
      </c>
      <c r="E2" t="s">
        <v>115</v>
      </c>
      <c r="F2" t="s">
        <v>28</v>
      </c>
      <c r="G2" t="s">
        <v>116</v>
      </c>
      <c r="H2">
        <v>0</v>
      </c>
      <c r="I2">
        <v>1</v>
      </c>
      <c r="J2">
        <v>1</v>
      </c>
      <c r="K2">
        <v>0</v>
      </c>
      <c r="L2">
        <v>0</v>
      </c>
      <c r="M2" t="s">
        <v>35</v>
      </c>
      <c r="N2" t="s">
        <v>35</v>
      </c>
      <c r="O2" t="s">
        <v>35</v>
      </c>
      <c r="P2" t="s">
        <v>117</v>
      </c>
      <c r="Q2" t="s">
        <v>31</v>
      </c>
      <c r="R2" t="s">
        <v>30</v>
      </c>
      <c r="S2" t="str">
        <f>VLOOKUP(A2, 'IPL Matches'!$A$1:$E$29, 5, FALSE)</f>
        <v>M Chinnaswamy Stadium</v>
      </c>
    </row>
    <row r="3" spans="1:19" x14ac:dyDescent="0.3">
      <c r="A3">
        <v>335982</v>
      </c>
      <c r="B3">
        <v>1</v>
      </c>
      <c r="C3">
        <v>0</v>
      </c>
      <c r="D3">
        <v>2</v>
      </c>
      <c r="E3" t="s">
        <v>28</v>
      </c>
      <c r="F3" t="s">
        <v>115</v>
      </c>
      <c r="G3" t="s">
        <v>116</v>
      </c>
      <c r="H3">
        <v>0</v>
      </c>
      <c r="I3">
        <v>0</v>
      </c>
      <c r="J3">
        <v>0</v>
      </c>
      <c r="K3">
        <v>0</v>
      </c>
      <c r="L3">
        <v>0</v>
      </c>
      <c r="M3" t="s">
        <v>35</v>
      </c>
      <c r="N3" t="s">
        <v>35</v>
      </c>
      <c r="O3" t="s">
        <v>35</v>
      </c>
      <c r="P3" t="s">
        <v>35</v>
      </c>
      <c r="Q3" t="s">
        <v>31</v>
      </c>
      <c r="R3" t="s">
        <v>30</v>
      </c>
      <c r="S3" t="str">
        <f>VLOOKUP(A3, 'IPL Matches'!$A$1:$E$29, 5, FALSE)</f>
        <v>M Chinnaswamy Stadium</v>
      </c>
    </row>
    <row r="4" spans="1:19" x14ac:dyDescent="0.3">
      <c r="A4">
        <v>335982</v>
      </c>
      <c r="B4">
        <v>1</v>
      </c>
      <c r="C4">
        <v>0</v>
      </c>
      <c r="D4">
        <v>3</v>
      </c>
      <c r="E4" t="s">
        <v>28</v>
      </c>
      <c r="F4" t="s">
        <v>115</v>
      </c>
      <c r="G4" t="s">
        <v>116</v>
      </c>
      <c r="H4">
        <v>0</v>
      </c>
      <c r="I4">
        <v>1</v>
      </c>
      <c r="J4">
        <v>1</v>
      </c>
      <c r="K4">
        <v>0</v>
      </c>
      <c r="L4">
        <v>0</v>
      </c>
      <c r="M4" t="s">
        <v>35</v>
      </c>
      <c r="N4" t="s">
        <v>35</v>
      </c>
      <c r="O4" t="s">
        <v>35</v>
      </c>
      <c r="P4" t="s">
        <v>118</v>
      </c>
      <c r="Q4" t="s">
        <v>31</v>
      </c>
      <c r="R4" t="s">
        <v>30</v>
      </c>
      <c r="S4" t="str">
        <f>VLOOKUP(A4, 'IPL Matches'!$A$1:$E$29, 5, FALSE)</f>
        <v>M Chinnaswamy Stadium</v>
      </c>
    </row>
    <row r="5" spans="1:19" x14ac:dyDescent="0.3">
      <c r="A5">
        <v>335982</v>
      </c>
      <c r="B5">
        <v>1</v>
      </c>
      <c r="C5">
        <v>0</v>
      </c>
      <c r="D5">
        <v>4</v>
      </c>
      <c r="E5" t="s">
        <v>28</v>
      </c>
      <c r="F5" t="s">
        <v>115</v>
      </c>
      <c r="G5" t="s">
        <v>116</v>
      </c>
      <c r="H5">
        <v>0</v>
      </c>
      <c r="I5">
        <v>0</v>
      </c>
      <c r="J5">
        <v>0</v>
      </c>
      <c r="K5">
        <v>0</v>
      </c>
      <c r="L5">
        <v>0</v>
      </c>
      <c r="M5" t="s">
        <v>35</v>
      </c>
      <c r="N5" t="s">
        <v>35</v>
      </c>
      <c r="O5" t="s">
        <v>35</v>
      </c>
      <c r="P5" t="s">
        <v>35</v>
      </c>
      <c r="Q5" t="s">
        <v>31</v>
      </c>
      <c r="R5" t="s">
        <v>30</v>
      </c>
      <c r="S5" t="str">
        <f>VLOOKUP(A5, 'IPL Matches'!$A$1:$E$29, 5, FALSE)</f>
        <v>M Chinnaswamy Stadium</v>
      </c>
    </row>
    <row r="6" spans="1:19" x14ac:dyDescent="0.3">
      <c r="A6">
        <v>335982</v>
      </c>
      <c r="B6">
        <v>1</v>
      </c>
      <c r="C6">
        <v>0</v>
      </c>
      <c r="D6">
        <v>5</v>
      </c>
      <c r="E6" t="s">
        <v>28</v>
      </c>
      <c r="F6" t="s">
        <v>115</v>
      </c>
      <c r="G6" t="s">
        <v>116</v>
      </c>
      <c r="H6">
        <v>0</v>
      </c>
      <c r="I6">
        <v>0</v>
      </c>
      <c r="J6">
        <v>0</v>
      </c>
      <c r="K6">
        <v>0</v>
      </c>
      <c r="L6">
        <v>0</v>
      </c>
      <c r="M6" t="s">
        <v>35</v>
      </c>
      <c r="N6" t="s">
        <v>35</v>
      </c>
      <c r="O6" t="s">
        <v>35</v>
      </c>
      <c r="P6" t="s">
        <v>35</v>
      </c>
      <c r="Q6" t="s">
        <v>31</v>
      </c>
      <c r="R6" t="s">
        <v>30</v>
      </c>
      <c r="S6" t="str">
        <f>VLOOKUP(A6, 'IPL Matches'!$A$1:$E$29, 5, FALSE)</f>
        <v>M Chinnaswamy Stadium</v>
      </c>
    </row>
    <row r="7" spans="1:19" x14ac:dyDescent="0.3">
      <c r="A7">
        <v>335982</v>
      </c>
      <c r="B7">
        <v>1</v>
      </c>
      <c r="C7">
        <v>0</v>
      </c>
      <c r="D7">
        <v>6</v>
      </c>
      <c r="E7" t="s">
        <v>28</v>
      </c>
      <c r="F7" t="s">
        <v>115</v>
      </c>
      <c r="G7" t="s">
        <v>116</v>
      </c>
      <c r="H7">
        <v>0</v>
      </c>
      <c r="I7">
        <v>0</v>
      </c>
      <c r="J7">
        <v>0</v>
      </c>
      <c r="K7">
        <v>0</v>
      </c>
      <c r="L7">
        <v>0</v>
      </c>
      <c r="M7" t="s">
        <v>35</v>
      </c>
      <c r="N7" t="s">
        <v>35</v>
      </c>
      <c r="O7" t="s">
        <v>35</v>
      </c>
      <c r="P7" t="s">
        <v>35</v>
      </c>
      <c r="Q7" t="s">
        <v>31</v>
      </c>
      <c r="R7" t="s">
        <v>30</v>
      </c>
      <c r="S7" t="str">
        <f>VLOOKUP(A7, 'IPL Matches'!$A$1:$E$29, 5, FALSE)</f>
        <v>M Chinnaswamy Stadium</v>
      </c>
    </row>
    <row r="8" spans="1:19" x14ac:dyDescent="0.3">
      <c r="A8">
        <v>335982</v>
      </c>
      <c r="B8">
        <v>1</v>
      </c>
      <c r="C8">
        <v>0</v>
      </c>
      <c r="D8">
        <v>7</v>
      </c>
      <c r="E8" t="s">
        <v>28</v>
      </c>
      <c r="F8" t="s">
        <v>115</v>
      </c>
      <c r="G8" t="s">
        <v>116</v>
      </c>
      <c r="H8">
        <v>0</v>
      </c>
      <c r="I8">
        <v>1</v>
      </c>
      <c r="J8">
        <v>1</v>
      </c>
      <c r="K8">
        <v>0</v>
      </c>
      <c r="L8">
        <v>0</v>
      </c>
      <c r="M8" t="s">
        <v>35</v>
      </c>
      <c r="N8" t="s">
        <v>35</v>
      </c>
      <c r="O8" t="s">
        <v>35</v>
      </c>
      <c r="P8" t="s">
        <v>117</v>
      </c>
      <c r="Q8" t="s">
        <v>31</v>
      </c>
      <c r="R8" t="s">
        <v>30</v>
      </c>
      <c r="S8" t="str">
        <f>VLOOKUP(A8, 'IPL Matches'!$A$1:$E$29, 5, FALSE)</f>
        <v>M Chinnaswamy Stadium</v>
      </c>
    </row>
    <row r="9" spans="1:19" x14ac:dyDescent="0.3">
      <c r="A9">
        <v>335982</v>
      </c>
      <c r="B9">
        <v>1</v>
      </c>
      <c r="C9">
        <v>1</v>
      </c>
      <c r="D9">
        <v>1</v>
      </c>
      <c r="E9" t="s">
        <v>28</v>
      </c>
      <c r="F9" t="s">
        <v>115</v>
      </c>
      <c r="G9" t="s">
        <v>119</v>
      </c>
      <c r="H9">
        <v>0</v>
      </c>
      <c r="I9">
        <v>0</v>
      </c>
      <c r="J9">
        <v>0</v>
      </c>
      <c r="K9">
        <v>0</v>
      </c>
      <c r="L9">
        <v>0</v>
      </c>
      <c r="M9" t="s">
        <v>35</v>
      </c>
      <c r="N9" t="s">
        <v>35</v>
      </c>
      <c r="O9" t="s">
        <v>35</v>
      </c>
      <c r="P9" t="s">
        <v>35</v>
      </c>
      <c r="Q9" t="s">
        <v>31</v>
      </c>
      <c r="R9" t="s">
        <v>30</v>
      </c>
      <c r="S9" t="str">
        <f>VLOOKUP(A9, 'IPL Matches'!$A$1:$E$29, 5, FALSE)</f>
        <v>M Chinnaswamy Stadium</v>
      </c>
    </row>
    <row r="10" spans="1:19" x14ac:dyDescent="0.3">
      <c r="A10">
        <v>335982</v>
      </c>
      <c r="B10">
        <v>1</v>
      </c>
      <c r="C10">
        <v>1</v>
      </c>
      <c r="D10">
        <v>2</v>
      </c>
      <c r="E10" t="s">
        <v>28</v>
      </c>
      <c r="F10" t="s">
        <v>115</v>
      </c>
      <c r="G10" t="s">
        <v>119</v>
      </c>
      <c r="H10">
        <v>4</v>
      </c>
      <c r="I10">
        <v>0</v>
      </c>
      <c r="J10">
        <v>4</v>
      </c>
      <c r="K10">
        <v>0</v>
      </c>
      <c r="L10">
        <v>0</v>
      </c>
      <c r="M10" t="s">
        <v>35</v>
      </c>
      <c r="N10" t="s">
        <v>35</v>
      </c>
      <c r="O10" t="s">
        <v>35</v>
      </c>
      <c r="P10" t="s">
        <v>35</v>
      </c>
      <c r="Q10" t="s">
        <v>31</v>
      </c>
      <c r="R10" t="s">
        <v>30</v>
      </c>
      <c r="S10" t="str">
        <f>VLOOKUP(A10, 'IPL Matches'!$A$1:$E$29, 5, FALSE)</f>
        <v>M Chinnaswamy Stadium</v>
      </c>
    </row>
    <row r="11" spans="1:19" x14ac:dyDescent="0.3">
      <c r="A11">
        <v>335982</v>
      </c>
      <c r="B11">
        <v>1</v>
      </c>
      <c r="C11">
        <v>1</v>
      </c>
      <c r="D11">
        <v>3</v>
      </c>
      <c r="E11" t="s">
        <v>28</v>
      </c>
      <c r="F11" t="s">
        <v>115</v>
      </c>
      <c r="G11" t="s">
        <v>119</v>
      </c>
      <c r="H11">
        <v>4</v>
      </c>
      <c r="I11">
        <v>0</v>
      </c>
      <c r="J11">
        <v>4</v>
      </c>
      <c r="K11">
        <v>0</v>
      </c>
      <c r="L11">
        <v>0</v>
      </c>
      <c r="M11" t="s">
        <v>35</v>
      </c>
      <c r="N11" t="s">
        <v>35</v>
      </c>
      <c r="O11" t="s">
        <v>35</v>
      </c>
      <c r="P11" t="s">
        <v>35</v>
      </c>
      <c r="Q11" t="s">
        <v>31</v>
      </c>
      <c r="R11" t="s">
        <v>30</v>
      </c>
      <c r="S11" t="str">
        <f>VLOOKUP(A11, 'IPL Matches'!$A$1:$E$29, 5, FALSE)</f>
        <v>M Chinnaswamy Stadium</v>
      </c>
    </row>
    <row r="12" spans="1:19" x14ac:dyDescent="0.3">
      <c r="A12">
        <v>335982</v>
      </c>
      <c r="B12">
        <v>1</v>
      </c>
      <c r="C12">
        <v>1</v>
      </c>
      <c r="D12">
        <v>4</v>
      </c>
      <c r="E12" t="s">
        <v>28</v>
      </c>
      <c r="F12" t="s">
        <v>115</v>
      </c>
      <c r="G12" t="s">
        <v>119</v>
      </c>
      <c r="H12">
        <v>6</v>
      </c>
      <c r="I12">
        <v>0</v>
      </c>
      <c r="J12">
        <v>6</v>
      </c>
      <c r="K12">
        <v>0</v>
      </c>
      <c r="L12">
        <v>0</v>
      </c>
      <c r="M12" t="s">
        <v>35</v>
      </c>
      <c r="N12" t="s">
        <v>35</v>
      </c>
      <c r="O12" t="s">
        <v>35</v>
      </c>
      <c r="P12" t="s">
        <v>35</v>
      </c>
      <c r="Q12" t="s">
        <v>31</v>
      </c>
      <c r="R12" t="s">
        <v>30</v>
      </c>
      <c r="S12" t="str">
        <f>VLOOKUP(A12, 'IPL Matches'!$A$1:$E$29, 5, FALSE)</f>
        <v>M Chinnaswamy Stadium</v>
      </c>
    </row>
    <row r="13" spans="1:19" x14ac:dyDescent="0.3">
      <c r="A13">
        <v>335982</v>
      </c>
      <c r="B13">
        <v>1</v>
      </c>
      <c r="C13">
        <v>1</v>
      </c>
      <c r="D13">
        <v>5</v>
      </c>
      <c r="E13" t="s">
        <v>28</v>
      </c>
      <c r="F13" t="s">
        <v>115</v>
      </c>
      <c r="G13" t="s">
        <v>119</v>
      </c>
      <c r="H13">
        <v>4</v>
      </c>
      <c r="I13">
        <v>0</v>
      </c>
      <c r="J13">
        <v>4</v>
      </c>
      <c r="K13">
        <v>0</v>
      </c>
      <c r="L13">
        <v>0</v>
      </c>
      <c r="M13" t="s">
        <v>35</v>
      </c>
      <c r="N13" t="s">
        <v>35</v>
      </c>
      <c r="O13" t="s">
        <v>35</v>
      </c>
      <c r="P13" t="s">
        <v>35</v>
      </c>
      <c r="Q13" t="s">
        <v>31</v>
      </c>
      <c r="R13" t="s">
        <v>30</v>
      </c>
      <c r="S13" t="str">
        <f>VLOOKUP(A13, 'IPL Matches'!$A$1:$E$29, 5, FALSE)</f>
        <v>M Chinnaswamy Stadium</v>
      </c>
    </row>
    <row r="14" spans="1:19" x14ac:dyDescent="0.3">
      <c r="A14">
        <v>335982</v>
      </c>
      <c r="B14">
        <v>1</v>
      </c>
      <c r="C14">
        <v>1</v>
      </c>
      <c r="D14">
        <v>6</v>
      </c>
      <c r="E14" t="s">
        <v>28</v>
      </c>
      <c r="F14" t="s">
        <v>115</v>
      </c>
      <c r="G14" t="s">
        <v>119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35</v>
      </c>
      <c r="N14" t="s">
        <v>35</v>
      </c>
      <c r="O14" t="s">
        <v>35</v>
      </c>
      <c r="P14" t="s">
        <v>35</v>
      </c>
      <c r="Q14" t="s">
        <v>31</v>
      </c>
      <c r="R14" t="s">
        <v>30</v>
      </c>
      <c r="S14" t="str">
        <f>VLOOKUP(A14, 'IPL Matches'!$A$1:$E$29, 5, FALSE)</f>
        <v>M Chinnaswamy Stadium</v>
      </c>
    </row>
    <row r="15" spans="1:19" x14ac:dyDescent="0.3">
      <c r="A15">
        <v>335982</v>
      </c>
      <c r="B15">
        <v>1</v>
      </c>
      <c r="C15">
        <v>2</v>
      </c>
      <c r="D15">
        <v>1</v>
      </c>
      <c r="E15" t="s">
        <v>115</v>
      </c>
      <c r="F15" t="s">
        <v>28</v>
      </c>
      <c r="G15" t="s">
        <v>116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35</v>
      </c>
      <c r="N15" t="s">
        <v>35</v>
      </c>
      <c r="O15" t="s">
        <v>35</v>
      </c>
      <c r="P15" t="s">
        <v>35</v>
      </c>
      <c r="Q15" t="s">
        <v>31</v>
      </c>
      <c r="R15" t="s">
        <v>30</v>
      </c>
      <c r="S15" t="str">
        <f>VLOOKUP(A15, 'IPL Matches'!$A$1:$E$29, 5, FALSE)</f>
        <v>M Chinnaswamy Stadium</v>
      </c>
    </row>
    <row r="16" spans="1:19" x14ac:dyDescent="0.3">
      <c r="A16">
        <v>335982</v>
      </c>
      <c r="B16">
        <v>1</v>
      </c>
      <c r="C16">
        <v>2</v>
      </c>
      <c r="D16">
        <v>2</v>
      </c>
      <c r="E16" t="s">
        <v>115</v>
      </c>
      <c r="F16" t="s">
        <v>28</v>
      </c>
      <c r="G16" t="s">
        <v>116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35</v>
      </c>
      <c r="N16" t="s">
        <v>35</v>
      </c>
      <c r="O16" t="s">
        <v>35</v>
      </c>
      <c r="P16" t="s">
        <v>35</v>
      </c>
      <c r="Q16" t="s">
        <v>31</v>
      </c>
      <c r="R16" t="s">
        <v>30</v>
      </c>
      <c r="S16" t="str">
        <f>VLOOKUP(A16, 'IPL Matches'!$A$1:$E$29, 5, FALSE)</f>
        <v>M Chinnaswamy Stadium</v>
      </c>
    </row>
    <row r="17" spans="1:19" x14ac:dyDescent="0.3">
      <c r="A17">
        <v>335982</v>
      </c>
      <c r="B17">
        <v>1</v>
      </c>
      <c r="C17">
        <v>2</v>
      </c>
      <c r="D17">
        <v>3</v>
      </c>
      <c r="E17" t="s">
        <v>115</v>
      </c>
      <c r="F17" t="s">
        <v>28</v>
      </c>
      <c r="G17" t="s">
        <v>116</v>
      </c>
      <c r="H17">
        <v>0</v>
      </c>
      <c r="I17">
        <v>1</v>
      </c>
      <c r="J17">
        <v>1</v>
      </c>
      <c r="K17">
        <v>0</v>
      </c>
      <c r="L17">
        <v>0</v>
      </c>
      <c r="M17" t="s">
        <v>35</v>
      </c>
      <c r="N17" t="s">
        <v>35</v>
      </c>
      <c r="O17" t="s">
        <v>35</v>
      </c>
      <c r="P17" t="s">
        <v>117</v>
      </c>
      <c r="Q17" t="s">
        <v>31</v>
      </c>
      <c r="R17" t="s">
        <v>30</v>
      </c>
      <c r="S17" t="str">
        <f>VLOOKUP(A17, 'IPL Matches'!$A$1:$E$29, 5, FALSE)</f>
        <v>M Chinnaswamy Stadium</v>
      </c>
    </row>
    <row r="18" spans="1:19" x14ac:dyDescent="0.3">
      <c r="A18">
        <v>335982</v>
      </c>
      <c r="B18">
        <v>1</v>
      </c>
      <c r="C18">
        <v>2</v>
      </c>
      <c r="D18">
        <v>4</v>
      </c>
      <c r="E18" t="s">
        <v>28</v>
      </c>
      <c r="F18" t="s">
        <v>115</v>
      </c>
      <c r="G18" t="s">
        <v>116</v>
      </c>
      <c r="H18">
        <v>4</v>
      </c>
      <c r="I18">
        <v>0</v>
      </c>
      <c r="J18">
        <v>4</v>
      </c>
      <c r="K18">
        <v>0</v>
      </c>
      <c r="L18">
        <v>0</v>
      </c>
      <c r="M18" t="s">
        <v>35</v>
      </c>
      <c r="N18" t="s">
        <v>35</v>
      </c>
      <c r="O18" t="s">
        <v>35</v>
      </c>
      <c r="P18" t="s">
        <v>35</v>
      </c>
      <c r="Q18" t="s">
        <v>31</v>
      </c>
      <c r="R18" t="s">
        <v>30</v>
      </c>
      <c r="S18" t="str">
        <f>VLOOKUP(A18, 'IPL Matches'!$A$1:$E$29, 5, FALSE)</f>
        <v>M Chinnaswamy Stadium</v>
      </c>
    </row>
    <row r="19" spans="1:19" x14ac:dyDescent="0.3">
      <c r="A19">
        <v>335982</v>
      </c>
      <c r="B19">
        <v>1</v>
      </c>
      <c r="C19">
        <v>2</v>
      </c>
      <c r="D19">
        <v>5</v>
      </c>
      <c r="E19" t="s">
        <v>28</v>
      </c>
      <c r="F19" t="s">
        <v>115</v>
      </c>
      <c r="G19" t="s">
        <v>116</v>
      </c>
      <c r="H19">
        <v>1</v>
      </c>
      <c r="I19">
        <v>0</v>
      </c>
      <c r="J19">
        <v>1</v>
      </c>
      <c r="K19">
        <v>0</v>
      </c>
      <c r="L19">
        <v>0</v>
      </c>
      <c r="M19" t="s">
        <v>35</v>
      </c>
      <c r="N19" t="s">
        <v>35</v>
      </c>
      <c r="O19" t="s">
        <v>35</v>
      </c>
      <c r="P19" t="s">
        <v>35</v>
      </c>
      <c r="Q19" t="s">
        <v>31</v>
      </c>
      <c r="R19" t="s">
        <v>30</v>
      </c>
      <c r="S19" t="str">
        <f>VLOOKUP(A19, 'IPL Matches'!$A$1:$E$29, 5, FALSE)</f>
        <v>M Chinnaswamy Stadium</v>
      </c>
    </row>
    <row r="20" spans="1:19" x14ac:dyDescent="0.3">
      <c r="A20">
        <v>335982</v>
      </c>
      <c r="B20">
        <v>1</v>
      </c>
      <c r="C20">
        <v>2</v>
      </c>
      <c r="D20">
        <v>6</v>
      </c>
      <c r="E20" t="s">
        <v>115</v>
      </c>
      <c r="F20" t="s">
        <v>28</v>
      </c>
      <c r="G20" t="s">
        <v>116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35</v>
      </c>
      <c r="N20" t="s">
        <v>35</v>
      </c>
      <c r="O20" t="s">
        <v>35</v>
      </c>
      <c r="P20" t="s">
        <v>35</v>
      </c>
      <c r="Q20" t="s">
        <v>31</v>
      </c>
      <c r="R20" t="s">
        <v>30</v>
      </c>
      <c r="S20" t="str">
        <f>VLOOKUP(A20, 'IPL Matches'!$A$1:$E$29, 5, FALSE)</f>
        <v>M Chinnaswamy Stadium</v>
      </c>
    </row>
    <row r="21" spans="1:19" x14ac:dyDescent="0.3">
      <c r="A21">
        <v>335982</v>
      </c>
      <c r="B21">
        <v>1</v>
      </c>
      <c r="C21">
        <v>3</v>
      </c>
      <c r="D21">
        <v>1</v>
      </c>
      <c r="E21" t="s">
        <v>28</v>
      </c>
      <c r="F21" t="s">
        <v>115</v>
      </c>
      <c r="G21" t="s">
        <v>120</v>
      </c>
      <c r="H21">
        <v>0</v>
      </c>
      <c r="I21">
        <v>5</v>
      </c>
      <c r="J21">
        <v>5</v>
      </c>
      <c r="K21">
        <v>0</v>
      </c>
      <c r="L21">
        <v>0</v>
      </c>
      <c r="M21" t="s">
        <v>35</v>
      </c>
      <c r="N21" t="s">
        <v>35</v>
      </c>
      <c r="O21" t="s">
        <v>35</v>
      </c>
      <c r="P21" t="s">
        <v>118</v>
      </c>
      <c r="Q21" t="s">
        <v>31</v>
      </c>
      <c r="R21" t="s">
        <v>30</v>
      </c>
      <c r="S21" t="str">
        <f>VLOOKUP(A21, 'IPL Matches'!$A$1:$E$29, 5, FALSE)</f>
        <v>M Chinnaswamy Stadium</v>
      </c>
    </row>
    <row r="22" spans="1:19" x14ac:dyDescent="0.3">
      <c r="A22">
        <v>335982</v>
      </c>
      <c r="B22">
        <v>1</v>
      </c>
      <c r="C22">
        <v>3</v>
      </c>
      <c r="D22">
        <v>2</v>
      </c>
      <c r="E22" t="s">
        <v>28</v>
      </c>
      <c r="F22" t="s">
        <v>115</v>
      </c>
      <c r="G22" t="s">
        <v>120</v>
      </c>
      <c r="H22">
        <v>6</v>
      </c>
      <c r="I22">
        <v>0</v>
      </c>
      <c r="J22">
        <v>6</v>
      </c>
      <c r="K22">
        <v>0</v>
      </c>
      <c r="L22">
        <v>0</v>
      </c>
      <c r="M22" t="s">
        <v>35</v>
      </c>
      <c r="N22" t="s">
        <v>35</v>
      </c>
      <c r="O22" t="s">
        <v>35</v>
      </c>
      <c r="P22" t="s">
        <v>35</v>
      </c>
      <c r="Q22" t="s">
        <v>31</v>
      </c>
      <c r="R22" t="s">
        <v>30</v>
      </c>
      <c r="S22" t="str">
        <f>VLOOKUP(A22, 'IPL Matches'!$A$1:$E$29, 5, FALSE)</f>
        <v>M Chinnaswamy Stadium</v>
      </c>
    </row>
    <row r="23" spans="1:19" x14ac:dyDescent="0.3">
      <c r="A23">
        <v>335982</v>
      </c>
      <c r="B23">
        <v>1</v>
      </c>
      <c r="C23">
        <v>3</v>
      </c>
      <c r="D23">
        <v>3</v>
      </c>
      <c r="E23" t="s">
        <v>28</v>
      </c>
      <c r="F23" t="s">
        <v>115</v>
      </c>
      <c r="G23" t="s">
        <v>120</v>
      </c>
      <c r="H23">
        <v>0</v>
      </c>
      <c r="I23">
        <v>1</v>
      </c>
      <c r="J23">
        <v>1</v>
      </c>
      <c r="K23">
        <v>0</v>
      </c>
      <c r="L23">
        <v>0</v>
      </c>
      <c r="M23" t="s">
        <v>35</v>
      </c>
      <c r="N23" t="s">
        <v>35</v>
      </c>
      <c r="O23" t="s">
        <v>35</v>
      </c>
      <c r="P23" t="s">
        <v>117</v>
      </c>
      <c r="Q23" t="s">
        <v>31</v>
      </c>
      <c r="R23" t="s">
        <v>30</v>
      </c>
      <c r="S23" t="str">
        <f>VLOOKUP(A23, 'IPL Matches'!$A$1:$E$29, 5, FALSE)</f>
        <v>M Chinnaswamy Stadium</v>
      </c>
    </row>
    <row r="24" spans="1:19" x14ac:dyDescent="0.3">
      <c r="A24">
        <v>335982</v>
      </c>
      <c r="B24">
        <v>1</v>
      </c>
      <c r="C24">
        <v>3</v>
      </c>
      <c r="D24">
        <v>4</v>
      </c>
      <c r="E24" t="s">
        <v>115</v>
      </c>
      <c r="F24" t="s">
        <v>28</v>
      </c>
      <c r="G24" t="s">
        <v>120</v>
      </c>
      <c r="H24">
        <v>4</v>
      </c>
      <c r="I24">
        <v>0</v>
      </c>
      <c r="J24">
        <v>4</v>
      </c>
      <c r="K24">
        <v>0</v>
      </c>
      <c r="L24">
        <v>0</v>
      </c>
      <c r="M24" t="s">
        <v>35</v>
      </c>
      <c r="N24" t="s">
        <v>35</v>
      </c>
      <c r="O24" t="s">
        <v>35</v>
      </c>
      <c r="P24" t="s">
        <v>35</v>
      </c>
      <c r="Q24" t="s">
        <v>31</v>
      </c>
      <c r="R24" t="s">
        <v>30</v>
      </c>
      <c r="S24" t="str">
        <f>VLOOKUP(A24, 'IPL Matches'!$A$1:$E$29, 5, FALSE)</f>
        <v>M Chinnaswamy Stadium</v>
      </c>
    </row>
    <row r="25" spans="1:19" x14ac:dyDescent="0.3">
      <c r="A25">
        <v>335982</v>
      </c>
      <c r="B25">
        <v>1</v>
      </c>
      <c r="C25">
        <v>3</v>
      </c>
      <c r="D25">
        <v>5</v>
      </c>
      <c r="E25" t="s">
        <v>115</v>
      </c>
      <c r="F25" t="s">
        <v>28</v>
      </c>
      <c r="G25" t="s">
        <v>120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35</v>
      </c>
      <c r="N25" t="s">
        <v>35</v>
      </c>
      <c r="O25" t="s">
        <v>35</v>
      </c>
      <c r="P25" t="s">
        <v>35</v>
      </c>
      <c r="Q25" t="s">
        <v>31</v>
      </c>
      <c r="R25" t="s">
        <v>30</v>
      </c>
      <c r="S25" t="str">
        <f>VLOOKUP(A25, 'IPL Matches'!$A$1:$E$29, 5, FALSE)</f>
        <v>M Chinnaswamy Stadium</v>
      </c>
    </row>
    <row r="26" spans="1:19" x14ac:dyDescent="0.3">
      <c r="A26">
        <v>335982</v>
      </c>
      <c r="B26">
        <v>1</v>
      </c>
      <c r="C26">
        <v>3</v>
      </c>
      <c r="D26">
        <v>6</v>
      </c>
      <c r="E26" t="s">
        <v>115</v>
      </c>
      <c r="F26" t="s">
        <v>28</v>
      </c>
      <c r="G26" t="s">
        <v>120</v>
      </c>
      <c r="H26">
        <v>1</v>
      </c>
      <c r="I26">
        <v>0</v>
      </c>
      <c r="J26">
        <v>1</v>
      </c>
      <c r="K26">
        <v>0</v>
      </c>
      <c r="L26">
        <v>0</v>
      </c>
      <c r="M26" t="s">
        <v>35</v>
      </c>
      <c r="N26" t="s">
        <v>35</v>
      </c>
      <c r="O26" t="s">
        <v>35</v>
      </c>
      <c r="P26" t="s">
        <v>35</v>
      </c>
      <c r="Q26" t="s">
        <v>31</v>
      </c>
      <c r="R26" t="s">
        <v>30</v>
      </c>
      <c r="S26" t="str">
        <f>VLOOKUP(A26, 'IPL Matches'!$A$1:$E$29, 5, FALSE)</f>
        <v>M Chinnaswamy Stadium</v>
      </c>
    </row>
    <row r="27" spans="1:19" x14ac:dyDescent="0.3">
      <c r="A27">
        <v>335982</v>
      </c>
      <c r="B27">
        <v>1</v>
      </c>
      <c r="C27">
        <v>3</v>
      </c>
      <c r="D27">
        <v>7</v>
      </c>
      <c r="E27" t="s">
        <v>28</v>
      </c>
      <c r="F27" t="s">
        <v>115</v>
      </c>
      <c r="G27" t="s">
        <v>120</v>
      </c>
      <c r="H27">
        <v>6</v>
      </c>
      <c r="I27">
        <v>0</v>
      </c>
      <c r="J27">
        <v>6</v>
      </c>
      <c r="K27">
        <v>0</v>
      </c>
      <c r="L27">
        <v>0</v>
      </c>
      <c r="M27" t="s">
        <v>35</v>
      </c>
      <c r="N27" t="s">
        <v>35</v>
      </c>
      <c r="O27" t="s">
        <v>35</v>
      </c>
      <c r="P27" t="s">
        <v>35</v>
      </c>
      <c r="Q27" t="s">
        <v>31</v>
      </c>
      <c r="R27" t="s">
        <v>30</v>
      </c>
      <c r="S27" t="str">
        <f>VLOOKUP(A27, 'IPL Matches'!$A$1:$E$29, 5, FALSE)</f>
        <v>M Chinnaswamy Stadium</v>
      </c>
    </row>
    <row r="28" spans="1:19" x14ac:dyDescent="0.3">
      <c r="A28">
        <v>335982</v>
      </c>
      <c r="B28">
        <v>1</v>
      </c>
      <c r="C28">
        <v>4</v>
      </c>
      <c r="D28">
        <v>1</v>
      </c>
      <c r="E28" t="s">
        <v>115</v>
      </c>
      <c r="F28" t="s">
        <v>28</v>
      </c>
      <c r="G28" t="s">
        <v>116</v>
      </c>
      <c r="H28">
        <v>4</v>
      </c>
      <c r="I28">
        <v>0</v>
      </c>
      <c r="J28">
        <v>4</v>
      </c>
      <c r="K28">
        <v>0</v>
      </c>
      <c r="L28">
        <v>0</v>
      </c>
      <c r="M28" t="s">
        <v>35</v>
      </c>
      <c r="N28" t="s">
        <v>35</v>
      </c>
      <c r="O28" t="s">
        <v>35</v>
      </c>
      <c r="P28" t="s">
        <v>35</v>
      </c>
      <c r="Q28" t="s">
        <v>31</v>
      </c>
      <c r="R28" t="s">
        <v>30</v>
      </c>
      <c r="S28" t="str">
        <f>VLOOKUP(A28, 'IPL Matches'!$A$1:$E$29, 5, FALSE)</f>
        <v>M Chinnaswamy Stadium</v>
      </c>
    </row>
    <row r="29" spans="1:19" x14ac:dyDescent="0.3">
      <c r="A29">
        <v>335982</v>
      </c>
      <c r="B29">
        <v>1</v>
      </c>
      <c r="C29">
        <v>4</v>
      </c>
      <c r="D29">
        <v>2</v>
      </c>
      <c r="E29" t="s">
        <v>115</v>
      </c>
      <c r="F29" t="s">
        <v>28</v>
      </c>
      <c r="G29" t="s">
        <v>116</v>
      </c>
      <c r="H29">
        <v>1</v>
      </c>
      <c r="I29">
        <v>0</v>
      </c>
      <c r="J29">
        <v>1</v>
      </c>
      <c r="K29">
        <v>0</v>
      </c>
      <c r="L29">
        <v>0</v>
      </c>
      <c r="M29" t="s">
        <v>35</v>
      </c>
      <c r="N29" t="s">
        <v>35</v>
      </c>
      <c r="O29" t="s">
        <v>35</v>
      </c>
      <c r="P29" t="s">
        <v>35</v>
      </c>
      <c r="Q29" t="s">
        <v>31</v>
      </c>
      <c r="R29" t="s">
        <v>30</v>
      </c>
      <c r="S29" t="str">
        <f>VLOOKUP(A29, 'IPL Matches'!$A$1:$E$29, 5, FALSE)</f>
        <v>M Chinnaswamy Stadium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IPL Matches</vt:lpstr>
      <vt:lpstr>Ball by 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2024-02-03T09:40:08Z</dcterms:modified>
</cp:coreProperties>
</file>