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4_DS_Gen_Ahm_1\Advanced Excel\"/>
    </mc:Choice>
  </mc:AlternateContent>
  <xr:revisionPtr revIDLastSave="0" documentId="13_ncr:1_{4E44BDEA-969F-48A3-A30C-34B174EF30E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Aryan Mehtani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3" l="1"/>
  <c r="D22" i="3"/>
  <c r="C22" i="3"/>
  <c r="B22" i="3"/>
  <c r="E21" i="3"/>
  <c r="D21" i="3"/>
  <c r="C21" i="3"/>
  <c r="B21" i="3"/>
  <c r="C20" i="3"/>
  <c r="D20" i="3"/>
  <c r="E20" i="3"/>
  <c r="B20" i="3"/>
  <c r="C19" i="3"/>
  <c r="D19" i="3"/>
  <c r="E19" i="3"/>
  <c r="B19" i="3"/>
  <c r="H16" i="3"/>
  <c r="H15" i="3"/>
  <c r="H14" i="3"/>
  <c r="H13" i="3"/>
  <c r="H12" i="3"/>
  <c r="D18" i="3"/>
  <c r="E18" i="3"/>
  <c r="C18" i="3"/>
  <c r="B18" i="3"/>
  <c r="E17" i="3"/>
  <c r="D17" i="3"/>
  <c r="C17" i="3"/>
  <c r="B17" i="3"/>
  <c r="H7" i="3"/>
  <c r="H6" i="3"/>
  <c r="C16" i="3"/>
  <c r="D16" i="3"/>
  <c r="E16" i="3"/>
  <c r="B16" i="3"/>
  <c r="E15" i="3"/>
  <c r="D15" i="3"/>
  <c r="C15" i="3"/>
  <c r="B15" i="3"/>
  <c r="I3" i="1"/>
  <c r="I19" i="1" s="1"/>
  <c r="J3" i="1"/>
  <c r="J19" i="1" s="1"/>
  <c r="E7" i="3"/>
  <c r="E8" i="3"/>
  <c r="E9" i="3"/>
  <c r="E10" i="3"/>
  <c r="E11" i="3"/>
  <c r="E12" i="3"/>
  <c r="E13" i="3"/>
  <c r="E6" i="3"/>
  <c r="H3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I20" i="1" l="1"/>
  <c r="J20" i="1"/>
  <c r="H19" i="1"/>
  <c r="H20" i="1"/>
  <c r="K3" i="1"/>
</calcChain>
</file>

<file path=xl/sharedStrings.xml><?xml version="1.0" encoding="utf-8"?>
<sst xmlns="http://schemas.openxmlformats.org/spreadsheetml/2006/main" count="96" uniqueCount="59">
  <si>
    <t>Name</t>
  </si>
  <si>
    <t>Address</t>
  </si>
  <si>
    <t>Mobile No</t>
  </si>
  <si>
    <t>Sr.No.</t>
  </si>
  <si>
    <t>Physics</t>
  </si>
  <si>
    <t>Maths</t>
  </si>
  <si>
    <t>Computer Science</t>
  </si>
  <si>
    <t>Date</t>
  </si>
  <si>
    <t>Day</t>
  </si>
  <si>
    <t>Tue</t>
  </si>
  <si>
    <t>Wed</t>
  </si>
  <si>
    <t>Thu</t>
  </si>
  <si>
    <t>Fri</t>
  </si>
  <si>
    <t>Sat</t>
  </si>
  <si>
    <t>Sun</t>
  </si>
  <si>
    <t>Mon</t>
  </si>
  <si>
    <t>Months</t>
  </si>
  <si>
    <t>Jan</t>
  </si>
  <si>
    <t>Total Marks</t>
  </si>
  <si>
    <t>Total</t>
  </si>
  <si>
    <t>Average</t>
  </si>
  <si>
    <t>Internal Marks (Fixed)</t>
  </si>
  <si>
    <t>Final Marks</t>
  </si>
  <si>
    <t>Surname</t>
  </si>
  <si>
    <t>Subject</t>
  </si>
  <si>
    <t>Test-1</t>
  </si>
  <si>
    <t>Test-2</t>
  </si>
  <si>
    <t>Test-3</t>
  </si>
  <si>
    <t>Roll No</t>
  </si>
  <si>
    <t>Kavyan</t>
  </si>
  <si>
    <t>Nayak</t>
  </si>
  <si>
    <t>Advanced SQL</t>
  </si>
  <si>
    <t>Core Python</t>
  </si>
  <si>
    <t>Python Libraries</t>
  </si>
  <si>
    <t>Probability &amp; Statistics</t>
  </si>
  <si>
    <t>Hypothesis Testing</t>
  </si>
  <si>
    <t>Rounded Off Avg</t>
  </si>
  <si>
    <t>Truncated Avg</t>
  </si>
  <si>
    <t>Rounded Down Avg</t>
  </si>
  <si>
    <t>Rounded Up Avg</t>
  </si>
  <si>
    <t>Nearest Ten</t>
  </si>
  <si>
    <t>Nearest Hundred</t>
  </si>
  <si>
    <t>Subjects</t>
  </si>
  <si>
    <t>Aryan Mehtani</t>
  </si>
  <si>
    <t>54 Aryan Niwas, Opp Camera Garden, Near Royal, Ahemedabad</t>
  </si>
  <si>
    <t>Aditya Singh Kushwaha</t>
  </si>
  <si>
    <t>99 Aditya Palace, Beside President's House, Ahmedabad</t>
  </si>
  <si>
    <t>Parth Patel</t>
  </si>
  <si>
    <t>Fixed marks tobe added in Total</t>
  </si>
  <si>
    <t>Aryan</t>
  </si>
  <si>
    <t>Mehtani</t>
  </si>
  <si>
    <t>Avg Marks Per Subject</t>
  </si>
  <si>
    <t>Pi</t>
  </si>
  <si>
    <t>Number</t>
  </si>
  <si>
    <t>Truncate</t>
  </si>
  <si>
    <t>Rounddown</t>
  </si>
  <si>
    <t>Floor</t>
  </si>
  <si>
    <t>Roundup</t>
  </si>
  <si>
    <t>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</si>
</sst>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15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zoomScale="115" zoomScaleNormal="115" workbookViewId="0">
      <selection activeCell="I3" sqref="I3"/>
    </sheetView>
  </sheetViews>
  <sheetFormatPr defaultRowHeight="14.4" x14ac:dyDescent="0.3"/>
  <cols>
    <col min="1" max="1" width="6.109375" bestFit="1" customWidth="1"/>
    <col min="2" max="2" width="27.6640625" bestFit="1" customWidth="1"/>
    <col min="3" max="3" width="23.21875" bestFit="1" customWidth="1"/>
    <col min="4" max="4" width="11.5546875" bestFit="1" customWidth="1"/>
    <col min="5" max="5" width="7.6640625" customWidth="1"/>
    <col min="6" max="6" width="7.5546875" bestFit="1" customWidth="1"/>
    <col min="7" max="7" width="9.21875" bestFit="1" customWidth="1"/>
    <col min="8" max="8" width="7.109375" bestFit="1" customWidth="1"/>
    <col min="10" max="10" width="16.33203125" bestFit="1" customWidth="1"/>
    <col min="11" max="11" width="10.88671875" bestFit="1" customWidth="1"/>
    <col min="12" max="12" width="10.5546875" bestFit="1" customWidth="1"/>
    <col min="14" max="14" width="11.5546875" bestFit="1" customWidth="1"/>
  </cols>
  <sheetData>
    <row r="1" spans="1:12" s="1" customFormat="1" x14ac:dyDescent="0.3">
      <c r="A1" s="7" t="s">
        <v>3</v>
      </c>
      <c r="B1" s="7" t="s">
        <v>0</v>
      </c>
      <c r="C1" s="7" t="s">
        <v>1</v>
      </c>
      <c r="D1" s="7" t="s">
        <v>2</v>
      </c>
      <c r="E1" s="7" t="s">
        <v>8</v>
      </c>
      <c r="F1" s="7" t="s">
        <v>16</v>
      </c>
      <c r="G1" s="7" t="s">
        <v>7</v>
      </c>
      <c r="H1" s="8" t="s">
        <v>42</v>
      </c>
      <c r="I1" s="9"/>
      <c r="J1" s="10"/>
      <c r="K1" s="7" t="s">
        <v>18</v>
      </c>
      <c r="L1" s="7" t="s">
        <v>22</v>
      </c>
    </row>
    <row r="2" spans="1:12" s="1" customFormat="1" x14ac:dyDescent="0.3">
      <c r="A2" s="7"/>
      <c r="B2" s="7"/>
      <c r="C2" s="7"/>
      <c r="D2" s="7"/>
      <c r="E2" s="7"/>
      <c r="F2" s="7"/>
      <c r="G2" s="7"/>
      <c r="H2" s="3" t="s">
        <v>4</v>
      </c>
      <c r="I2" s="3" t="s">
        <v>5</v>
      </c>
      <c r="J2" s="3" t="s">
        <v>6</v>
      </c>
      <c r="K2" s="7"/>
      <c r="L2" s="7"/>
    </row>
    <row r="3" spans="1:12" ht="43.2" x14ac:dyDescent="0.3">
      <c r="A3" s="2">
        <v>1</v>
      </c>
      <c r="B3" s="6" t="s">
        <v>43</v>
      </c>
      <c r="C3" s="4" t="s">
        <v>44</v>
      </c>
      <c r="D3" s="2">
        <v>3344556677</v>
      </c>
      <c r="E3" s="2" t="s">
        <v>9</v>
      </c>
      <c r="F3" s="2" t="s">
        <v>17</v>
      </c>
      <c r="G3" s="5">
        <v>45346</v>
      </c>
      <c r="H3" s="2">
        <f>'Aryan Mehtani'!E6</f>
        <v>143</v>
      </c>
      <c r="I3" s="2">
        <f>'Aryan Mehtani'!E7</f>
        <v>260</v>
      </c>
      <c r="J3" s="2">
        <f>'Aryan Mehtani'!E8</f>
        <v>277</v>
      </c>
      <c r="K3" s="2">
        <f>H3+I3+J3+C$18</f>
        <v>695</v>
      </c>
      <c r="L3" s="2"/>
    </row>
    <row r="4" spans="1:12" ht="43.2" x14ac:dyDescent="0.3">
      <c r="A4" s="2">
        <v>2</v>
      </c>
      <c r="B4" s="2" t="s">
        <v>45</v>
      </c>
      <c r="C4" s="4" t="s">
        <v>46</v>
      </c>
      <c r="D4" s="2"/>
      <c r="E4" s="2" t="s">
        <v>10</v>
      </c>
      <c r="F4" s="2" t="s">
        <v>17</v>
      </c>
      <c r="G4" s="5">
        <v>45347</v>
      </c>
      <c r="H4" s="2">
        <v>80</v>
      </c>
      <c r="I4" s="2">
        <v>90</v>
      </c>
      <c r="J4" s="2">
        <v>100</v>
      </c>
      <c r="K4" s="2">
        <f t="shared" ref="K4:K17" si="0">H4+I4+J4+C$18</f>
        <v>285</v>
      </c>
      <c r="L4" s="2"/>
    </row>
    <row r="5" spans="1:12" x14ac:dyDescent="0.3">
      <c r="A5" s="2">
        <v>3</v>
      </c>
      <c r="B5" s="2" t="s">
        <v>47</v>
      </c>
      <c r="C5" s="2"/>
      <c r="D5" s="2"/>
      <c r="E5" s="2" t="s">
        <v>11</v>
      </c>
      <c r="F5" s="2" t="s">
        <v>17</v>
      </c>
      <c r="G5" s="5">
        <v>45348</v>
      </c>
      <c r="H5" s="2">
        <v>75</v>
      </c>
      <c r="I5" s="2">
        <v>100</v>
      </c>
      <c r="J5" s="2">
        <v>100</v>
      </c>
      <c r="K5" s="2">
        <f t="shared" si="0"/>
        <v>290</v>
      </c>
      <c r="L5" s="2"/>
    </row>
    <row r="6" spans="1:12" x14ac:dyDescent="0.3">
      <c r="A6" s="2">
        <v>4</v>
      </c>
      <c r="B6" s="2"/>
      <c r="C6" s="2"/>
      <c r="D6" s="2"/>
      <c r="E6" s="2" t="s">
        <v>12</v>
      </c>
      <c r="F6" s="2" t="s">
        <v>17</v>
      </c>
      <c r="G6" s="5">
        <v>45349</v>
      </c>
      <c r="H6" s="2"/>
      <c r="I6" s="2"/>
      <c r="J6" s="2"/>
      <c r="K6" s="2">
        <f t="shared" si="0"/>
        <v>15</v>
      </c>
      <c r="L6" s="2"/>
    </row>
    <row r="7" spans="1:12" x14ac:dyDescent="0.3">
      <c r="A7" s="2">
        <v>5</v>
      </c>
      <c r="B7" s="2"/>
      <c r="C7" s="2"/>
      <c r="D7" s="2"/>
      <c r="E7" s="2" t="s">
        <v>13</v>
      </c>
      <c r="F7" s="2" t="s">
        <v>17</v>
      </c>
      <c r="G7" s="5">
        <v>45350</v>
      </c>
      <c r="H7" s="2"/>
      <c r="I7" s="2"/>
      <c r="J7" s="2"/>
      <c r="K7" s="2">
        <f t="shared" si="0"/>
        <v>15</v>
      </c>
      <c r="L7" s="2"/>
    </row>
    <row r="8" spans="1:12" x14ac:dyDescent="0.3">
      <c r="A8" s="2">
        <v>6</v>
      </c>
      <c r="B8" s="2"/>
      <c r="C8" s="2"/>
      <c r="D8" s="2"/>
      <c r="E8" s="2" t="s">
        <v>14</v>
      </c>
      <c r="F8" s="2" t="s">
        <v>17</v>
      </c>
      <c r="G8" s="5">
        <v>45351</v>
      </c>
      <c r="H8" s="2"/>
      <c r="I8" s="2"/>
      <c r="J8" s="2"/>
      <c r="K8" s="2">
        <f t="shared" si="0"/>
        <v>15</v>
      </c>
      <c r="L8" s="2"/>
    </row>
    <row r="9" spans="1:12" x14ac:dyDescent="0.3">
      <c r="A9" s="2">
        <v>7</v>
      </c>
      <c r="B9" s="2"/>
      <c r="C9" s="2"/>
      <c r="D9" s="2"/>
      <c r="E9" s="2" t="s">
        <v>15</v>
      </c>
      <c r="F9" s="2" t="s">
        <v>17</v>
      </c>
      <c r="G9" s="5">
        <v>45352</v>
      </c>
      <c r="H9" s="2"/>
      <c r="I9" s="2"/>
      <c r="J9" s="2"/>
      <c r="K9" s="2">
        <f t="shared" si="0"/>
        <v>15</v>
      </c>
      <c r="L9" s="2"/>
    </row>
    <row r="10" spans="1:12" x14ac:dyDescent="0.3">
      <c r="A10" s="2">
        <v>8</v>
      </c>
      <c r="B10" s="2"/>
      <c r="C10" s="2"/>
      <c r="D10" s="2"/>
      <c r="E10" s="2" t="s">
        <v>9</v>
      </c>
      <c r="F10" s="2" t="s">
        <v>17</v>
      </c>
      <c r="G10" s="5">
        <v>45353</v>
      </c>
      <c r="H10" s="2"/>
      <c r="I10" s="2"/>
      <c r="J10" s="2"/>
      <c r="K10" s="2">
        <f t="shared" si="0"/>
        <v>15</v>
      </c>
      <c r="L10" s="2"/>
    </row>
    <row r="11" spans="1:12" x14ac:dyDescent="0.3">
      <c r="A11" s="2">
        <v>9</v>
      </c>
      <c r="B11" s="2"/>
      <c r="C11" s="2"/>
      <c r="D11" s="2"/>
      <c r="E11" s="2" t="s">
        <v>10</v>
      </c>
      <c r="F11" s="2" t="s">
        <v>17</v>
      </c>
      <c r="G11" s="5">
        <v>45354</v>
      </c>
      <c r="H11" s="2"/>
      <c r="I11" s="2"/>
      <c r="J11" s="2"/>
      <c r="K11" s="2">
        <f t="shared" si="0"/>
        <v>15</v>
      </c>
      <c r="L11" s="2"/>
    </row>
    <row r="12" spans="1:12" x14ac:dyDescent="0.3">
      <c r="A12" s="2">
        <v>10</v>
      </c>
      <c r="B12" s="2"/>
      <c r="C12" s="2"/>
      <c r="D12" s="2"/>
      <c r="E12" s="2" t="s">
        <v>11</v>
      </c>
      <c r="F12" s="2" t="s">
        <v>17</v>
      </c>
      <c r="G12" s="5">
        <v>45355</v>
      </c>
      <c r="H12" s="2"/>
      <c r="I12" s="2"/>
      <c r="J12" s="2"/>
      <c r="K12" s="2">
        <f t="shared" si="0"/>
        <v>15</v>
      </c>
      <c r="L12" s="2"/>
    </row>
    <row r="13" spans="1:12" x14ac:dyDescent="0.3">
      <c r="A13" s="2">
        <v>11</v>
      </c>
      <c r="B13" s="2"/>
      <c r="C13" s="2"/>
      <c r="D13" s="2"/>
      <c r="E13" s="2" t="s">
        <v>12</v>
      </c>
      <c r="F13" s="2" t="s">
        <v>17</v>
      </c>
      <c r="G13" s="5">
        <v>45356</v>
      </c>
      <c r="H13" s="2"/>
      <c r="I13" s="2"/>
      <c r="J13" s="2"/>
      <c r="K13" s="2">
        <f t="shared" si="0"/>
        <v>15</v>
      </c>
      <c r="L13" s="2"/>
    </row>
    <row r="14" spans="1:12" x14ac:dyDescent="0.3">
      <c r="A14" s="2">
        <v>12</v>
      </c>
      <c r="B14" s="2"/>
      <c r="C14" s="2"/>
      <c r="D14" s="2"/>
      <c r="E14" s="2" t="s">
        <v>13</v>
      </c>
      <c r="F14" s="2" t="s">
        <v>17</v>
      </c>
      <c r="G14" s="5">
        <v>45357</v>
      </c>
      <c r="H14" s="2"/>
      <c r="I14" s="2"/>
      <c r="J14" s="2"/>
      <c r="K14" s="2">
        <f t="shared" si="0"/>
        <v>15</v>
      </c>
      <c r="L14" s="2"/>
    </row>
    <row r="15" spans="1:12" x14ac:dyDescent="0.3">
      <c r="A15" s="2">
        <v>13</v>
      </c>
      <c r="B15" s="2"/>
      <c r="C15" s="2"/>
      <c r="D15" s="2"/>
      <c r="E15" s="2" t="s">
        <v>14</v>
      </c>
      <c r="F15" s="2" t="s">
        <v>17</v>
      </c>
      <c r="G15" s="5">
        <v>45358</v>
      </c>
      <c r="H15" s="2"/>
      <c r="I15" s="2"/>
      <c r="J15" s="2"/>
      <c r="K15" s="2">
        <f t="shared" si="0"/>
        <v>15</v>
      </c>
      <c r="L15" s="2"/>
    </row>
    <row r="16" spans="1:12" x14ac:dyDescent="0.3">
      <c r="A16" s="2">
        <v>14</v>
      </c>
      <c r="B16" s="2"/>
      <c r="C16" s="2"/>
      <c r="D16" s="2"/>
      <c r="E16" s="2" t="s">
        <v>15</v>
      </c>
      <c r="F16" s="2" t="s">
        <v>17</v>
      </c>
      <c r="G16" s="5">
        <v>45359</v>
      </c>
      <c r="H16" s="2"/>
      <c r="I16" s="2"/>
      <c r="J16" s="2"/>
      <c r="K16" s="2">
        <f t="shared" si="0"/>
        <v>15</v>
      </c>
      <c r="L16" s="2"/>
    </row>
    <row r="17" spans="1:12" x14ac:dyDescent="0.3">
      <c r="A17" s="2">
        <v>15</v>
      </c>
      <c r="B17" s="2"/>
      <c r="C17" s="2"/>
      <c r="D17" s="2"/>
      <c r="E17" s="2" t="s">
        <v>9</v>
      </c>
      <c r="F17" s="2" t="s">
        <v>17</v>
      </c>
      <c r="G17" s="5">
        <v>45360</v>
      </c>
      <c r="H17" s="2"/>
      <c r="I17" s="2"/>
      <c r="J17" s="2"/>
      <c r="K17" s="2">
        <f t="shared" si="0"/>
        <v>15</v>
      </c>
      <c r="L17" s="2"/>
    </row>
    <row r="18" spans="1:12" x14ac:dyDescent="0.3">
      <c r="B18" s="2" t="s">
        <v>21</v>
      </c>
      <c r="C18" s="2">
        <v>15</v>
      </c>
    </row>
    <row r="19" spans="1:12" x14ac:dyDescent="0.3">
      <c r="B19" s="2" t="s">
        <v>48</v>
      </c>
      <c r="C19" s="2">
        <v>10</v>
      </c>
      <c r="G19" s="2" t="s">
        <v>19</v>
      </c>
      <c r="H19" s="2">
        <f>SUM(H3:H17) + $C$19</f>
        <v>308</v>
      </c>
      <c r="I19" s="2">
        <f t="shared" ref="I19:J19" si="1">SUM(I3:I17) + $C$19</f>
        <v>460</v>
      </c>
      <c r="J19" s="2">
        <f t="shared" si="1"/>
        <v>487</v>
      </c>
      <c r="K19" s="2"/>
    </row>
    <row r="20" spans="1:12" x14ac:dyDescent="0.3">
      <c r="G20" s="2" t="s">
        <v>20</v>
      </c>
      <c r="H20" s="2">
        <f>AVERAGE(H3:H17)</f>
        <v>99.333333333333329</v>
      </c>
      <c r="I20" s="2">
        <f t="shared" ref="I20:J20" si="2">AVERAGE(I3:I17)</f>
        <v>150</v>
      </c>
      <c r="J20" s="2">
        <f t="shared" si="2"/>
        <v>159</v>
      </c>
      <c r="K20" s="2"/>
    </row>
  </sheetData>
  <mergeCells count="10">
    <mergeCell ref="A1:A2"/>
    <mergeCell ref="B1:B2"/>
    <mergeCell ref="C1:C2"/>
    <mergeCell ref="D1:D2"/>
    <mergeCell ref="E1:E2"/>
    <mergeCell ref="K1:K2"/>
    <mergeCell ref="F1:F2"/>
    <mergeCell ref="G1:G2"/>
    <mergeCell ref="L1:L2"/>
    <mergeCell ref="H1:J1"/>
  </mergeCells>
  <phoneticPr fontId="2" type="noConversion"/>
  <printOptions horizontalCentered="1" verticalCentered="1"/>
  <pageMargins left="0.25" right="0.25" top="0.75" bottom="0.75" header="0.3" footer="0.3"/>
  <pageSetup paperSize="9" orientation="landscape" r:id="rId1"/>
  <headerFooter>
    <oddHeader>Prepared by Alakh Pandya &amp;D&amp;RPage &amp;P</oddHeader>
    <oddFooter>&amp;Rcopyright Royal Technosoft Pvt Ltd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FB0E-8448-4693-8CF5-E768D7915830}">
  <dimension ref="A1:H22"/>
  <sheetViews>
    <sheetView tabSelected="1" workbookViewId="0">
      <selection activeCell="E22" sqref="E22"/>
    </sheetView>
  </sheetViews>
  <sheetFormatPr defaultRowHeight="14.4" x14ac:dyDescent="0.3"/>
  <cols>
    <col min="1" max="1" width="19.88671875" bestFit="1" customWidth="1"/>
    <col min="7" max="7" width="10.77734375" bestFit="1" customWidth="1"/>
  </cols>
  <sheetData>
    <row r="1" spans="1:8" x14ac:dyDescent="0.3">
      <c r="A1" t="s">
        <v>0</v>
      </c>
      <c r="B1" t="s">
        <v>49</v>
      </c>
    </row>
    <row r="2" spans="1:8" x14ac:dyDescent="0.3">
      <c r="A2" t="s">
        <v>23</v>
      </c>
      <c r="B2" t="s">
        <v>50</v>
      </c>
    </row>
    <row r="3" spans="1:8" x14ac:dyDescent="0.3">
      <c r="A3" t="s">
        <v>28</v>
      </c>
      <c r="B3">
        <v>1</v>
      </c>
    </row>
    <row r="5" spans="1:8" x14ac:dyDescent="0.3">
      <c r="A5" t="s">
        <v>24</v>
      </c>
      <c r="B5" t="s">
        <v>25</v>
      </c>
      <c r="C5" t="s">
        <v>26</v>
      </c>
      <c r="D5" t="s">
        <v>27</v>
      </c>
      <c r="E5" t="s">
        <v>19</v>
      </c>
      <c r="G5" t="s">
        <v>52</v>
      </c>
      <c r="H5">
        <v>3.1415959999999998</v>
      </c>
    </row>
    <row r="6" spans="1:8" x14ac:dyDescent="0.3">
      <c r="A6" t="s">
        <v>4</v>
      </c>
      <c r="B6">
        <v>50</v>
      </c>
      <c r="C6">
        <v>48</v>
      </c>
      <c r="D6">
        <v>45</v>
      </c>
      <c r="E6">
        <f>B6+C6+D6</f>
        <v>143</v>
      </c>
      <c r="H6">
        <f>ROUND(H5, 2)</f>
        <v>3.14</v>
      </c>
    </row>
    <row r="7" spans="1:8" x14ac:dyDescent="0.3">
      <c r="A7" t="s">
        <v>5</v>
      </c>
      <c r="B7">
        <v>80</v>
      </c>
      <c r="C7">
        <v>95</v>
      </c>
      <c r="D7">
        <v>85</v>
      </c>
      <c r="E7">
        <f t="shared" ref="E7:E13" si="0">B7+C7+D7</f>
        <v>260</v>
      </c>
      <c r="H7">
        <f>ROUND(H5, 3)</f>
        <v>3.1419999999999999</v>
      </c>
    </row>
    <row r="8" spans="1:8" x14ac:dyDescent="0.3">
      <c r="A8" t="s">
        <v>6</v>
      </c>
      <c r="B8">
        <v>100</v>
      </c>
      <c r="C8">
        <v>97</v>
      </c>
      <c r="D8">
        <v>80</v>
      </c>
      <c r="E8">
        <f t="shared" si="0"/>
        <v>277</v>
      </c>
    </row>
    <row r="9" spans="1:8" x14ac:dyDescent="0.3">
      <c r="A9" t="s">
        <v>31</v>
      </c>
      <c r="B9">
        <v>80</v>
      </c>
      <c r="C9">
        <v>90</v>
      </c>
      <c r="D9">
        <v>86</v>
      </c>
      <c r="E9">
        <f t="shared" si="0"/>
        <v>256</v>
      </c>
    </row>
    <row r="10" spans="1:8" x14ac:dyDescent="0.3">
      <c r="A10" t="s">
        <v>32</v>
      </c>
      <c r="B10">
        <v>78</v>
      </c>
      <c r="C10">
        <v>88</v>
      </c>
      <c r="D10">
        <v>50</v>
      </c>
      <c r="E10">
        <f t="shared" si="0"/>
        <v>216</v>
      </c>
    </row>
    <row r="11" spans="1:8" x14ac:dyDescent="0.3">
      <c r="A11" t="s">
        <v>33</v>
      </c>
      <c r="B11">
        <v>90</v>
      </c>
      <c r="C11">
        <v>85</v>
      </c>
      <c r="D11">
        <v>80</v>
      </c>
      <c r="E11">
        <f t="shared" si="0"/>
        <v>255</v>
      </c>
      <c r="G11" t="s">
        <v>53</v>
      </c>
      <c r="H11">
        <v>-3.14</v>
      </c>
    </row>
    <row r="12" spans="1:8" x14ac:dyDescent="0.3">
      <c r="A12" t="s">
        <v>34</v>
      </c>
      <c r="B12">
        <v>92</v>
      </c>
      <c r="C12">
        <v>80</v>
      </c>
      <c r="D12">
        <v>100</v>
      </c>
      <c r="E12">
        <f t="shared" si="0"/>
        <v>272</v>
      </c>
      <c r="G12" t="s">
        <v>54</v>
      </c>
      <c r="H12">
        <f>TRUNC(H11, 0)</f>
        <v>-3</v>
      </c>
    </row>
    <row r="13" spans="1:8" x14ac:dyDescent="0.3">
      <c r="A13" t="s">
        <v>35</v>
      </c>
      <c r="B13">
        <v>88</v>
      </c>
      <c r="C13">
        <v>86</v>
      </c>
      <c r="D13">
        <v>80</v>
      </c>
      <c r="E13">
        <f t="shared" si="0"/>
        <v>254</v>
      </c>
      <c r="G13" t="s">
        <v>55</v>
      </c>
      <c r="H13">
        <f>ROUNDDOWN(H11, 0)</f>
        <v>-3</v>
      </c>
    </row>
    <row r="14" spans="1:8" x14ac:dyDescent="0.3">
      <c r="G14" t="s">
        <v>56</v>
      </c>
      <c r="H14">
        <f>_xlfn.FLOOR.MATH(H11)</f>
        <v>-4</v>
      </c>
    </row>
    <row r="15" spans="1:8" x14ac:dyDescent="0.3">
      <c r="A15" t="s">
        <v>18</v>
      </c>
      <c r="B15">
        <f>SUM(B6:B13)</f>
        <v>658</v>
      </c>
      <c r="C15">
        <f>SUM(C6:C13)</f>
        <v>669</v>
      </c>
      <c r="D15">
        <f>SUM(D6:D13)</f>
        <v>606</v>
      </c>
      <c r="E15">
        <f>SUM(E6:E13)</f>
        <v>1933</v>
      </c>
      <c r="G15" t="s">
        <v>57</v>
      </c>
      <c r="H15">
        <f>ROUNDUP(H11, 0)</f>
        <v>-4</v>
      </c>
    </row>
    <row r="16" spans="1:8" x14ac:dyDescent="0.3">
      <c r="A16" t="s">
        <v>51</v>
      </c>
      <c r="B16">
        <f>AVERAGE(B6:B13)</f>
        <v>82.25</v>
      </c>
      <c r="C16">
        <f t="shared" ref="C16:E16" si="1">AVERAGE(C6:C13)</f>
        <v>83.625</v>
      </c>
      <c r="D16">
        <f t="shared" si="1"/>
        <v>75.75</v>
      </c>
      <c r="E16">
        <f t="shared" si="1"/>
        <v>241.625</v>
      </c>
      <c r="G16" t="s">
        <v>58</v>
      </c>
      <c r="H16">
        <f>_xlfn.CEILING.MATH(H11)</f>
        <v>-3</v>
      </c>
    </row>
    <row r="17" spans="1:5" x14ac:dyDescent="0.3">
      <c r="A17" t="s">
        <v>36</v>
      </c>
      <c r="B17">
        <f>ROUND(B16, 0)</f>
        <v>82</v>
      </c>
      <c r="C17">
        <f>ROUND(C16, 0)</f>
        <v>84</v>
      </c>
      <c r="D17">
        <f>ROUND(D16, 0)</f>
        <v>76</v>
      </c>
      <c r="E17">
        <f>ROUND(E16, 0)</f>
        <v>242</v>
      </c>
    </row>
    <row r="18" spans="1:5" x14ac:dyDescent="0.3">
      <c r="A18" t="s">
        <v>37</v>
      </c>
      <c r="B18">
        <f>TRUNC(B16, 0)</f>
        <v>82</v>
      </c>
      <c r="C18">
        <f>TRUNC(C16, 0)</f>
        <v>83</v>
      </c>
      <c r="D18">
        <f t="shared" ref="D18:E18" si="2">TRUNC(D16, 0)</f>
        <v>75</v>
      </c>
      <c r="E18">
        <f t="shared" si="2"/>
        <v>241</v>
      </c>
    </row>
    <row r="19" spans="1:5" x14ac:dyDescent="0.3">
      <c r="A19" t="s">
        <v>38</v>
      </c>
      <c r="B19">
        <f>ROUNDDOWN(B16, 0)</f>
        <v>82</v>
      </c>
      <c r="C19">
        <f t="shared" ref="C19:E19" si="3">ROUNDDOWN(C16, 0)</f>
        <v>83</v>
      </c>
      <c r="D19">
        <f t="shared" si="3"/>
        <v>75</v>
      </c>
      <c r="E19">
        <f t="shared" si="3"/>
        <v>241</v>
      </c>
    </row>
    <row r="20" spans="1:5" x14ac:dyDescent="0.3">
      <c r="A20" t="s">
        <v>39</v>
      </c>
      <c r="B20">
        <f>ROUNDUP(B16, 0)</f>
        <v>83</v>
      </c>
      <c r="C20">
        <f t="shared" ref="C20:E20" si="4">ROUNDUP(C16, 0)</f>
        <v>84</v>
      </c>
      <c r="D20">
        <f t="shared" si="4"/>
        <v>76</v>
      </c>
      <c r="E20">
        <f t="shared" si="4"/>
        <v>242</v>
      </c>
    </row>
    <row r="21" spans="1:5" x14ac:dyDescent="0.3">
      <c r="A21" t="s">
        <v>40</v>
      </c>
      <c r="B21">
        <f>ROUND(B16, -1)</f>
        <v>80</v>
      </c>
      <c r="C21">
        <f>ROUND(C16, -1)</f>
        <v>80</v>
      </c>
      <c r="D21">
        <f>ROUND(D16, -1)</f>
        <v>80</v>
      </c>
      <c r="E21">
        <f>ROUND(E16, -1)</f>
        <v>240</v>
      </c>
    </row>
    <row r="22" spans="1:5" x14ac:dyDescent="0.3">
      <c r="A22" t="s">
        <v>41</v>
      </c>
      <c r="B22">
        <f>ROUND(B16, -2)</f>
        <v>100</v>
      </c>
      <c r="C22">
        <f>ROUND(C16, -2)</f>
        <v>100</v>
      </c>
      <c r="D22">
        <f>ROUND(D16, -2)</f>
        <v>100</v>
      </c>
      <c r="E22">
        <f>ROUND(E16, -2)</f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FFD98-E9A8-4139-9521-DA0D0B23485F}">
  <dimension ref="A1:E6"/>
  <sheetViews>
    <sheetView workbookViewId="0">
      <selection activeCell="B11" sqref="B11"/>
    </sheetView>
  </sheetViews>
  <sheetFormatPr defaultRowHeight="14.4" x14ac:dyDescent="0.3"/>
  <sheetData>
    <row r="1" spans="1:5" x14ac:dyDescent="0.3">
      <c r="A1" t="s">
        <v>0</v>
      </c>
      <c r="B1" t="s">
        <v>29</v>
      </c>
    </row>
    <row r="2" spans="1:5" x14ac:dyDescent="0.3">
      <c r="A2" t="s">
        <v>23</v>
      </c>
      <c r="B2" t="s">
        <v>30</v>
      </c>
    </row>
    <row r="3" spans="1:5" x14ac:dyDescent="0.3">
      <c r="A3" t="s">
        <v>28</v>
      </c>
      <c r="B3">
        <v>2</v>
      </c>
    </row>
    <row r="5" spans="1:5" x14ac:dyDescent="0.3">
      <c r="A5" t="s">
        <v>24</v>
      </c>
      <c r="B5" t="s">
        <v>25</v>
      </c>
      <c r="C5" t="s">
        <v>26</v>
      </c>
      <c r="D5" t="s">
        <v>27</v>
      </c>
      <c r="E5" t="s">
        <v>19</v>
      </c>
    </row>
    <row r="6" spans="1:5" x14ac:dyDescent="0.3">
      <c r="A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Aryan Mehtani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cp:lastPrinted>2024-09-10T14:10:08Z</cp:lastPrinted>
  <dcterms:created xsi:type="dcterms:W3CDTF">2015-06-05T18:17:20Z</dcterms:created>
  <dcterms:modified xsi:type="dcterms:W3CDTF">2024-09-13T15:32:19Z</dcterms:modified>
</cp:coreProperties>
</file>