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4AIDataScienceGNRGeneral\"/>
    </mc:Choice>
  </mc:AlternateContent>
  <xr:revisionPtr revIDLastSave="0" documentId="13_ncr:1_{34D61E49-4405-4C47-90C3-9C306AD706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Local Students" sheetId="2" r:id="rId2"/>
    <sheet name="Local Students Score Card" sheetId="4" r:id="rId3"/>
    <sheet name="Outsider Students" sheetId="3" r:id="rId4"/>
    <sheet name="Outsider Students Score Car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0" i="1"/>
  <c r="D21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20" i="1"/>
  <c r="C20" i="1" s="1"/>
  <c r="D2" i="5"/>
  <c r="E2" i="5"/>
  <c r="F2" i="5"/>
  <c r="G2" i="5"/>
  <c r="H2" i="5"/>
  <c r="I2" i="5"/>
  <c r="J2" i="5"/>
  <c r="K2" i="5"/>
  <c r="L2" i="5"/>
  <c r="M2" i="5"/>
  <c r="N2" i="5"/>
  <c r="D3" i="5"/>
  <c r="E3" i="5"/>
  <c r="F3" i="5"/>
  <c r="G3" i="5"/>
  <c r="H3" i="5"/>
  <c r="I3" i="5"/>
  <c r="J3" i="5"/>
  <c r="K3" i="5"/>
  <c r="L3" i="5"/>
  <c r="M3" i="5"/>
  <c r="N3" i="5"/>
  <c r="D4" i="5"/>
  <c r="E4" i="5"/>
  <c r="F4" i="5"/>
  <c r="G4" i="5"/>
  <c r="H4" i="5"/>
  <c r="I4" i="5"/>
  <c r="J4" i="5"/>
  <c r="K4" i="5"/>
  <c r="L4" i="5"/>
  <c r="M4" i="5"/>
  <c r="N4" i="5"/>
  <c r="C3" i="5"/>
  <c r="O3" i="5" s="1"/>
  <c r="P3" i="5" s="1"/>
  <c r="C4" i="5"/>
  <c r="O4" i="5" s="1"/>
  <c r="P4" i="5" s="1"/>
  <c r="C2" i="5"/>
  <c r="O2" i="5" s="1"/>
  <c r="P2" i="5" s="1"/>
  <c r="D2" i="4"/>
  <c r="E2" i="4"/>
  <c r="F2" i="4"/>
  <c r="G2" i="4"/>
  <c r="H2" i="4"/>
  <c r="I2" i="4"/>
  <c r="J2" i="4"/>
  <c r="K2" i="4"/>
  <c r="L2" i="4"/>
  <c r="M2" i="4"/>
  <c r="N2" i="4"/>
  <c r="D3" i="4"/>
  <c r="E3" i="4"/>
  <c r="F3" i="4"/>
  <c r="G3" i="4"/>
  <c r="H3" i="4"/>
  <c r="I3" i="4"/>
  <c r="J3" i="4"/>
  <c r="K3" i="4"/>
  <c r="L3" i="4"/>
  <c r="M3" i="4"/>
  <c r="N3" i="4"/>
  <c r="D4" i="4"/>
  <c r="E4" i="4"/>
  <c r="F4" i="4"/>
  <c r="G4" i="4"/>
  <c r="H4" i="4"/>
  <c r="I4" i="4"/>
  <c r="J4" i="4"/>
  <c r="K4" i="4"/>
  <c r="L4" i="4"/>
  <c r="M4" i="4"/>
  <c r="N4" i="4"/>
  <c r="D5" i="4"/>
  <c r="E5" i="4"/>
  <c r="F5" i="4"/>
  <c r="G5" i="4"/>
  <c r="H5" i="4"/>
  <c r="I5" i="4"/>
  <c r="J5" i="4"/>
  <c r="K5" i="4"/>
  <c r="L5" i="4"/>
  <c r="M5" i="4"/>
  <c r="N5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C3" i="4"/>
  <c r="O3" i="4" s="1"/>
  <c r="P3" i="4" s="1"/>
  <c r="C4" i="4"/>
  <c r="O4" i="4" s="1"/>
  <c r="P4" i="4" s="1"/>
  <c r="C5" i="4"/>
  <c r="O5" i="4" s="1"/>
  <c r="P5" i="4" s="1"/>
  <c r="C6" i="4"/>
  <c r="O6" i="4" s="1"/>
  <c r="P6" i="4" s="1"/>
  <c r="C7" i="4"/>
  <c r="O7" i="4" s="1"/>
  <c r="P7" i="4" s="1"/>
  <c r="C8" i="4"/>
  <c r="O8" i="4" s="1"/>
  <c r="P8" i="4" s="1"/>
  <c r="C9" i="4"/>
  <c r="O9" i="4" s="1"/>
  <c r="P9" i="4" s="1"/>
  <c r="C10" i="4"/>
  <c r="O10" i="4" s="1"/>
  <c r="P10" i="4" s="1"/>
  <c r="C11" i="4"/>
  <c r="O11" i="4" s="1"/>
  <c r="P11" i="4" s="1"/>
  <c r="C12" i="4"/>
  <c r="O12" i="4" s="1"/>
  <c r="P12" i="4" s="1"/>
  <c r="C13" i="4"/>
  <c r="O13" i="4" s="1"/>
  <c r="P13" i="4" s="1"/>
  <c r="C14" i="4"/>
  <c r="O14" i="4" s="1"/>
  <c r="P14" i="4" s="1"/>
  <c r="C15" i="4"/>
  <c r="O15" i="4" s="1"/>
  <c r="P15" i="4" s="1"/>
  <c r="C2" i="4"/>
  <c r="O2" i="4" s="1"/>
  <c r="P2" i="4" s="1"/>
</calcChain>
</file>

<file path=xl/sharedStrings.xml><?xml version="1.0" encoding="utf-8"?>
<sst xmlns="http://schemas.openxmlformats.org/spreadsheetml/2006/main" count="886" uniqueCount="36">
  <si>
    <t>Name</t>
  </si>
  <si>
    <t>Arin Prajapati</t>
  </si>
  <si>
    <t>Aryan Vora</t>
  </si>
  <si>
    <t>Dhyey Patel</t>
  </si>
  <si>
    <t>Dhairya Patel</t>
  </si>
  <si>
    <t>Mithil Parmar</t>
  </si>
  <si>
    <t>Nupur Thakkar</t>
  </si>
  <si>
    <t>Riya Patel</t>
  </si>
  <si>
    <t>Bansi Kadiya</t>
  </si>
  <si>
    <t>P</t>
  </si>
  <si>
    <t>Anagh</t>
  </si>
  <si>
    <t>Fatma Chandniwala</t>
  </si>
  <si>
    <t>Marmik Patel</t>
  </si>
  <si>
    <t>Krupanshi Patel</t>
  </si>
  <si>
    <t>Shubham Thakkar</t>
  </si>
  <si>
    <t>O</t>
  </si>
  <si>
    <t>Yash Chauhan</t>
  </si>
  <si>
    <t>Himmatnagar</t>
  </si>
  <si>
    <t>Surat</t>
  </si>
  <si>
    <t>Gandhinagar</t>
  </si>
  <si>
    <t>N/A</t>
  </si>
  <si>
    <t>A</t>
  </si>
  <si>
    <t>Akshat Chaturvedi</t>
  </si>
  <si>
    <t>Kalol</t>
  </si>
  <si>
    <t>Harsh Vyas</t>
  </si>
  <si>
    <t>Shreya Thakkar</t>
  </si>
  <si>
    <t>Attendance/60</t>
  </si>
  <si>
    <t>Attendance/5</t>
  </si>
  <si>
    <t>Confirmation to merge batch</t>
  </si>
  <si>
    <t>Yes</t>
  </si>
  <si>
    <t>Online</t>
  </si>
  <si>
    <t>Divy Shah</t>
  </si>
  <si>
    <t>Jay Parmar</t>
  </si>
  <si>
    <t>Ahmedabad</t>
  </si>
  <si>
    <t>Vraj Shah</t>
  </si>
  <si>
    <t>Vadodara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</si>
</sst>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tabSelected="1" workbookViewId="0">
      <pane xSplit="1" topLeftCell="AB1" activePane="topRight" state="frozen"/>
      <selection pane="topRight" activeCell="AP17" sqref="AP17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5.77734375" bestFit="1" customWidth="1"/>
    <col min="4" max="8" width="6.6640625" bestFit="1" customWidth="1"/>
    <col min="9" max="15" width="6.5546875" bestFit="1" customWidth="1"/>
    <col min="16" max="19" width="7" bestFit="1" customWidth="1"/>
    <col min="20" max="23" width="6.77734375" bestFit="1" customWidth="1"/>
    <col min="27" max="27" width="24.88671875" bestFit="1" customWidth="1"/>
  </cols>
  <sheetData>
    <row r="1" spans="1:43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s="1">
        <v>45591</v>
      </c>
      <c r="P1" s="1">
        <v>45605</v>
      </c>
      <c r="Q1" s="1">
        <v>45612</v>
      </c>
      <c r="R1" s="1">
        <v>45619</v>
      </c>
      <c r="S1" s="1">
        <v>45626</v>
      </c>
      <c r="T1" s="1">
        <v>45633</v>
      </c>
      <c r="U1" s="1">
        <v>45640</v>
      </c>
      <c r="V1" s="1">
        <v>45647</v>
      </c>
      <c r="W1" s="1">
        <v>45654</v>
      </c>
      <c r="X1" s="1">
        <v>45661</v>
      </c>
      <c r="Y1" s="1">
        <v>45675</v>
      </c>
      <c r="Z1" s="1">
        <v>45682</v>
      </c>
      <c r="AA1" t="s">
        <v>28</v>
      </c>
      <c r="AB1" s="1">
        <v>45689</v>
      </c>
      <c r="AC1" s="1">
        <v>45696</v>
      </c>
      <c r="AD1" s="1">
        <v>45703</v>
      </c>
      <c r="AE1" s="1">
        <v>45717</v>
      </c>
      <c r="AF1" s="1">
        <v>45724</v>
      </c>
      <c r="AG1" s="1">
        <v>45731</v>
      </c>
      <c r="AH1" s="1">
        <v>45738</v>
      </c>
      <c r="AI1" s="1">
        <v>45745</v>
      </c>
      <c r="AJ1" s="1">
        <v>45752</v>
      </c>
      <c r="AK1" s="1">
        <v>45759</v>
      </c>
      <c r="AL1" s="1">
        <v>45773</v>
      </c>
      <c r="AM1" s="1">
        <v>45780</v>
      </c>
      <c r="AN1" s="1">
        <v>45787</v>
      </c>
      <c r="AO1" s="1">
        <v>45794</v>
      </c>
      <c r="AP1" s="1">
        <v>45801</v>
      </c>
      <c r="AQ1" s="1">
        <v>45808</v>
      </c>
    </row>
    <row r="2" spans="1:43" x14ac:dyDescent="0.3">
      <c r="A2" t="s">
        <v>10</v>
      </c>
      <c r="B2" t="s">
        <v>19</v>
      </c>
      <c r="C2" t="s">
        <v>15</v>
      </c>
      <c r="D2" t="s">
        <v>21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15</v>
      </c>
      <c r="L2" t="s">
        <v>15</v>
      </c>
      <c r="M2" t="s">
        <v>9</v>
      </c>
      <c r="N2" t="s">
        <v>9</v>
      </c>
      <c r="O2" t="s">
        <v>9</v>
      </c>
      <c r="P2" t="s">
        <v>21</v>
      </c>
      <c r="Q2" t="s">
        <v>15</v>
      </c>
      <c r="R2" t="s">
        <v>15</v>
      </c>
      <c r="S2" t="s">
        <v>15</v>
      </c>
      <c r="T2" t="s">
        <v>15</v>
      </c>
      <c r="U2" t="s">
        <v>9</v>
      </c>
      <c r="V2" t="s">
        <v>21</v>
      </c>
      <c r="W2" t="s">
        <v>9</v>
      </c>
      <c r="X2" t="s">
        <v>15</v>
      </c>
      <c r="Y2" t="s">
        <v>15</v>
      </c>
      <c r="Z2" t="s">
        <v>15</v>
      </c>
      <c r="AA2" t="s">
        <v>29</v>
      </c>
      <c r="AB2" t="s">
        <v>15</v>
      </c>
      <c r="AC2" t="s">
        <v>9</v>
      </c>
      <c r="AD2" t="s">
        <v>15</v>
      </c>
      <c r="AE2" t="s">
        <v>21</v>
      </c>
      <c r="AF2" t="s">
        <v>15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</row>
    <row r="3" spans="1:43" x14ac:dyDescent="0.3">
      <c r="A3" t="s">
        <v>1</v>
      </c>
      <c r="B3" t="s">
        <v>19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21</v>
      </c>
      <c r="L3" t="s">
        <v>21</v>
      </c>
      <c r="M3" t="s">
        <v>21</v>
      </c>
      <c r="N3" t="s">
        <v>21</v>
      </c>
      <c r="O3" t="s">
        <v>9</v>
      </c>
      <c r="P3" t="s">
        <v>9</v>
      </c>
      <c r="Q3" t="s">
        <v>9</v>
      </c>
      <c r="R3" t="s">
        <v>21</v>
      </c>
      <c r="S3" t="s">
        <v>9</v>
      </c>
      <c r="T3" t="s">
        <v>21</v>
      </c>
      <c r="U3" t="s">
        <v>9</v>
      </c>
      <c r="V3" t="s">
        <v>15</v>
      </c>
      <c r="W3" t="s">
        <v>21</v>
      </c>
      <c r="X3" t="s">
        <v>9</v>
      </c>
      <c r="Y3" t="s">
        <v>9</v>
      </c>
      <c r="Z3" t="s">
        <v>9</v>
      </c>
      <c r="AA3" t="s">
        <v>29</v>
      </c>
      <c r="AB3" t="s">
        <v>9</v>
      </c>
      <c r="AC3" t="s">
        <v>9</v>
      </c>
      <c r="AD3" t="s">
        <v>9</v>
      </c>
      <c r="AE3" t="s">
        <v>9</v>
      </c>
      <c r="AF3" t="s">
        <v>15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21</v>
      </c>
      <c r="AN3" t="s">
        <v>9</v>
      </c>
      <c r="AO3" t="s">
        <v>21</v>
      </c>
      <c r="AP3" t="s">
        <v>21</v>
      </c>
      <c r="AQ3" t="s">
        <v>9</v>
      </c>
    </row>
    <row r="4" spans="1:43" x14ac:dyDescent="0.3">
      <c r="A4" t="s">
        <v>8</v>
      </c>
      <c r="B4" t="s">
        <v>19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21</v>
      </c>
      <c r="L4" t="s">
        <v>15</v>
      </c>
      <c r="M4" t="s">
        <v>9</v>
      </c>
      <c r="N4" t="s">
        <v>9</v>
      </c>
      <c r="O4" t="s">
        <v>21</v>
      </c>
      <c r="P4" t="s">
        <v>9</v>
      </c>
      <c r="Q4" t="s">
        <v>9</v>
      </c>
      <c r="R4" t="s">
        <v>21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29</v>
      </c>
      <c r="AB4" t="s">
        <v>9</v>
      </c>
      <c r="AC4" t="s">
        <v>9</v>
      </c>
      <c r="AD4" t="s">
        <v>9</v>
      </c>
      <c r="AE4" t="s">
        <v>21</v>
      </c>
      <c r="AF4" t="s">
        <v>9</v>
      </c>
      <c r="AG4" t="s">
        <v>9</v>
      </c>
      <c r="AH4" t="s">
        <v>9</v>
      </c>
      <c r="AI4" t="s">
        <v>9</v>
      </c>
      <c r="AJ4" t="s">
        <v>21</v>
      </c>
      <c r="AK4" t="s">
        <v>9</v>
      </c>
      <c r="AL4" t="s">
        <v>9</v>
      </c>
      <c r="AM4" t="s">
        <v>15</v>
      </c>
      <c r="AN4" t="s">
        <v>9</v>
      </c>
      <c r="AO4" t="s">
        <v>9</v>
      </c>
      <c r="AP4" t="s">
        <v>9</v>
      </c>
      <c r="AQ4" t="s">
        <v>9</v>
      </c>
    </row>
    <row r="5" spans="1:43" x14ac:dyDescent="0.3">
      <c r="A5" t="s">
        <v>4</v>
      </c>
      <c r="B5" t="s">
        <v>19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15</v>
      </c>
      <c r="L5" t="s">
        <v>21</v>
      </c>
      <c r="M5" t="s">
        <v>21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21</v>
      </c>
      <c r="X5" t="s">
        <v>9</v>
      </c>
      <c r="Y5" t="s">
        <v>21</v>
      </c>
      <c r="Z5" t="s">
        <v>21</v>
      </c>
      <c r="AA5" t="s">
        <v>29</v>
      </c>
      <c r="AB5" t="s">
        <v>9</v>
      </c>
      <c r="AC5" t="s">
        <v>9</v>
      </c>
      <c r="AD5" t="s">
        <v>21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P5" t="s">
        <v>9</v>
      </c>
      <c r="AQ5" t="s">
        <v>9</v>
      </c>
    </row>
    <row r="6" spans="1:43" x14ac:dyDescent="0.3">
      <c r="A6" t="s">
        <v>3</v>
      </c>
      <c r="B6" t="s">
        <v>19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21</v>
      </c>
      <c r="L6" t="s">
        <v>15</v>
      </c>
      <c r="M6" t="s">
        <v>9</v>
      </c>
      <c r="N6" t="s">
        <v>9</v>
      </c>
      <c r="O6" t="s">
        <v>9</v>
      </c>
      <c r="P6" t="s">
        <v>21</v>
      </c>
      <c r="Q6" t="s">
        <v>21</v>
      </c>
      <c r="R6" t="s">
        <v>9</v>
      </c>
      <c r="S6" t="s">
        <v>21</v>
      </c>
      <c r="T6" t="s">
        <v>21</v>
      </c>
      <c r="U6" t="s">
        <v>9</v>
      </c>
      <c r="V6" t="s">
        <v>9</v>
      </c>
      <c r="W6" t="s">
        <v>21</v>
      </c>
      <c r="X6" t="s">
        <v>15</v>
      </c>
      <c r="Y6" t="s">
        <v>9</v>
      </c>
      <c r="Z6" t="s">
        <v>9</v>
      </c>
      <c r="AA6" t="s">
        <v>29</v>
      </c>
      <c r="AB6" t="s">
        <v>9</v>
      </c>
      <c r="AC6" t="s">
        <v>9</v>
      </c>
      <c r="AD6" t="s">
        <v>9</v>
      </c>
      <c r="AE6" t="s">
        <v>9</v>
      </c>
      <c r="AF6" t="s">
        <v>15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21</v>
      </c>
      <c r="AM6" t="s">
        <v>9</v>
      </c>
      <c r="AN6" t="s">
        <v>21</v>
      </c>
      <c r="AO6" t="s">
        <v>9</v>
      </c>
      <c r="AP6" t="s">
        <v>9</v>
      </c>
      <c r="AQ6" t="s">
        <v>9</v>
      </c>
    </row>
    <row r="7" spans="1:43" x14ac:dyDescent="0.3">
      <c r="A7" t="s">
        <v>11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21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21</v>
      </c>
      <c r="W7" t="s">
        <v>9</v>
      </c>
      <c r="X7" t="s">
        <v>9</v>
      </c>
      <c r="Y7" t="s">
        <v>9</v>
      </c>
      <c r="Z7" t="s">
        <v>9</v>
      </c>
      <c r="AB7" t="s">
        <v>21</v>
      </c>
      <c r="AC7" t="s">
        <v>9</v>
      </c>
      <c r="AD7" t="s">
        <v>9</v>
      </c>
      <c r="AE7" t="s">
        <v>21</v>
      </c>
      <c r="AF7" t="s">
        <v>21</v>
      </c>
      <c r="AG7" t="s">
        <v>21</v>
      </c>
      <c r="AH7" t="s">
        <v>21</v>
      </c>
      <c r="AI7" t="s">
        <v>21</v>
      </c>
      <c r="AJ7" t="s">
        <v>21</v>
      </c>
      <c r="AK7" t="s">
        <v>21</v>
      </c>
    </row>
    <row r="8" spans="1:43" x14ac:dyDescent="0.3">
      <c r="A8" t="s">
        <v>24</v>
      </c>
      <c r="B8" t="s">
        <v>19</v>
      </c>
      <c r="C8" t="s">
        <v>20</v>
      </c>
      <c r="D8" t="s">
        <v>20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21</v>
      </c>
      <c r="L8" t="s">
        <v>15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21</v>
      </c>
      <c r="U8" t="s">
        <v>9</v>
      </c>
      <c r="V8" t="s">
        <v>21</v>
      </c>
      <c r="W8" t="s">
        <v>21</v>
      </c>
      <c r="X8" t="s">
        <v>9</v>
      </c>
      <c r="Y8" t="s">
        <v>9</v>
      </c>
      <c r="Z8" t="s">
        <v>9</v>
      </c>
      <c r="AA8" t="s">
        <v>29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21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 t="s">
        <v>9</v>
      </c>
      <c r="AP8" t="s">
        <v>9</v>
      </c>
      <c r="AQ8" t="s">
        <v>9</v>
      </c>
    </row>
    <row r="9" spans="1:43" x14ac:dyDescent="0.3">
      <c r="A9" t="s">
        <v>13</v>
      </c>
      <c r="B9" t="s">
        <v>19</v>
      </c>
      <c r="C9" t="s">
        <v>15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15</v>
      </c>
      <c r="M9" t="s">
        <v>9</v>
      </c>
      <c r="N9" t="s">
        <v>9</v>
      </c>
      <c r="O9" t="s">
        <v>9</v>
      </c>
      <c r="P9" t="s">
        <v>15</v>
      </c>
      <c r="Q9" t="s">
        <v>9</v>
      </c>
      <c r="R9" t="s">
        <v>9</v>
      </c>
      <c r="S9" t="s">
        <v>9</v>
      </c>
      <c r="T9" t="s">
        <v>9</v>
      </c>
      <c r="U9" t="s">
        <v>21</v>
      </c>
      <c r="V9" t="s">
        <v>9</v>
      </c>
      <c r="W9" t="s">
        <v>21</v>
      </c>
      <c r="X9" t="s">
        <v>9</v>
      </c>
      <c r="Y9" t="s">
        <v>9</v>
      </c>
      <c r="Z9" t="s">
        <v>9</v>
      </c>
      <c r="AA9" t="s">
        <v>29</v>
      </c>
      <c r="AB9" t="s">
        <v>9</v>
      </c>
      <c r="AC9" t="s">
        <v>9</v>
      </c>
      <c r="AD9" t="s">
        <v>9</v>
      </c>
      <c r="AE9" t="s">
        <v>15</v>
      </c>
      <c r="AF9" t="s">
        <v>9</v>
      </c>
      <c r="AG9" t="s">
        <v>9</v>
      </c>
      <c r="AH9" t="s">
        <v>9</v>
      </c>
      <c r="AI9" t="s">
        <v>21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 t="s">
        <v>15</v>
      </c>
      <c r="AP9" t="s">
        <v>15</v>
      </c>
      <c r="AQ9" t="s">
        <v>21</v>
      </c>
    </row>
    <row r="10" spans="1:43" x14ac:dyDescent="0.3">
      <c r="A10" t="s">
        <v>12</v>
      </c>
      <c r="B10" t="s">
        <v>19</v>
      </c>
      <c r="C10" t="s">
        <v>15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21</v>
      </c>
      <c r="K10" t="s">
        <v>9</v>
      </c>
      <c r="L10" t="s">
        <v>15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21</v>
      </c>
      <c r="S10" t="s">
        <v>9</v>
      </c>
      <c r="T10" t="s">
        <v>9</v>
      </c>
      <c r="U10" t="s">
        <v>9</v>
      </c>
      <c r="V10" t="s">
        <v>9</v>
      </c>
      <c r="W10" t="s">
        <v>21</v>
      </c>
      <c r="X10" t="s">
        <v>9</v>
      </c>
      <c r="Y10" t="s">
        <v>9</v>
      </c>
      <c r="Z10" t="s">
        <v>9</v>
      </c>
      <c r="AA10" t="s">
        <v>29</v>
      </c>
      <c r="AB10" t="s">
        <v>9</v>
      </c>
      <c r="AC10" t="s">
        <v>21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21</v>
      </c>
      <c r="AM10" t="s">
        <v>9</v>
      </c>
      <c r="AN10" t="s">
        <v>9</v>
      </c>
      <c r="AO10" t="s">
        <v>9</v>
      </c>
      <c r="AP10" t="s">
        <v>9</v>
      </c>
      <c r="AQ10" t="s">
        <v>15</v>
      </c>
    </row>
    <row r="11" spans="1:43" x14ac:dyDescent="0.3">
      <c r="A11" t="s">
        <v>5</v>
      </c>
      <c r="B11" t="s">
        <v>19</v>
      </c>
      <c r="C11" t="s">
        <v>9</v>
      </c>
      <c r="D11" t="s">
        <v>9</v>
      </c>
      <c r="E11" t="s">
        <v>9</v>
      </c>
      <c r="F11" t="s">
        <v>9</v>
      </c>
      <c r="G11" t="s">
        <v>21</v>
      </c>
      <c r="H11" t="s">
        <v>9</v>
      </c>
      <c r="I11" t="s">
        <v>9</v>
      </c>
      <c r="J11" t="s">
        <v>9</v>
      </c>
      <c r="K11" t="s">
        <v>9</v>
      </c>
      <c r="L11" t="s">
        <v>15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21</v>
      </c>
      <c r="X11" t="s">
        <v>9</v>
      </c>
      <c r="Y11" t="s">
        <v>9</v>
      </c>
      <c r="Z11" t="s">
        <v>9</v>
      </c>
      <c r="AA11" t="s">
        <v>29</v>
      </c>
      <c r="AB11" t="s">
        <v>9</v>
      </c>
      <c r="AC11" t="s">
        <v>9</v>
      </c>
      <c r="AD11" t="s">
        <v>9</v>
      </c>
      <c r="AE11" t="s">
        <v>9</v>
      </c>
      <c r="AF11" t="s">
        <v>21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</row>
    <row r="12" spans="1:43" x14ac:dyDescent="0.3">
      <c r="A12" t="s">
        <v>6</v>
      </c>
      <c r="B12" t="s">
        <v>19</v>
      </c>
      <c r="C12" t="s">
        <v>9</v>
      </c>
      <c r="D12" t="s">
        <v>9</v>
      </c>
      <c r="E12" t="s">
        <v>9</v>
      </c>
      <c r="F12" t="s">
        <v>21</v>
      </c>
      <c r="G12" t="s">
        <v>9</v>
      </c>
      <c r="H12" t="s">
        <v>9</v>
      </c>
      <c r="I12" t="s">
        <v>21</v>
      </c>
      <c r="J12" t="s">
        <v>21</v>
      </c>
      <c r="K12" t="s">
        <v>15</v>
      </c>
      <c r="L12" t="s">
        <v>21</v>
      </c>
      <c r="M12" t="s">
        <v>15</v>
      </c>
      <c r="N12" t="s">
        <v>9</v>
      </c>
      <c r="O12" t="s">
        <v>9</v>
      </c>
      <c r="P12" t="s">
        <v>21</v>
      </c>
      <c r="Q12" t="s">
        <v>9</v>
      </c>
      <c r="R12" t="s">
        <v>9</v>
      </c>
      <c r="S12" t="s">
        <v>9</v>
      </c>
      <c r="T12" t="s">
        <v>21</v>
      </c>
      <c r="U12" t="s">
        <v>9</v>
      </c>
      <c r="V12" t="s">
        <v>9</v>
      </c>
      <c r="W12" t="s">
        <v>21</v>
      </c>
      <c r="X12" t="s">
        <v>21</v>
      </c>
      <c r="Y12" t="s">
        <v>9</v>
      </c>
      <c r="Z12" t="s">
        <v>9</v>
      </c>
      <c r="AA12" t="s">
        <v>29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21</v>
      </c>
      <c r="AK12" t="s">
        <v>9</v>
      </c>
      <c r="AL12" t="s">
        <v>9</v>
      </c>
      <c r="AM12" t="s">
        <v>9</v>
      </c>
      <c r="AN12" t="s">
        <v>9</v>
      </c>
      <c r="AO12" t="s">
        <v>21</v>
      </c>
      <c r="AP12" t="s">
        <v>21</v>
      </c>
      <c r="AQ12" t="s">
        <v>9</v>
      </c>
    </row>
    <row r="13" spans="1:43" x14ac:dyDescent="0.3">
      <c r="A13" t="s">
        <v>7</v>
      </c>
      <c r="B13" t="s">
        <v>19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21</v>
      </c>
      <c r="K13" t="s">
        <v>15</v>
      </c>
      <c r="L13" t="s">
        <v>15</v>
      </c>
      <c r="M13" t="s">
        <v>15</v>
      </c>
      <c r="N13" t="s">
        <v>9</v>
      </c>
      <c r="O13" t="s">
        <v>15</v>
      </c>
      <c r="P13" t="s">
        <v>15</v>
      </c>
      <c r="Q13" t="s">
        <v>9</v>
      </c>
      <c r="R13" t="s">
        <v>9</v>
      </c>
      <c r="S13" t="s">
        <v>9</v>
      </c>
      <c r="T13" t="s">
        <v>15</v>
      </c>
      <c r="U13" t="s">
        <v>15</v>
      </c>
      <c r="V13" t="s">
        <v>9</v>
      </c>
      <c r="W13" t="s">
        <v>9</v>
      </c>
      <c r="X13" t="s">
        <v>9</v>
      </c>
      <c r="Y13" t="s">
        <v>9</v>
      </c>
      <c r="Z13" t="s">
        <v>21</v>
      </c>
      <c r="AA13" t="s">
        <v>29</v>
      </c>
      <c r="AB13" t="s">
        <v>9</v>
      </c>
      <c r="AC13" t="s">
        <v>9</v>
      </c>
      <c r="AD13" t="s">
        <v>21</v>
      </c>
      <c r="AE13" t="s">
        <v>15</v>
      </c>
      <c r="AF13" t="s">
        <v>9</v>
      </c>
      <c r="AG13" t="s">
        <v>9</v>
      </c>
      <c r="AH13" t="s">
        <v>15</v>
      </c>
      <c r="AI13" t="s">
        <v>15</v>
      </c>
      <c r="AJ13" t="s">
        <v>15</v>
      </c>
      <c r="AK13" t="s">
        <v>21</v>
      </c>
      <c r="AL13" t="s">
        <v>15</v>
      </c>
      <c r="AM13" t="s">
        <v>21</v>
      </c>
      <c r="AN13" t="s">
        <v>15</v>
      </c>
      <c r="AO13" t="s">
        <v>9</v>
      </c>
      <c r="AP13" t="s">
        <v>9</v>
      </c>
      <c r="AQ13" t="s">
        <v>9</v>
      </c>
    </row>
    <row r="14" spans="1:43" x14ac:dyDescent="0.3">
      <c r="A14" t="s">
        <v>16</v>
      </c>
      <c r="B14" t="s">
        <v>18</v>
      </c>
      <c r="C14" t="s">
        <v>20</v>
      </c>
      <c r="D14" t="s">
        <v>15</v>
      </c>
      <c r="E14" t="s">
        <v>21</v>
      </c>
      <c r="F14" t="s">
        <v>15</v>
      </c>
      <c r="G14" t="s">
        <v>15</v>
      </c>
      <c r="H14" t="s">
        <v>15</v>
      </c>
      <c r="I14" t="s">
        <v>15</v>
      </c>
      <c r="J14" t="s">
        <v>21</v>
      </c>
      <c r="K14" t="s">
        <v>15</v>
      </c>
      <c r="L14" t="s">
        <v>21</v>
      </c>
      <c r="M14" t="s">
        <v>21</v>
      </c>
      <c r="N14" t="s">
        <v>21</v>
      </c>
      <c r="O14" t="s">
        <v>21</v>
      </c>
      <c r="P14" t="s">
        <v>15</v>
      </c>
      <c r="Q14" t="s">
        <v>15</v>
      </c>
      <c r="R14" t="s">
        <v>15</v>
      </c>
      <c r="S14" t="s">
        <v>21</v>
      </c>
      <c r="T14" t="s">
        <v>15</v>
      </c>
      <c r="U14" t="s">
        <v>15</v>
      </c>
      <c r="V14" t="s">
        <v>15</v>
      </c>
      <c r="W14" t="s">
        <v>21</v>
      </c>
      <c r="X14" t="s">
        <v>15</v>
      </c>
      <c r="Y14" t="s">
        <v>21</v>
      </c>
      <c r="Z14" t="s">
        <v>21</v>
      </c>
      <c r="AA14" t="s">
        <v>29</v>
      </c>
      <c r="AB14" t="s">
        <v>9</v>
      </c>
      <c r="AC14" t="s">
        <v>9</v>
      </c>
      <c r="AD14" t="s">
        <v>21</v>
      </c>
      <c r="AE14" t="s">
        <v>15</v>
      </c>
      <c r="AF14" t="s">
        <v>21</v>
      </c>
      <c r="AG14" t="s">
        <v>15</v>
      </c>
      <c r="AH14" t="s">
        <v>15</v>
      </c>
      <c r="AI14" t="s">
        <v>15</v>
      </c>
      <c r="AJ14" t="s">
        <v>15</v>
      </c>
      <c r="AK14" t="s">
        <v>21</v>
      </c>
      <c r="AL14" t="s">
        <v>15</v>
      </c>
      <c r="AM14" t="s">
        <v>15</v>
      </c>
      <c r="AN14" t="s">
        <v>15</v>
      </c>
      <c r="AO14" t="s">
        <v>15</v>
      </c>
      <c r="AP14" t="s">
        <v>15</v>
      </c>
      <c r="AQ14" t="s">
        <v>15</v>
      </c>
    </row>
    <row r="15" spans="1:43" x14ac:dyDescent="0.3">
      <c r="A15" t="s">
        <v>31</v>
      </c>
      <c r="B15" t="s">
        <v>33</v>
      </c>
      <c r="AH15" t="s">
        <v>15</v>
      </c>
      <c r="AI15" t="s">
        <v>21</v>
      </c>
      <c r="AJ15" t="s">
        <v>9</v>
      </c>
      <c r="AK15" t="s">
        <v>9</v>
      </c>
      <c r="AL15" t="s">
        <v>21</v>
      </c>
      <c r="AM15" t="s">
        <v>21</v>
      </c>
      <c r="AN15" t="s">
        <v>21</v>
      </c>
      <c r="AO15" t="s">
        <v>21</v>
      </c>
      <c r="AP15" t="s">
        <v>21</v>
      </c>
      <c r="AQ15" t="s">
        <v>21</v>
      </c>
    </row>
    <row r="16" spans="1:43" x14ac:dyDescent="0.3">
      <c r="A16" t="s">
        <v>32</v>
      </c>
      <c r="B16" t="s">
        <v>19</v>
      </c>
      <c r="AH16" t="s">
        <v>9</v>
      </c>
      <c r="AI16" t="s">
        <v>9</v>
      </c>
      <c r="AJ16" t="s">
        <v>21</v>
      </c>
      <c r="AK16" t="s">
        <v>21</v>
      </c>
      <c r="AL16" t="s">
        <v>21</v>
      </c>
      <c r="AM16" t="s">
        <v>21</v>
      </c>
      <c r="AN16" t="s">
        <v>21</v>
      </c>
      <c r="AO16" t="s">
        <v>21</v>
      </c>
      <c r="AP16" t="s">
        <v>21</v>
      </c>
      <c r="AQ16" t="s">
        <v>21</v>
      </c>
    </row>
    <row r="17" spans="1:43" x14ac:dyDescent="0.3">
      <c r="A17" t="s">
        <v>34</v>
      </c>
      <c r="B17" t="s">
        <v>35</v>
      </c>
      <c r="AJ17" t="s">
        <v>9</v>
      </c>
      <c r="AK17" t="s">
        <v>9</v>
      </c>
      <c r="AL17" t="s">
        <v>9</v>
      </c>
      <c r="AM17" t="s">
        <v>9</v>
      </c>
      <c r="AN17" t="s">
        <v>21</v>
      </c>
      <c r="AO17" t="s">
        <v>21</v>
      </c>
      <c r="AP17" t="s">
        <v>21</v>
      </c>
      <c r="AQ17" t="s">
        <v>15</v>
      </c>
    </row>
    <row r="19" spans="1:43" x14ac:dyDescent="0.3">
      <c r="D19" t="s">
        <v>30</v>
      </c>
    </row>
    <row r="20" spans="1:43" x14ac:dyDescent="0.3">
      <c r="A20" t="s">
        <v>22</v>
      </c>
      <c r="B20" t="e">
        <f>COUNTIF(#REF!, "O") + COUNTIF(#REF!, "P")</f>
        <v>#REF!</v>
      </c>
      <c r="C20" t="e">
        <f>ROUND(B20*100/24, 1)</f>
        <v>#REF!</v>
      </c>
      <c r="D20" t="e">
        <f>COUNTIF(#REF!, "O")</f>
        <v>#REF!</v>
      </c>
    </row>
    <row r="21" spans="1:43" x14ac:dyDescent="0.3">
      <c r="A21" t="s">
        <v>10</v>
      </c>
      <c r="B21">
        <f>COUNTIF(C2:Z2, "O") + COUNTIF(C2:Z2, "P")</f>
        <v>21</v>
      </c>
      <c r="C21">
        <f t="shared" ref="C21:C36" si="0">ROUND(B21*100/24, 1)</f>
        <v>87.5</v>
      </c>
      <c r="D21">
        <f>COUNTIF(C2:Z2, "O")</f>
        <v>10</v>
      </c>
    </row>
    <row r="22" spans="1:43" x14ac:dyDescent="0.3">
      <c r="A22" t="s">
        <v>1</v>
      </c>
      <c r="B22">
        <f>COUNTIF(C3:Z3, "O") + COUNTIF(C3:Z3, "P")</f>
        <v>17</v>
      </c>
      <c r="C22">
        <f t="shared" si="0"/>
        <v>70.8</v>
      </c>
      <c r="D22">
        <f>COUNTIF(C3:Z3, "O")</f>
        <v>1</v>
      </c>
    </row>
    <row r="23" spans="1:43" x14ac:dyDescent="0.3">
      <c r="A23" t="s">
        <v>2</v>
      </c>
      <c r="B23" t="e">
        <f>COUNTIF(#REF!, "O") + COUNTIF(#REF!, "P")</f>
        <v>#REF!</v>
      </c>
      <c r="C23" t="e">
        <f t="shared" si="0"/>
        <v>#REF!</v>
      </c>
      <c r="D23" t="e">
        <f>COUNTIF(#REF!, "O")</f>
        <v>#REF!</v>
      </c>
    </row>
    <row r="24" spans="1:43" x14ac:dyDescent="0.3">
      <c r="A24" t="s">
        <v>8</v>
      </c>
      <c r="B24">
        <f t="shared" ref="B24:B33" si="1">COUNTIF(C4:Z4, "O") + COUNTIF(C4:Z4, "P")</f>
        <v>21</v>
      </c>
      <c r="C24">
        <f t="shared" si="0"/>
        <v>87.5</v>
      </c>
      <c r="D24">
        <f t="shared" ref="D24:D33" si="2">COUNTIF(C4:Z4, "O")</f>
        <v>1</v>
      </c>
    </row>
    <row r="25" spans="1:43" x14ac:dyDescent="0.3">
      <c r="A25" t="s">
        <v>4</v>
      </c>
      <c r="B25">
        <f t="shared" si="1"/>
        <v>19</v>
      </c>
      <c r="C25">
        <f t="shared" si="0"/>
        <v>79.2</v>
      </c>
      <c r="D25">
        <f t="shared" si="2"/>
        <v>1</v>
      </c>
    </row>
    <row r="26" spans="1:43" x14ac:dyDescent="0.3">
      <c r="A26" t="s">
        <v>3</v>
      </c>
      <c r="B26">
        <f t="shared" si="1"/>
        <v>18</v>
      </c>
      <c r="C26">
        <f t="shared" si="0"/>
        <v>75</v>
      </c>
      <c r="D26">
        <f t="shared" si="2"/>
        <v>2</v>
      </c>
    </row>
    <row r="27" spans="1:43" x14ac:dyDescent="0.3">
      <c r="A27" t="s">
        <v>11</v>
      </c>
      <c r="B27">
        <f t="shared" si="1"/>
        <v>22</v>
      </c>
      <c r="C27">
        <f t="shared" si="0"/>
        <v>91.7</v>
      </c>
      <c r="D27">
        <f t="shared" si="2"/>
        <v>0</v>
      </c>
    </row>
    <row r="28" spans="1:43" x14ac:dyDescent="0.3">
      <c r="A28" t="s">
        <v>24</v>
      </c>
      <c r="B28">
        <f t="shared" si="1"/>
        <v>18</v>
      </c>
      <c r="C28">
        <f t="shared" si="0"/>
        <v>75</v>
      </c>
      <c r="D28">
        <f t="shared" si="2"/>
        <v>1</v>
      </c>
    </row>
    <row r="29" spans="1:43" x14ac:dyDescent="0.3">
      <c r="A29" t="s">
        <v>13</v>
      </c>
      <c r="B29">
        <f t="shared" si="1"/>
        <v>22</v>
      </c>
      <c r="C29">
        <f t="shared" si="0"/>
        <v>91.7</v>
      </c>
      <c r="D29">
        <f t="shared" si="2"/>
        <v>3</v>
      </c>
    </row>
    <row r="30" spans="1:43" x14ac:dyDescent="0.3">
      <c r="A30" t="s">
        <v>12</v>
      </c>
      <c r="B30">
        <f t="shared" si="1"/>
        <v>21</v>
      </c>
      <c r="C30">
        <f t="shared" si="0"/>
        <v>87.5</v>
      </c>
      <c r="D30">
        <f t="shared" si="2"/>
        <v>2</v>
      </c>
    </row>
    <row r="31" spans="1:43" x14ac:dyDescent="0.3">
      <c r="A31" t="s">
        <v>5</v>
      </c>
      <c r="B31">
        <f t="shared" si="1"/>
        <v>22</v>
      </c>
      <c r="C31">
        <f t="shared" si="0"/>
        <v>91.7</v>
      </c>
      <c r="D31">
        <f t="shared" si="2"/>
        <v>1</v>
      </c>
    </row>
    <row r="32" spans="1:43" x14ac:dyDescent="0.3">
      <c r="A32" t="s">
        <v>6</v>
      </c>
      <c r="B32">
        <f t="shared" si="1"/>
        <v>16</v>
      </c>
      <c r="C32">
        <f t="shared" si="0"/>
        <v>66.7</v>
      </c>
      <c r="D32">
        <f t="shared" si="2"/>
        <v>2</v>
      </c>
    </row>
    <row r="33" spans="1:4" x14ac:dyDescent="0.3">
      <c r="A33" t="s">
        <v>7</v>
      </c>
      <c r="B33">
        <f t="shared" si="1"/>
        <v>22</v>
      </c>
      <c r="C33">
        <f t="shared" si="0"/>
        <v>91.7</v>
      </c>
      <c r="D33">
        <f t="shared" si="2"/>
        <v>7</v>
      </c>
    </row>
    <row r="34" spans="1:4" x14ac:dyDescent="0.3">
      <c r="A34" t="s">
        <v>25</v>
      </c>
      <c r="B34" t="e">
        <f>COUNTIF(#REF!, "O") + COUNTIF(#REF!, "P")</f>
        <v>#REF!</v>
      </c>
      <c r="C34" t="e">
        <f t="shared" si="0"/>
        <v>#REF!</v>
      </c>
      <c r="D34" t="e">
        <f>COUNTIF(#REF!, "O")</f>
        <v>#REF!</v>
      </c>
    </row>
    <row r="35" spans="1:4" x14ac:dyDescent="0.3">
      <c r="A35" t="s">
        <v>14</v>
      </c>
      <c r="B35" t="e">
        <f>COUNTIF(#REF!, "O") + COUNTIF(#REF!, "P")</f>
        <v>#REF!</v>
      </c>
      <c r="C35" t="e">
        <f t="shared" si="0"/>
        <v>#REF!</v>
      </c>
      <c r="D35" t="e">
        <f>COUNTIF(#REF!, "O")</f>
        <v>#REF!</v>
      </c>
    </row>
    <row r="36" spans="1:4" x14ac:dyDescent="0.3">
      <c r="A36" t="s">
        <v>16</v>
      </c>
      <c r="B36">
        <f t="shared" ref="B36" si="3">COUNTIF(C14:Z14, "O") + COUNTIF(C14:Z14, "P")</f>
        <v>13</v>
      </c>
      <c r="C36">
        <f t="shared" si="0"/>
        <v>54.2</v>
      </c>
      <c r="D36">
        <f t="shared" ref="D36" si="4">COUNTIF(C14:Z14, "O")</f>
        <v>13</v>
      </c>
    </row>
  </sheetData>
  <sortState xmlns:xlrd2="http://schemas.microsoft.com/office/spreadsheetml/2017/richdata2" ref="A2:G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8AE9-F3B8-426E-86DC-7F1D25270B25}">
  <dimension ref="A1:N15"/>
  <sheetViews>
    <sheetView workbookViewId="0">
      <selection activeCell="C15" sqref="C15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14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</row>
    <row r="2" spans="1:14" x14ac:dyDescent="0.3">
      <c r="A2" t="s">
        <v>10</v>
      </c>
      <c r="B2" t="s">
        <v>19</v>
      </c>
      <c r="C2" t="s">
        <v>15</v>
      </c>
      <c r="D2" t="s">
        <v>21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15</v>
      </c>
      <c r="L2" t="s">
        <v>15</v>
      </c>
      <c r="M2" t="s">
        <v>9</v>
      </c>
      <c r="N2" t="s">
        <v>9</v>
      </c>
    </row>
    <row r="3" spans="1:14" x14ac:dyDescent="0.3">
      <c r="A3" t="s">
        <v>1</v>
      </c>
      <c r="B3" t="s">
        <v>19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21</v>
      </c>
      <c r="L3" t="s">
        <v>21</v>
      </c>
      <c r="M3" t="s">
        <v>21</v>
      </c>
      <c r="N3" t="s">
        <v>21</v>
      </c>
    </row>
    <row r="4" spans="1:14" x14ac:dyDescent="0.3">
      <c r="A4" t="s">
        <v>2</v>
      </c>
      <c r="B4" t="s">
        <v>19</v>
      </c>
      <c r="C4" t="s">
        <v>9</v>
      </c>
      <c r="D4" t="s">
        <v>15</v>
      </c>
      <c r="E4" t="s">
        <v>21</v>
      </c>
      <c r="F4" t="s">
        <v>15</v>
      </c>
      <c r="G4" t="s">
        <v>21</v>
      </c>
      <c r="H4" t="s">
        <v>21</v>
      </c>
      <c r="I4" t="s">
        <v>21</v>
      </c>
      <c r="J4" t="s">
        <v>9</v>
      </c>
      <c r="K4" t="s">
        <v>21</v>
      </c>
      <c r="L4" t="s">
        <v>21</v>
      </c>
      <c r="M4" t="s">
        <v>21</v>
      </c>
      <c r="N4" t="s">
        <v>9</v>
      </c>
    </row>
    <row r="5" spans="1:14" x14ac:dyDescent="0.3">
      <c r="A5" t="s">
        <v>8</v>
      </c>
      <c r="B5" t="s">
        <v>19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21</v>
      </c>
      <c r="L5" t="s">
        <v>15</v>
      </c>
      <c r="M5" t="s">
        <v>9</v>
      </c>
      <c r="N5" t="s">
        <v>9</v>
      </c>
    </row>
    <row r="6" spans="1:14" x14ac:dyDescent="0.3">
      <c r="A6" t="s">
        <v>4</v>
      </c>
      <c r="B6" t="s">
        <v>19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15</v>
      </c>
      <c r="L6" t="s">
        <v>21</v>
      </c>
      <c r="M6" t="s">
        <v>21</v>
      </c>
      <c r="N6" t="s">
        <v>9</v>
      </c>
    </row>
    <row r="7" spans="1:14" x14ac:dyDescent="0.3">
      <c r="A7" t="s">
        <v>3</v>
      </c>
      <c r="B7" t="s">
        <v>19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21</v>
      </c>
      <c r="L7" t="s">
        <v>15</v>
      </c>
      <c r="M7" t="s">
        <v>9</v>
      </c>
      <c r="N7" t="s">
        <v>9</v>
      </c>
    </row>
    <row r="8" spans="1:14" x14ac:dyDescent="0.3">
      <c r="A8" t="s">
        <v>24</v>
      </c>
      <c r="B8" t="s">
        <v>19</v>
      </c>
      <c r="C8" t="s">
        <v>21</v>
      </c>
      <c r="D8" t="s">
        <v>21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21</v>
      </c>
      <c r="L8" t="s">
        <v>15</v>
      </c>
      <c r="M8" t="s">
        <v>9</v>
      </c>
      <c r="N8" t="s">
        <v>9</v>
      </c>
    </row>
    <row r="9" spans="1:14" x14ac:dyDescent="0.3">
      <c r="A9" t="s">
        <v>13</v>
      </c>
      <c r="B9" t="s">
        <v>19</v>
      </c>
      <c r="C9" t="s">
        <v>15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15</v>
      </c>
      <c r="M9" t="s">
        <v>9</v>
      </c>
      <c r="N9" t="s">
        <v>9</v>
      </c>
    </row>
    <row r="10" spans="1:14" x14ac:dyDescent="0.3">
      <c r="A10" t="s">
        <v>12</v>
      </c>
      <c r="B10" t="s">
        <v>19</v>
      </c>
      <c r="C10" t="s">
        <v>15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21</v>
      </c>
      <c r="K10" t="s">
        <v>9</v>
      </c>
      <c r="L10" t="s">
        <v>15</v>
      </c>
      <c r="M10" t="s">
        <v>9</v>
      </c>
      <c r="N10" t="s">
        <v>9</v>
      </c>
    </row>
    <row r="11" spans="1:14" x14ac:dyDescent="0.3">
      <c r="A11" t="s">
        <v>5</v>
      </c>
      <c r="B11" t="s">
        <v>19</v>
      </c>
      <c r="C11" t="s">
        <v>9</v>
      </c>
      <c r="D11" t="s">
        <v>9</v>
      </c>
      <c r="E11" t="s">
        <v>9</v>
      </c>
      <c r="F11" t="s">
        <v>9</v>
      </c>
      <c r="G11" t="s">
        <v>21</v>
      </c>
      <c r="H11" t="s">
        <v>9</v>
      </c>
      <c r="I11" t="s">
        <v>9</v>
      </c>
      <c r="J11" t="s">
        <v>9</v>
      </c>
      <c r="K11" t="s">
        <v>9</v>
      </c>
      <c r="L11" t="s">
        <v>15</v>
      </c>
      <c r="M11" t="s">
        <v>9</v>
      </c>
      <c r="N11" t="s">
        <v>9</v>
      </c>
    </row>
    <row r="12" spans="1:14" x14ac:dyDescent="0.3">
      <c r="A12" t="s">
        <v>6</v>
      </c>
      <c r="B12" t="s">
        <v>19</v>
      </c>
      <c r="C12" t="s">
        <v>9</v>
      </c>
      <c r="D12" t="s">
        <v>9</v>
      </c>
      <c r="E12" t="s">
        <v>9</v>
      </c>
      <c r="F12" t="s">
        <v>21</v>
      </c>
      <c r="G12" t="s">
        <v>9</v>
      </c>
      <c r="H12" t="s">
        <v>9</v>
      </c>
      <c r="I12" t="s">
        <v>21</v>
      </c>
      <c r="J12" t="s">
        <v>21</v>
      </c>
      <c r="K12" t="s">
        <v>15</v>
      </c>
      <c r="L12" t="s">
        <v>21</v>
      </c>
      <c r="M12" t="s">
        <v>15</v>
      </c>
      <c r="N12" t="s">
        <v>9</v>
      </c>
    </row>
    <row r="13" spans="1:14" x14ac:dyDescent="0.3">
      <c r="A13" t="s">
        <v>7</v>
      </c>
      <c r="B13" t="s">
        <v>19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21</v>
      </c>
      <c r="K13" t="s">
        <v>15</v>
      </c>
      <c r="L13" t="s">
        <v>15</v>
      </c>
      <c r="M13" t="s">
        <v>15</v>
      </c>
      <c r="N13" t="s">
        <v>9</v>
      </c>
    </row>
    <row r="14" spans="1:14" x14ac:dyDescent="0.3">
      <c r="A14" t="s">
        <v>25</v>
      </c>
      <c r="B14" t="s">
        <v>19</v>
      </c>
      <c r="C14" t="s">
        <v>21</v>
      </c>
      <c r="D14" t="s">
        <v>21</v>
      </c>
      <c r="E14" t="s">
        <v>9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</row>
    <row r="15" spans="1:14" x14ac:dyDescent="0.3">
      <c r="A15" t="s">
        <v>14</v>
      </c>
      <c r="B15" t="s">
        <v>19</v>
      </c>
      <c r="C15" t="s">
        <v>15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55E7-9255-48F8-A415-3901F2D95410}">
  <dimension ref="A1:P15"/>
  <sheetViews>
    <sheetView workbookViewId="0">
      <selection activeCell="F21" sqref="F21"/>
    </sheetView>
  </sheetViews>
  <sheetFormatPr defaultRowHeight="14.4" x14ac:dyDescent="0.3"/>
  <cols>
    <col min="15" max="15" width="13.21875" bestFit="1" customWidth="1"/>
    <col min="16" max="16" width="12.109375" bestFit="1" customWidth="1"/>
  </cols>
  <sheetData>
    <row r="1" spans="1:16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t="s">
        <v>26</v>
      </c>
      <c r="P1" t="s">
        <v>27</v>
      </c>
    </row>
    <row r="2" spans="1:16" x14ac:dyDescent="0.3">
      <c r="A2" t="s">
        <v>10</v>
      </c>
      <c r="B2" t="s">
        <v>19</v>
      </c>
      <c r="C2">
        <f>_xlfn.IFS('Local Students'!C2="P",5,'Local Students'!C2="O",3,'Local Students'!C2="A",0)</f>
        <v>3</v>
      </c>
      <c r="D2">
        <f>_xlfn.IFS('Local Students'!D2="P",5,'Local Students'!D2="O",3,'Local Students'!D2="A",0)</f>
        <v>0</v>
      </c>
      <c r="E2">
        <f>_xlfn.IFS('Local Students'!E2="P",5,'Local Students'!E2="O",3,'Local Students'!E2="A",0)</f>
        <v>5</v>
      </c>
      <c r="F2">
        <f>_xlfn.IFS('Local Students'!F2="P",5,'Local Students'!F2="O",3,'Local Students'!F2="A",0)</f>
        <v>5</v>
      </c>
      <c r="G2">
        <f>_xlfn.IFS('Local Students'!G2="P",5,'Local Students'!G2="O",3,'Local Students'!G2="A",0)</f>
        <v>5</v>
      </c>
      <c r="H2">
        <f>_xlfn.IFS('Local Students'!H2="P",5,'Local Students'!H2="O",3,'Local Students'!H2="A",0)</f>
        <v>5</v>
      </c>
      <c r="I2">
        <f>_xlfn.IFS('Local Students'!I2="P",5,'Local Students'!I2="O",3,'Local Students'!I2="A",0)</f>
        <v>5</v>
      </c>
      <c r="J2">
        <f>_xlfn.IFS('Local Students'!J2="P",5,'Local Students'!J2="O",3,'Local Students'!J2="A",0)</f>
        <v>5</v>
      </c>
      <c r="K2">
        <f>_xlfn.IFS('Local Students'!K2="P",5,'Local Students'!K2="O",3,'Local Students'!K2="A",0)</f>
        <v>3</v>
      </c>
      <c r="L2">
        <f>_xlfn.IFS('Local Students'!L2="P",5,'Local Students'!L2="O",3,'Local Students'!L2="A",0)</f>
        <v>3</v>
      </c>
      <c r="M2">
        <f>_xlfn.IFS('Local Students'!M2="P",5,'Local Students'!M2="O",3,'Local Students'!M2="A",0)</f>
        <v>5</v>
      </c>
      <c r="N2">
        <f>_xlfn.IFS('Local Students'!N2="P",5,'Local Students'!N2="O",3,'Local Students'!N2="A",0)</f>
        <v>5</v>
      </c>
      <c r="O2">
        <f>SUM(C2:N2)</f>
        <v>49</v>
      </c>
      <c r="P2">
        <f>ROUND(O2*5/60, 2)</f>
        <v>4.08</v>
      </c>
    </row>
    <row r="3" spans="1:16" x14ac:dyDescent="0.3">
      <c r="A3" t="s">
        <v>1</v>
      </c>
      <c r="B3" t="s">
        <v>19</v>
      </c>
      <c r="C3">
        <f>_xlfn.IFS('Local Students'!C3="P",5,'Local Students'!C3="O",3,'Local Students'!C3="A",0)</f>
        <v>5</v>
      </c>
      <c r="D3">
        <f>_xlfn.IFS('Local Students'!D3="P",5,'Local Students'!D3="O",3,'Local Students'!D3="A",0)</f>
        <v>5</v>
      </c>
      <c r="E3">
        <f>_xlfn.IFS('Local Students'!E3="P",5,'Local Students'!E3="O",3,'Local Students'!E3="A",0)</f>
        <v>5</v>
      </c>
      <c r="F3">
        <f>_xlfn.IFS('Local Students'!F3="P",5,'Local Students'!F3="O",3,'Local Students'!F3="A",0)</f>
        <v>5</v>
      </c>
      <c r="G3">
        <f>_xlfn.IFS('Local Students'!G3="P",5,'Local Students'!G3="O",3,'Local Students'!G3="A",0)</f>
        <v>5</v>
      </c>
      <c r="H3">
        <f>_xlfn.IFS('Local Students'!H3="P",5,'Local Students'!H3="O",3,'Local Students'!H3="A",0)</f>
        <v>5</v>
      </c>
      <c r="I3">
        <f>_xlfn.IFS('Local Students'!I3="P",5,'Local Students'!I3="O",3,'Local Students'!I3="A",0)</f>
        <v>5</v>
      </c>
      <c r="J3">
        <f>_xlfn.IFS('Local Students'!J3="P",5,'Local Students'!J3="O",3,'Local Students'!J3="A",0)</f>
        <v>5</v>
      </c>
      <c r="K3">
        <f>_xlfn.IFS('Local Students'!K3="P",5,'Local Students'!K3="O",3,'Local Students'!K3="A",0)</f>
        <v>0</v>
      </c>
      <c r="L3">
        <f>_xlfn.IFS('Local Students'!L3="P",5,'Local Students'!L3="O",3,'Local Students'!L3="A",0)</f>
        <v>0</v>
      </c>
      <c r="M3">
        <f>_xlfn.IFS('Local Students'!M3="P",5,'Local Students'!M3="O",3,'Local Students'!M3="A",0)</f>
        <v>0</v>
      </c>
      <c r="N3">
        <f>_xlfn.IFS('Local Students'!N3="P",5,'Local Students'!N3="O",3,'Local Students'!N3="A",0)</f>
        <v>0</v>
      </c>
      <c r="O3">
        <f t="shared" ref="O3:O15" si="0">SUM(C3:N3)</f>
        <v>40</v>
      </c>
      <c r="P3">
        <f t="shared" ref="P3:P15" si="1">ROUND(O3*5/60, 2)</f>
        <v>3.33</v>
      </c>
    </row>
    <row r="4" spans="1:16" x14ac:dyDescent="0.3">
      <c r="A4" t="s">
        <v>2</v>
      </c>
      <c r="B4" t="s">
        <v>19</v>
      </c>
      <c r="C4">
        <f>_xlfn.IFS('Local Students'!C4="P",5,'Local Students'!C4="O",3,'Local Students'!C4="A",0)</f>
        <v>5</v>
      </c>
      <c r="D4">
        <f>_xlfn.IFS('Local Students'!D4="P",5,'Local Students'!D4="O",3,'Local Students'!D4="A",0)</f>
        <v>3</v>
      </c>
      <c r="E4">
        <f>_xlfn.IFS('Local Students'!E4="P",5,'Local Students'!E4="O",3,'Local Students'!E4="A",0)</f>
        <v>0</v>
      </c>
      <c r="F4">
        <f>_xlfn.IFS('Local Students'!F4="P",5,'Local Students'!F4="O",3,'Local Students'!F4="A",0)</f>
        <v>3</v>
      </c>
      <c r="G4">
        <f>_xlfn.IFS('Local Students'!G4="P",5,'Local Students'!G4="O",3,'Local Students'!G4="A",0)</f>
        <v>0</v>
      </c>
      <c r="H4">
        <f>_xlfn.IFS('Local Students'!H4="P",5,'Local Students'!H4="O",3,'Local Students'!H4="A",0)</f>
        <v>0</v>
      </c>
      <c r="I4">
        <f>_xlfn.IFS('Local Students'!I4="P",5,'Local Students'!I4="O",3,'Local Students'!I4="A",0)</f>
        <v>0</v>
      </c>
      <c r="J4">
        <f>_xlfn.IFS('Local Students'!J4="P",5,'Local Students'!J4="O",3,'Local Students'!J4="A",0)</f>
        <v>5</v>
      </c>
      <c r="K4">
        <f>_xlfn.IFS('Local Students'!K4="P",5,'Local Students'!K4="O",3,'Local Students'!K4="A",0)</f>
        <v>0</v>
      </c>
      <c r="L4">
        <f>_xlfn.IFS('Local Students'!L4="P",5,'Local Students'!L4="O",3,'Local Students'!L4="A",0)</f>
        <v>0</v>
      </c>
      <c r="M4">
        <f>_xlfn.IFS('Local Students'!M4="P",5,'Local Students'!M4="O",3,'Local Students'!M4="A",0)</f>
        <v>0</v>
      </c>
      <c r="N4">
        <f>_xlfn.IFS('Local Students'!N4="P",5,'Local Students'!N4="O",3,'Local Students'!N4="A",0)</f>
        <v>5</v>
      </c>
      <c r="O4">
        <f t="shared" si="0"/>
        <v>21</v>
      </c>
      <c r="P4">
        <f t="shared" si="1"/>
        <v>1.75</v>
      </c>
    </row>
    <row r="5" spans="1:16" x14ac:dyDescent="0.3">
      <c r="A5" t="s">
        <v>8</v>
      </c>
      <c r="B5" t="s">
        <v>19</v>
      </c>
      <c r="C5">
        <f>_xlfn.IFS('Local Students'!C5="P",5,'Local Students'!C5="O",3,'Local Students'!C5="A",0)</f>
        <v>5</v>
      </c>
      <c r="D5">
        <f>_xlfn.IFS('Local Students'!D5="P",5,'Local Students'!D5="O",3,'Local Students'!D5="A",0)</f>
        <v>5</v>
      </c>
      <c r="E5">
        <f>_xlfn.IFS('Local Students'!E5="P",5,'Local Students'!E5="O",3,'Local Students'!E5="A",0)</f>
        <v>5</v>
      </c>
      <c r="F5">
        <f>_xlfn.IFS('Local Students'!F5="P",5,'Local Students'!F5="O",3,'Local Students'!F5="A",0)</f>
        <v>5</v>
      </c>
      <c r="G5">
        <f>_xlfn.IFS('Local Students'!G5="P",5,'Local Students'!G5="O",3,'Local Students'!G5="A",0)</f>
        <v>5</v>
      </c>
      <c r="H5">
        <f>_xlfn.IFS('Local Students'!H5="P",5,'Local Students'!H5="O",3,'Local Students'!H5="A",0)</f>
        <v>5</v>
      </c>
      <c r="I5">
        <f>_xlfn.IFS('Local Students'!I5="P",5,'Local Students'!I5="O",3,'Local Students'!I5="A",0)</f>
        <v>5</v>
      </c>
      <c r="J5">
        <f>_xlfn.IFS('Local Students'!J5="P",5,'Local Students'!J5="O",3,'Local Students'!J5="A",0)</f>
        <v>5</v>
      </c>
      <c r="K5">
        <f>_xlfn.IFS('Local Students'!K5="P",5,'Local Students'!K5="O",3,'Local Students'!K5="A",0)</f>
        <v>0</v>
      </c>
      <c r="L5">
        <f>_xlfn.IFS('Local Students'!L5="P",5,'Local Students'!L5="O",3,'Local Students'!L5="A",0)</f>
        <v>3</v>
      </c>
      <c r="M5">
        <f>_xlfn.IFS('Local Students'!M5="P",5,'Local Students'!M5="O",3,'Local Students'!M5="A",0)</f>
        <v>5</v>
      </c>
      <c r="N5">
        <f>_xlfn.IFS('Local Students'!N5="P",5,'Local Students'!N5="O",3,'Local Students'!N5="A",0)</f>
        <v>5</v>
      </c>
      <c r="O5">
        <f t="shared" si="0"/>
        <v>53</v>
      </c>
      <c r="P5">
        <f t="shared" si="1"/>
        <v>4.42</v>
      </c>
    </row>
    <row r="6" spans="1:16" x14ac:dyDescent="0.3">
      <c r="A6" t="s">
        <v>4</v>
      </c>
      <c r="B6" t="s">
        <v>19</v>
      </c>
      <c r="C6">
        <f>_xlfn.IFS('Local Students'!C6="P",5,'Local Students'!C6="O",3,'Local Students'!C6="A",0)</f>
        <v>5</v>
      </c>
      <c r="D6">
        <f>_xlfn.IFS('Local Students'!D6="P",5,'Local Students'!D6="O",3,'Local Students'!D6="A",0)</f>
        <v>5</v>
      </c>
      <c r="E6">
        <f>_xlfn.IFS('Local Students'!E6="P",5,'Local Students'!E6="O",3,'Local Students'!E6="A",0)</f>
        <v>5</v>
      </c>
      <c r="F6">
        <f>_xlfn.IFS('Local Students'!F6="P",5,'Local Students'!F6="O",3,'Local Students'!F6="A",0)</f>
        <v>5</v>
      </c>
      <c r="G6">
        <f>_xlfn.IFS('Local Students'!G6="P",5,'Local Students'!G6="O",3,'Local Students'!G6="A",0)</f>
        <v>5</v>
      </c>
      <c r="H6">
        <f>_xlfn.IFS('Local Students'!H6="P",5,'Local Students'!H6="O",3,'Local Students'!H6="A",0)</f>
        <v>5</v>
      </c>
      <c r="I6">
        <f>_xlfn.IFS('Local Students'!I6="P",5,'Local Students'!I6="O",3,'Local Students'!I6="A",0)</f>
        <v>5</v>
      </c>
      <c r="J6">
        <f>_xlfn.IFS('Local Students'!J6="P",5,'Local Students'!J6="O",3,'Local Students'!J6="A",0)</f>
        <v>5</v>
      </c>
      <c r="K6">
        <f>_xlfn.IFS('Local Students'!K6="P",5,'Local Students'!K6="O",3,'Local Students'!K6="A",0)</f>
        <v>3</v>
      </c>
      <c r="L6">
        <f>_xlfn.IFS('Local Students'!L6="P",5,'Local Students'!L6="O",3,'Local Students'!L6="A",0)</f>
        <v>0</v>
      </c>
      <c r="M6">
        <f>_xlfn.IFS('Local Students'!M6="P",5,'Local Students'!M6="O",3,'Local Students'!M6="A",0)</f>
        <v>0</v>
      </c>
      <c r="N6">
        <f>_xlfn.IFS('Local Students'!N6="P",5,'Local Students'!N6="O",3,'Local Students'!N6="A",0)</f>
        <v>5</v>
      </c>
      <c r="O6">
        <f t="shared" si="0"/>
        <v>48</v>
      </c>
      <c r="P6">
        <f t="shared" si="1"/>
        <v>4</v>
      </c>
    </row>
    <row r="7" spans="1:16" x14ac:dyDescent="0.3">
      <c r="A7" t="s">
        <v>3</v>
      </c>
      <c r="B7" t="s">
        <v>19</v>
      </c>
      <c r="C7">
        <f>_xlfn.IFS('Local Students'!C7="P",5,'Local Students'!C7="O",3,'Local Students'!C7="A",0)</f>
        <v>5</v>
      </c>
      <c r="D7">
        <f>_xlfn.IFS('Local Students'!D7="P",5,'Local Students'!D7="O",3,'Local Students'!D7="A",0)</f>
        <v>5</v>
      </c>
      <c r="E7">
        <f>_xlfn.IFS('Local Students'!E7="P",5,'Local Students'!E7="O",3,'Local Students'!E7="A",0)</f>
        <v>5</v>
      </c>
      <c r="F7">
        <f>_xlfn.IFS('Local Students'!F7="P",5,'Local Students'!F7="O",3,'Local Students'!F7="A",0)</f>
        <v>5</v>
      </c>
      <c r="G7">
        <f>_xlfn.IFS('Local Students'!G7="P",5,'Local Students'!G7="O",3,'Local Students'!G7="A",0)</f>
        <v>5</v>
      </c>
      <c r="H7">
        <f>_xlfn.IFS('Local Students'!H7="P",5,'Local Students'!H7="O",3,'Local Students'!H7="A",0)</f>
        <v>5</v>
      </c>
      <c r="I7">
        <f>_xlfn.IFS('Local Students'!I7="P",5,'Local Students'!I7="O",3,'Local Students'!I7="A",0)</f>
        <v>5</v>
      </c>
      <c r="J7">
        <f>_xlfn.IFS('Local Students'!J7="P",5,'Local Students'!J7="O",3,'Local Students'!J7="A",0)</f>
        <v>5</v>
      </c>
      <c r="K7">
        <f>_xlfn.IFS('Local Students'!K7="P",5,'Local Students'!K7="O",3,'Local Students'!K7="A",0)</f>
        <v>0</v>
      </c>
      <c r="L7">
        <f>_xlfn.IFS('Local Students'!L7="P",5,'Local Students'!L7="O",3,'Local Students'!L7="A",0)</f>
        <v>3</v>
      </c>
      <c r="M7">
        <f>_xlfn.IFS('Local Students'!M7="P",5,'Local Students'!M7="O",3,'Local Students'!M7="A",0)</f>
        <v>5</v>
      </c>
      <c r="N7">
        <f>_xlfn.IFS('Local Students'!N7="P",5,'Local Students'!N7="O",3,'Local Students'!N7="A",0)</f>
        <v>5</v>
      </c>
      <c r="O7">
        <f t="shared" si="0"/>
        <v>53</v>
      </c>
      <c r="P7">
        <f t="shared" si="1"/>
        <v>4.42</v>
      </c>
    </row>
    <row r="8" spans="1:16" x14ac:dyDescent="0.3">
      <c r="A8" t="s">
        <v>24</v>
      </c>
      <c r="B8" t="s">
        <v>19</v>
      </c>
      <c r="C8">
        <f>_xlfn.IFS('Local Students'!C8="P",5,'Local Students'!C8="O",3,'Local Students'!C8="A",0)</f>
        <v>0</v>
      </c>
      <c r="D8">
        <f>_xlfn.IFS('Local Students'!D8="P",5,'Local Students'!D8="O",3,'Local Students'!D8="A",0)</f>
        <v>0</v>
      </c>
      <c r="E8">
        <f>_xlfn.IFS('Local Students'!E8="P",5,'Local Students'!E8="O",3,'Local Students'!E8="A",0)</f>
        <v>5</v>
      </c>
      <c r="F8">
        <f>_xlfn.IFS('Local Students'!F8="P",5,'Local Students'!F8="O",3,'Local Students'!F8="A",0)</f>
        <v>5</v>
      </c>
      <c r="G8">
        <f>_xlfn.IFS('Local Students'!G8="P",5,'Local Students'!G8="O",3,'Local Students'!G8="A",0)</f>
        <v>5</v>
      </c>
      <c r="H8">
        <f>_xlfn.IFS('Local Students'!H8="P",5,'Local Students'!H8="O",3,'Local Students'!H8="A",0)</f>
        <v>5</v>
      </c>
      <c r="I8">
        <f>_xlfn.IFS('Local Students'!I8="P",5,'Local Students'!I8="O",3,'Local Students'!I8="A",0)</f>
        <v>5</v>
      </c>
      <c r="J8">
        <f>_xlfn.IFS('Local Students'!J8="P",5,'Local Students'!J8="O",3,'Local Students'!J8="A",0)</f>
        <v>5</v>
      </c>
      <c r="K8">
        <f>_xlfn.IFS('Local Students'!K8="P",5,'Local Students'!K8="O",3,'Local Students'!K8="A",0)</f>
        <v>0</v>
      </c>
      <c r="L8">
        <f>_xlfn.IFS('Local Students'!L8="P",5,'Local Students'!L8="O",3,'Local Students'!L8="A",0)</f>
        <v>3</v>
      </c>
      <c r="M8">
        <f>_xlfn.IFS('Local Students'!M8="P",5,'Local Students'!M8="O",3,'Local Students'!M8="A",0)</f>
        <v>5</v>
      </c>
      <c r="N8">
        <f>_xlfn.IFS('Local Students'!N8="P",5,'Local Students'!N8="O",3,'Local Students'!N8="A",0)</f>
        <v>5</v>
      </c>
      <c r="O8">
        <f t="shared" si="0"/>
        <v>43</v>
      </c>
      <c r="P8">
        <f t="shared" si="1"/>
        <v>3.58</v>
      </c>
    </row>
    <row r="9" spans="1:16" x14ac:dyDescent="0.3">
      <c r="A9" t="s">
        <v>13</v>
      </c>
      <c r="B9" t="s">
        <v>19</v>
      </c>
      <c r="C9">
        <f>_xlfn.IFS('Local Students'!C9="P",5,'Local Students'!C9="O",3,'Local Students'!C9="A",0)</f>
        <v>3</v>
      </c>
      <c r="D9">
        <f>_xlfn.IFS('Local Students'!D9="P",5,'Local Students'!D9="O",3,'Local Students'!D9="A",0)</f>
        <v>5</v>
      </c>
      <c r="E9">
        <f>_xlfn.IFS('Local Students'!E9="P",5,'Local Students'!E9="O",3,'Local Students'!E9="A",0)</f>
        <v>5</v>
      </c>
      <c r="F9">
        <f>_xlfn.IFS('Local Students'!F9="P",5,'Local Students'!F9="O",3,'Local Students'!F9="A",0)</f>
        <v>5</v>
      </c>
      <c r="G9">
        <f>_xlfn.IFS('Local Students'!G9="P",5,'Local Students'!G9="O",3,'Local Students'!G9="A",0)</f>
        <v>5</v>
      </c>
      <c r="H9">
        <f>_xlfn.IFS('Local Students'!H9="P",5,'Local Students'!H9="O",3,'Local Students'!H9="A",0)</f>
        <v>5</v>
      </c>
      <c r="I9">
        <f>_xlfn.IFS('Local Students'!I9="P",5,'Local Students'!I9="O",3,'Local Students'!I9="A",0)</f>
        <v>5</v>
      </c>
      <c r="J9">
        <f>_xlfn.IFS('Local Students'!J9="P",5,'Local Students'!J9="O",3,'Local Students'!J9="A",0)</f>
        <v>5</v>
      </c>
      <c r="K9">
        <f>_xlfn.IFS('Local Students'!K9="P",5,'Local Students'!K9="O",3,'Local Students'!K9="A",0)</f>
        <v>5</v>
      </c>
      <c r="L9">
        <f>_xlfn.IFS('Local Students'!L9="P",5,'Local Students'!L9="O",3,'Local Students'!L9="A",0)</f>
        <v>3</v>
      </c>
      <c r="M9">
        <f>_xlfn.IFS('Local Students'!M9="P",5,'Local Students'!M9="O",3,'Local Students'!M9="A",0)</f>
        <v>5</v>
      </c>
      <c r="N9">
        <f>_xlfn.IFS('Local Students'!N9="P",5,'Local Students'!N9="O",3,'Local Students'!N9="A",0)</f>
        <v>5</v>
      </c>
      <c r="O9">
        <f t="shared" si="0"/>
        <v>56</v>
      </c>
      <c r="P9">
        <f t="shared" si="1"/>
        <v>4.67</v>
      </c>
    </row>
    <row r="10" spans="1:16" x14ac:dyDescent="0.3">
      <c r="A10" t="s">
        <v>12</v>
      </c>
      <c r="B10" t="s">
        <v>19</v>
      </c>
      <c r="C10">
        <f>_xlfn.IFS('Local Students'!C10="P",5,'Local Students'!C10="O",3,'Local Students'!C10="A",0)</f>
        <v>3</v>
      </c>
      <c r="D10">
        <f>_xlfn.IFS('Local Students'!D10="P",5,'Local Students'!D10="O",3,'Local Students'!D10="A",0)</f>
        <v>5</v>
      </c>
      <c r="E10">
        <f>_xlfn.IFS('Local Students'!E10="P",5,'Local Students'!E10="O",3,'Local Students'!E10="A",0)</f>
        <v>5</v>
      </c>
      <c r="F10">
        <f>_xlfn.IFS('Local Students'!F10="P",5,'Local Students'!F10="O",3,'Local Students'!F10="A",0)</f>
        <v>5</v>
      </c>
      <c r="G10">
        <f>_xlfn.IFS('Local Students'!G10="P",5,'Local Students'!G10="O",3,'Local Students'!G10="A",0)</f>
        <v>5</v>
      </c>
      <c r="H10">
        <f>_xlfn.IFS('Local Students'!H10="P",5,'Local Students'!H10="O",3,'Local Students'!H10="A",0)</f>
        <v>5</v>
      </c>
      <c r="I10">
        <f>_xlfn.IFS('Local Students'!I10="P",5,'Local Students'!I10="O",3,'Local Students'!I10="A",0)</f>
        <v>5</v>
      </c>
      <c r="J10">
        <f>_xlfn.IFS('Local Students'!J10="P",5,'Local Students'!J10="O",3,'Local Students'!J10="A",0)</f>
        <v>0</v>
      </c>
      <c r="K10">
        <f>_xlfn.IFS('Local Students'!K10="P",5,'Local Students'!K10="O",3,'Local Students'!K10="A",0)</f>
        <v>5</v>
      </c>
      <c r="L10">
        <f>_xlfn.IFS('Local Students'!L10="P",5,'Local Students'!L10="O",3,'Local Students'!L10="A",0)</f>
        <v>3</v>
      </c>
      <c r="M10">
        <f>_xlfn.IFS('Local Students'!M10="P",5,'Local Students'!M10="O",3,'Local Students'!M10="A",0)</f>
        <v>5</v>
      </c>
      <c r="N10">
        <f>_xlfn.IFS('Local Students'!N10="P",5,'Local Students'!N10="O",3,'Local Students'!N10="A",0)</f>
        <v>5</v>
      </c>
      <c r="O10">
        <f t="shared" si="0"/>
        <v>51</v>
      </c>
      <c r="P10">
        <f t="shared" si="1"/>
        <v>4.25</v>
      </c>
    </row>
    <row r="11" spans="1:16" x14ac:dyDescent="0.3">
      <c r="A11" t="s">
        <v>5</v>
      </c>
      <c r="B11" t="s">
        <v>19</v>
      </c>
      <c r="C11">
        <f>_xlfn.IFS('Local Students'!C11="P",5,'Local Students'!C11="O",3,'Local Students'!C11="A",0)</f>
        <v>5</v>
      </c>
      <c r="D11">
        <f>_xlfn.IFS('Local Students'!D11="P",5,'Local Students'!D11="O",3,'Local Students'!D11="A",0)</f>
        <v>5</v>
      </c>
      <c r="E11">
        <f>_xlfn.IFS('Local Students'!E11="P",5,'Local Students'!E11="O",3,'Local Students'!E11="A",0)</f>
        <v>5</v>
      </c>
      <c r="F11">
        <f>_xlfn.IFS('Local Students'!F11="P",5,'Local Students'!F11="O",3,'Local Students'!F11="A",0)</f>
        <v>5</v>
      </c>
      <c r="G11">
        <f>_xlfn.IFS('Local Students'!G11="P",5,'Local Students'!G11="O",3,'Local Students'!G11="A",0)</f>
        <v>0</v>
      </c>
      <c r="H11">
        <f>_xlfn.IFS('Local Students'!H11="P",5,'Local Students'!H11="O",3,'Local Students'!H11="A",0)</f>
        <v>5</v>
      </c>
      <c r="I11">
        <f>_xlfn.IFS('Local Students'!I11="P",5,'Local Students'!I11="O",3,'Local Students'!I11="A",0)</f>
        <v>5</v>
      </c>
      <c r="J11">
        <f>_xlfn.IFS('Local Students'!J11="P",5,'Local Students'!J11="O",3,'Local Students'!J11="A",0)</f>
        <v>5</v>
      </c>
      <c r="K11">
        <f>_xlfn.IFS('Local Students'!K11="P",5,'Local Students'!K11="O",3,'Local Students'!K11="A",0)</f>
        <v>5</v>
      </c>
      <c r="L11">
        <f>_xlfn.IFS('Local Students'!L11="P",5,'Local Students'!L11="O",3,'Local Students'!L11="A",0)</f>
        <v>3</v>
      </c>
      <c r="M11">
        <f>_xlfn.IFS('Local Students'!M11="P",5,'Local Students'!M11="O",3,'Local Students'!M11="A",0)</f>
        <v>5</v>
      </c>
      <c r="N11">
        <f>_xlfn.IFS('Local Students'!N11="P",5,'Local Students'!N11="O",3,'Local Students'!N11="A",0)</f>
        <v>5</v>
      </c>
      <c r="O11">
        <f t="shared" si="0"/>
        <v>53</v>
      </c>
      <c r="P11">
        <f t="shared" si="1"/>
        <v>4.42</v>
      </c>
    </row>
    <row r="12" spans="1:16" x14ac:dyDescent="0.3">
      <c r="A12" t="s">
        <v>6</v>
      </c>
      <c r="B12" t="s">
        <v>19</v>
      </c>
      <c r="C12">
        <f>_xlfn.IFS('Local Students'!C12="P",5,'Local Students'!C12="O",3,'Local Students'!C12="A",0)</f>
        <v>5</v>
      </c>
      <c r="D12">
        <f>_xlfn.IFS('Local Students'!D12="P",5,'Local Students'!D12="O",3,'Local Students'!D12="A",0)</f>
        <v>5</v>
      </c>
      <c r="E12">
        <f>_xlfn.IFS('Local Students'!E12="P",5,'Local Students'!E12="O",3,'Local Students'!E12="A",0)</f>
        <v>5</v>
      </c>
      <c r="F12">
        <f>_xlfn.IFS('Local Students'!F12="P",5,'Local Students'!F12="O",3,'Local Students'!F12="A",0)</f>
        <v>0</v>
      </c>
      <c r="G12">
        <f>_xlfn.IFS('Local Students'!G12="P",5,'Local Students'!G12="O",3,'Local Students'!G12="A",0)</f>
        <v>5</v>
      </c>
      <c r="H12">
        <f>_xlfn.IFS('Local Students'!H12="P",5,'Local Students'!H12="O",3,'Local Students'!H12="A",0)</f>
        <v>5</v>
      </c>
      <c r="I12">
        <f>_xlfn.IFS('Local Students'!I12="P",5,'Local Students'!I12="O",3,'Local Students'!I12="A",0)</f>
        <v>0</v>
      </c>
      <c r="J12">
        <f>_xlfn.IFS('Local Students'!J12="P",5,'Local Students'!J12="O",3,'Local Students'!J12="A",0)</f>
        <v>0</v>
      </c>
      <c r="K12">
        <f>_xlfn.IFS('Local Students'!K12="P",5,'Local Students'!K12="O",3,'Local Students'!K12="A",0)</f>
        <v>3</v>
      </c>
      <c r="L12">
        <f>_xlfn.IFS('Local Students'!L12="P",5,'Local Students'!L12="O",3,'Local Students'!L12="A",0)</f>
        <v>0</v>
      </c>
      <c r="M12">
        <f>_xlfn.IFS('Local Students'!M12="P",5,'Local Students'!M12="O",3,'Local Students'!M12="A",0)</f>
        <v>3</v>
      </c>
      <c r="N12">
        <f>_xlfn.IFS('Local Students'!N12="P",5,'Local Students'!N12="O",3,'Local Students'!N12="A",0)</f>
        <v>5</v>
      </c>
      <c r="O12">
        <f t="shared" si="0"/>
        <v>36</v>
      </c>
      <c r="P12">
        <f t="shared" si="1"/>
        <v>3</v>
      </c>
    </row>
    <row r="13" spans="1:16" x14ac:dyDescent="0.3">
      <c r="A13" t="s">
        <v>7</v>
      </c>
      <c r="B13" t="s">
        <v>19</v>
      </c>
      <c r="C13">
        <f>_xlfn.IFS('Local Students'!C13="P",5,'Local Students'!C13="O",3,'Local Students'!C13="A",0)</f>
        <v>5</v>
      </c>
      <c r="D13">
        <f>_xlfn.IFS('Local Students'!D13="P",5,'Local Students'!D13="O",3,'Local Students'!D13="A",0)</f>
        <v>5</v>
      </c>
      <c r="E13">
        <f>_xlfn.IFS('Local Students'!E13="P",5,'Local Students'!E13="O",3,'Local Students'!E13="A",0)</f>
        <v>5</v>
      </c>
      <c r="F13">
        <f>_xlfn.IFS('Local Students'!F13="P",5,'Local Students'!F13="O",3,'Local Students'!F13="A",0)</f>
        <v>5</v>
      </c>
      <c r="G13">
        <f>_xlfn.IFS('Local Students'!G13="P",5,'Local Students'!G13="O",3,'Local Students'!G13="A",0)</f>
        <v>5</v>
      </c>
      <c r="H13">
        <f>_xlfn.IFS('Local Students'!H13="P",5,'Local Students'!H13="O",3,'Local Students'!H13="A",0)</f>
        <v>5</v>
      </c>
      <c r="I13">
        <f>_xlfn.IFS('Local Students'!I13="P",5,'Local Students'!I13="O",3,'Local Students'!I13="A",0)</f>
        <v>5</v>
      </c>
      <c r="J13">
        <f>_xlfn.IFS('Local Students'!J13="P",5,'Local Students'!J13="O",3,'Local Students'!J13="A",0)</f>
        <v>0</v>
      </c>
      <c r="K13">
        <f>_xlfn.IFS('Local Students'!K13="P",5,'Local Students'!K13="O",3,'Local Students'!K13="A",0)</f>
        <v>3</v>
      </c>
      <c r="L13">
        <f>_xlfn.IFS('Local Students'!L13="P",5,'Local Students'!L13="O",3,'Local Students'!L13="A",0)</f>
        <v>3</v>
      </c>
      <c r="M13">
        <f>_xlfn.IFS('Local Students'!M13="P",5,'Local Students'!M13="O",3,'Local Students'!M13="A",0)</f>
        <v>3</v>
      </c>
      <c r="N13">
        <f>_xlfn.IFS('Local Students'!N13="P",5,'Local Students'!N13="O",3,'Local Students'!N13="A",0)</f>
        <v>5</v>
      </c>
      <c r="O13">
        <f t="shared" si="0"/>
        <v>49</v>
      </c>
      <c r="P13">
        <f t="shared" si="1"/>
        <v>4.08</v>
      </c>
    </row>
    <row r="14" spans="1:16" x14ac:dyDescent="0.3">
      <c r="A14" t="s">
        <v>25</v>
      </c>
      <c r="B14" t="s">
        <v>19</v>
      </c>
      <c r="C14">
        <f>_xlfn.IFS('Local Students'!C14="P",5,'Local Students'!C14="O",3,'Local Students'!C14="A",0)</f>
        <v>0</v>
      </c>
      <c r="D14">
        <f>_xlfn.IFS('Local Students'!D14="P",5,'Local Students'!D14="O",3,'Local Students'!D14="A",0)</f>
        <v>0</v>
      </c>
      <c r="E14">
        <f>_xlfn.IFS('Local Students'!E14="P",5,'Local Students'!E14="O",3,'Local Students'!E14="A",0)</f>
        <v>5</v>
      </c>
      <c r="F14">
        <f>_xlfn.IFS('Local Students'!F14="P",5,'Local Students'!F14="O",3,'Local Students'!F14="A",0)</f>
        <v>0</v>
      </c>
      <c r="G14">
        <f>_xlfn.IFS('Local Students'!G14="P",5,'Local Students'!G14="O",3,'Local Students'!G14="A",0)</f>
        <v>0</v>
      </c>
      <c r="H14">
        <f>_xlfn.IFS('Local Students'!H14="P",5,'Local Students'!H14="O",3,'Local Students'!H14="A",0)</f>
        <v>0</v>
      </c>
      <c r="I14">
        <f>_xlfn.IFS('Local Students'!I14="P",5,'Local Students'!I14="O",3,'Local Students'!I14="A",0)</f>
        <v>0</v>
      </c>
      <c r="J14">
        <f>_xlfn.IFS('Local Students'!J14="P",5,'Local Students'!J14="O",3,'Local Students'!J14="A",0)</f>
        <v>0</v>
      </c>
      <c r="K14">
        <f>_xlfn.IFS('Local Students'!K14="P",5,'Local Students'!K14="O",3,'Local Students'!K14="A",0)</f>
        <v>0</v>
      </c>
      <c r="L14">
        <f>_xlfn.IFS('Local Students'!L14="P",5,'Local Students'!L14="O",3,'Local Students'!L14="A",0)</f>
        <v>0</v>
      </c>
      <c r="M14">
        <f>_xlfn.IFS('Local Students'!M14="P",5,'Local Students'!M14="O",3,'Local Students'!M14="A",0)</f>
        <v>0</v>
      </c>
      <c r="N14">
        <f>_xlfn.IFS('Local Students'!N14="P",5,'Local Students'!N14="O",3,'Local Students'!N14="A",0)</f>
        <v>0</v>
      </c>
      <c r="O14">
        <f t="shared" si="0"/>
        <v>5</v>
      </c>
      <c r="P14">
        <f t="shared" si="1"/>
        <v>0.42</v>
      </c>
    </row>
    <row r="15" spans="1:16" x14ac:dyDescent="0.3">
      <c r="A15" t="s">
        <v>14</v>
      </c>
      <c r="B15" t="s">
        <v>19</v>
      </c>
      <c r="C15">
        <f>_xlfn.IFS('Local Students'!C15="P",5,'Local Students'!C15="O",3,'Local Students'!C15="A",0)</f>
        <v>3</v>
      </c>
      <c r="D15">
        <f>_xlfn.IFS('Local Students'!D15="P",5,'Local Students'!D15="O",3,'Local Students'!D15="A",0)</f>
        <v>5</v>
      </c>
      <c r="E15">
        <f>_xlfn.IFS('Local Students'!E15="P",5,'Local Students'!E15="O",3,'Local Students'!E15="A",0)</f>
        <v>5</v>
      </c>
      <c r="F15">
        <f>_xlfn.IFS('Local Students'!F15="P",5,'Local Students'!F15="O",3,'Local Students'!F15="A",0)</f>
        <v>5</v>
      </c>
      <c r="G15">
        <f>_xlfn.IFS('Local Students'!G15="P",5,'Local Students'!G15="O",3,'Local Students'!G15="A",0)</f>
        <v>5</v>
      </c>
      <c r="H15">
        <f>_xlfn.IFS('Local Students'!H15="P",5,'Local Students'!H15="O",3,'Local Students'!H15="A",0)</f>
        <v>5</v>
      </c>
      <c r="I15">
        <f>_xlfn.IFS('Local Students'!I15="P",5,'Local Students'!I15="O",3,'Local Students'!I15="A",0)</f>
        <v>0</v>
      </c>
      <c r="J15">
        <f>_xlfn.IFS('Local Students'!J15="P",5,'Local Students'!J15="O",3,'Local Students'!J15="A",0)</f>
        <v>0</v>
      </c>
      <c r="K15">
        <f>_xlfn.IFS('Local Students'!K15="P",5,'Local Students'!K15="O",3,'Local Students'!K15="A",0)</f>
        <v>0</v>
      </c>
      <c r="L15">
        <f>_xlfn.IFS('Local Students'!L15="P",5,'Local Students'!L15="O",3,'Local Students'!L15="A",0)</f>
        <v>0</v>
      </c>
      <c r="M15">
        <f>_xlfn.IFS('Local Students'!M15="P",5,'Local Students'!M15="O",3,'Local Students'!M15="A",0)</f>
        <v>0</v>
      </c>
      <c r="N15">
        <f>_xlfn.IFS('Local Students'!N15="P",5,'Local Students'!N15="O",3,'Local Students'!N15="A",0)</f>
        <v>0</v>
      </c>
      <c r="O15">
        <f t="shared" si="0"/>
        <v>28</v>
      </c>
      <c r="P15">
        <f t="shared" si="1"/>
        <v>2.33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9FB8-6338-47C4-AA05-389FFAB9EEAB}">
  <dimension ref="A1:N4"/>
  <sheetViews>
    <sheetView workbookViewId="0">
      <selection activeCell="B1" sqref="B1"/>
    </sheetView>
  </sheetViews>
  <sheetFormatPr defaultRowHeight="14.4" x14ac:dyDescent="0.3"/>
  <sheetData>
    <row r="1" spans="1:14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</row>
    <row r="2" spans="1:14" x14ac:dyDescent="0.3">
      <c r="A2" t="s">
        <v>22</v>
      </c>
      <c r="B2" t="s">
        <v>23</v>
      </c>
      <c r="C2" t="s">
        <v>21</v>
      </c>
      <c r="D2" t="s">
        <v>21</v>
      </c>
      <c r="E2" t="s">
        <v>15</v>
      </c>
      <c r="F2" t="s">
        <v>21</v>
      </c>
      <c r="G2" t="s">
        <v>15</v>
      </c>
      <c r="H2" t="s">
        <v>15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</row>
    <row r="3" spans="1:14" x14ac:dyDescent="0.3">
      <c r="A3" t="s">
        <v>11</v>
      </c>
      <c r="B3" t="s">
        <v>17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21</v>
      </c>
      <c r="M3" t="s">
        <v>15</v>
      </c>
      <c r="N3" t="s">
        <v>9</v>
      </c>
    </row>
    <row r="4" spans="1:14" x14ac:dyDescent="0.3">
      <c r="A4" t="s">
        <v>16</v>
      </c>
      <c r="B4" t="s">
        <v>18</v>
      </c>
      <c r="C4" t="s">
        <v>21</v>
      </c>
      <c r="D4" t="s">
        <v>15</v>
      </c>
      <c r="E4" t="s">
        <v>21</v>
      </c>
      <c r="F4" t="s">
        <v>15</v>
      </c>
      <c r="G4" t="s">
        <v>15</v>
      </c>
      <c r="H4" t="s">
        <v>15</v>
      </c>
      <c r="I4" t="s">
        <v>15</v>
      </c>
      <c r="J4" t="s">
        <v>21</v>
      </c>
      <c r="K4" t="s">
        <v>15</v>
      </c>
      <c r="L4" t="s">
        <v>21</v>
      </c>
      <c r="M4" t="s">
        <v>21</v>
      </c>
      <c r="N4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3A5D-6BF7-4C4C-A800-462C95687A00}">
  <dimension ref="A1:P4"/>
  <sheetViews>
    <sheetView workbookViewId="0">
      <selection activeCell="Q1" sqref="Q1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5.77734375" bestFit="1" customWidth="1"/>
    <col min="4" max="4" width="5.6640625" bestFit="1" customWidth="1"/>
    <col min="5" max="8" width="6.6640625" bestFit="1" customWidth="1"/>
    <col min="9" max="9" width="5.5546875" bestFit="1" customWidth="1"/>
    <col min="10" max="11" width="6.5546875" bestFit="1" customWidth="1"/>
    <col min="12" max="12" width="5.5546875" bestFit="1" customWidth="1"/>
    <col min="13" max="14" width="6.5546875" bestFit="1" customWidth="1"/>
    <col min="15" max="15" width="13.21875" bestFit="1" customWidth="1"/>
    <col min="16" max="16" width="12.109375" bestFit="1" customWidth="1"/>
  </cols>
  <sheetData>
    <row r="1" spans="1:16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t="s">
        <v>26</v>
      </c>
      <c r="P1" t="s">
        <v>27</v>
      </c>
    </row>
    <row r="2" spans="1:16" x14ac:dyDescent="0.3">
      <c r="A2" t="s">
        <v>22</v>
      </c>
      <c r="B2" t="s">
        <v>23</v>
      </c>
      <c r="C2">
        <f>_xlfn.IFS('Outsider Students'!C2="P", 5, 'Outsider Students'!C2="O", 5,'Outsider Students'!C2="A",0)</f>
        <v>0</v>
      </c>
      <c r="D2">
        <f>_xlfn.IFS('Outsider Students'!D2="P", 5, 'Outsider Students'!D2="O", 5,'Outsider Students'!D2="A",0)</f>
        <v>0</v>
      </c>
      <c r="E2">
        <f>_xlfn.IFS('Outsider Students'!E2="P", 5, 'Outsider Students'!E2="O", 5,'Outsider Students'!E2="A",0)</f>
        <v>5</v>
      </c>
      <c r="F2">
        <f>_xlfn.IFS('Outsider Students'!F2="P", 5, 'Outsider Students'!F2="O", 5,'Outsider Students'!F2="A",0)</f>
        <v>0</v>
      </c>
      <c r="G2">
        <f>_xlfn.IFS('Outsider Students'!G2="P", 5, 'Outsider Students'!G2="O", 5,'Outsider Students'!G2="A",0)</f>
        <v>5</v>
      </c>
      <c r="H2">
        <f>_xlfn.IFS('Outsider Students'!H2="P", 5, 'Outsider Students'!H2="O", 5,'Outsider Students'!H2="A",0)</f>
        <v>5</v>
      </c>
      <c r="I2">
        <f>_xlfn.IFS('Outsider Students'!I2="P", 5, 'Outsider Students'!I2="O", 5,'Outsider Students'!I2="A",0)</f>
        <v>0</v>
      </c>
      <c r="J2">
        <f>_xlfn.IFS('Outsider Students'!J2="P", 5, 'Outsider Students'!J2="O", 5,'Outsider Students'!J2="A",0)</f>
        <v>0</v>
      </c>
      <c r="K2">
        <f>_xlfn.IFS('Outsider Students'!K2="P", 5, 'Outsider Students'!K2="O", 5,'Outsider Students'!K2="A",0)</f>
        <v>0</v>
      </c>
      <c r="L2">
        <f>_xlfn.IFS('Outsider Students'!L2="P", 5, 'Outsider Students'!L2="O", 5,'Outsider Students'!L2="A",0)</f>
        <v>0</v>
      </c>
      <c r="M2">
        <f>_xlfn.IFS('Outsider Students'!M2="P", 5, 'Outsider Students'!M2="O", 5,'Outsider Students'!M2="A",0)</f>
        <v>0</v>
      </c>
      <c r="N2">
        <f>_xlfn.IFS('Outsider Students'!N2="P", 5, 'Outsider Students'!N2="O", 5,'Outsider Students'!N2="A",0)</f>
        <v>0</v>
      </c>
      <c r="O2">
        <f>SUM(C2:N2)</f>
        <v>15</v>
      </c>
      <c r="P2">
        <f>ROUND(O2*5/60, 2)</f>
        <v>1.25</v>
      </c>
    </row>
    <row r="3" spans="1:16" x14ac:dyDescent="0.3">
      <c r="A3" t="s">
        <v>11</v>
      </c>
      <c r="B3" t="s">
        <v>17</v>
      </c>
      <c r="C3">
        <f>_xlfn.IFS('Outsider Students'!C3="P", 5, 'Outsider Students'!C3="O", 5,'Outsider Students'!C3="A",0)</f>
        <v>5</v>
      </c>
      <c r="D3">
        <f>_xlfn.IFS('Outsider Students'!D3="P", 5, 'Outsider Students'!D3="O", 5,'Outsider Students'!D3="A",0)</f>
        <v>5</v>
      </c>
      <c r="E3">
        <f>_xlfn.IFS('Outsider Students'!E3="P", 5, 'Outsider Students'!E3="O", 5,'Outsider Students'!E3="A",0)</f>
        <v>5</v>
      </c>
      <c r="F3">
        <f>_xlfn.IFS('Outsider Students'!F3="P", 5, 'Outsider Students'!F3="O", 5,'Outsider Students'!F3="A",0)</f>
        <v>5</v>
      </c>
      <c r="G3">
        <f>_xlfn.IFS('Outsider Students'!G3="P", 5, 'Outsider Students'!G3="O", 5,'Outsider Students'!G3="A",0)</f>
        <v>5</v>
      </c>
      <c r="H3">
        <f>_xlfn.IFS('Outsider Students'!H3="P", 5, 'Outsider Students'!H3="O", 5,'Outsider Students'!H3="A",0)</f>
        <v>5</v>
      </c>
      <c r="I3">
        <f>_xlfn.IFS('Outsider Students'!I3="P", 5, 'Outsider Students'!I3="O", 5,'Outsider Students'!I3="A",0)</f>
        <v>5</v>
      </c>
      <c r="J3">
        <f>_xlfn.IFS('Outsider Students'!J3="P", 5, 'Outsider Students'!J3="O", 5,'Outsider Students'!J3="A",0)</f>
        <v>5</v>
      </c>
      <c r="K3">
        <f>_xlfn.IFS('Outsider Students'!K3="P", 5, 'Outsider Students'!K3="O", 5,'Outsider Students'!K3="A",0)</f>
        <v>5</v>
      </c>
      <c r="L3">
        <f>_xlfn.IFS('Outsider Students'!L3="P", 5, 'Outsider Students'!L3="O", 5,'Outsider Students'!L3="A",0)</f>
        <v>0</v>
      </c>
      <c r="M3">
        <f>_xlfn.IFS('Outsider Students'!M3="P", 5, 'Outsider Students'!M3="O", 5,'Outsider Students'!M3="A",0)</f>
        <v>5</v>
      </c>
      <c r="N3">
        <f>_xlfn.IFS('Outsider Students'!N3="P", 5, 'Outsider Students'!N3="O", 5,'Outsider Students'!N3="A",0)</f>
        <v>5</v>
      </c>
      <c r="O3">
        <f t="shared" ref="O3:O4" si="0">SUM(C3:N3)</f>
        <v>55</v>
      </c>
      <c r="P3">
        <f t="shared" ref="P3:P4" si="1">ROUND(O3*5/60, 2)</f>
        <v>4.58</v>
      </c>
    </row>
    <row r="4" spans="1:16" x14ac:dyDescent="0.3">
      <c r="A4" t="s">
        <v>16</v>
      </c>
      <c r="B4" t="s">
        <v>18</v>
      </c>
      <c r="C4">
        <f>_xlfn.IFS('Outsider Students'!C4="P", 5, 'Outsider Students'!C4="O", 5,'Outsider Students'!C4="A",0)</f>
        <v>0</v>
      </c>
      <c r="D4">
        <f>_xlfn.IFS('Outsider Students'!D4="P", 5, 'Outsider Students'!D4="O", 5,'Outsider Students'!D4="A",0)</f>
        <v>5</v>
      </c>
      <c r="E4">
        <f>_xlfn.IFS('Outsider Students'!E4="P", 5, 'Outsider Students'!E4="O", 5,'Outsider Students'!E4="A",0)</f>
        <v>0</v>
      </c>
      <c r="F4">
        <f>_xlfn.IFS('Outsider Students'!F4="P", 5, 'Outsider Students'!F4="O", 5,'Outsider Students'!F4="A",0)</f>
        <v>5</v>
      </c>
      <c r="G4">
        <f>_xlfn.IFS('Outsider Students'!G4="P", 5, 'Outsider Students'!G4="O", 5,'Outsider Students'!G4="A",0)</f>
        <v>5</v>
      </c>
      <c r="H4">
        <f>_xlfn.IFS('Outsider Students'!H4="P", 5, 'Outsider Students'!H4="O", 5,'Outsider Students'!H4="A",0)</f>
        <v>5</v>
      </c>
      <c r="I4">
        <f>_xlfn.IFS('Outsider Students'!I4="P", 5, 'Outsider Students'!I4="O", 5,'Outsider Students'!I4="A",0)</f>
        <v>5</v>
      </c>
      <c r="J4">
        <f>_xlfn.IFS('Outsider Students'!J4="P", 5, 'Outsider Students'!J4="O", 5,'Outsider Students'!J4="A",0)</f>
        <v>0</v>
      </c>
      <c r="K4">
        <f>_xlfn.IFS('Outsider Students'!K4="P", 5, 'Outsider Students'!K4="O", 5,'Outsider Students'!K4="A",0)</f>
        <v>5</v>
      </c>
      <c r="L4">
        <f>_xlfn.IFS('Outsider Students'!L4="P", 5, 'Outsider Students'!L4="O", 5,'Outsider Students'!L4="A",0)</f>
        <v>0</v>
      </c>
      <c r="M4">
        <f>_xlfn.IFS('Outsider Students'!M4="P", 5, 'Outsider Students'!M4="O", 5,'Outsider Students'!M4="A",0)</f>
        <v>0</v>
      </c>
      <c r="N4">
        <f>_xlfn.IFS('Outsider Students'!N4="P", 5, 'Outsider Students'!N4="O", 5,'Outsider Students'!N4="A",0)</f>
        <v>0</v>
      </c>
      <c r="O4">
        <f t="shared" si="0"/>
        <v>30</v>
      </c>
      <c r="P4">
        <f t="shared" si="1"/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Local Students</vt:lpstr>
      <vt:lpstr>Local Students Score Card</vt:lpstr>
      <vt:lpstr>Outsider Students</vt:lpstr>
      <vt:lpstr>Outsider Students Score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2025-05-31T13:06:29Z</dcterms:modified>
</cp:coreProperties>
</file>