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gif" ContentType="image/gif"/>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c\Documents\MISSIE\LABOR\Labor Arbeidsmarktintegratie\Diensten-Producten\Integratie Prognose Model\Integratie Prognose Model\"/>
    </mc:Choice>
  </mc:AlternateContent>
  <bookViews>
    <workbookView xWindow="0" yWindow="360" windowWidth="15315" windowHeight="7755"/>
  </bookViews>
  <sheets>
    <sheet name="Integratie Prognose Model" sheetId="5" r:id="rId1"/>
    <sheet name="Blad1" sheetId="6" r:id="rId2"/>
  </sheets>
  <calcPr calcId="152511"/>
</workbook>
</file>

<file path=xl/calcChain.xml><?xml version="1.0" encoding="utf-8"?>
<calcChain xmlns="http://schemas.openxmlformats.org/spreadsheetml/2006/main">
  <c r="Q138" i="5" l="1"/>
  <c r="Q174" i="5"/>
  <c r="Q85" i="5" l="1"/>
  <c r="Q43" i="5"/>
  <c r="Q72" i="5" l="1"/>
  <c r="Q111" i="5" l="1"/>
  <c r="Q98" i="5"/>
  <c r="Q50" i="5"/>
  <c r="Q175" i="5" l="1"/>
  <c r="D170" i="5" l="1"/>
  <c r="D165" i="5"/>
</calcChain>
</file>

<file path=xl/comments1.xml><?xml version="1.0" encoding="utf-8"?>
<comments xmlns="http://schemas.openxmlformats.org/spreadsheetml/2006/main">
  <authors>
    <author>Asus</author>
    <author>PC</author>
    <author>marco</author>
    <author>pc</author>
  </authors>
  <commentList>
    <comment ref="D36" authorId="0" shapeId="0">
      <text>
        <r>
          <rPr>
            <b/>
            <sz val="9"/>
            <color indexed="81"/>
            <rFont val="Tahoma"/>
            <family val="2"/>
          </rPr>
          <t xml:space="preserve">Persoon met een Nederlandse achtergrond 
</t>
        </r>
        <r>
          <rPr>
            <sz val="9"/>
            <color indexed="81"/>
            <rFont val="Tahoma"/>
            <family val="2"/>
          </rPr>
          <t xml:space="preserve">Persoon van wie de beide ouders in Nederland zijn geboren.
</t>
        </r>
      </text>
    </comment>
    <comment ref="E36" authorId="0" shapeId="0">
      <text>
        <r>
          <rPr>
            <b/>
            <sz val="9"/>
            <color indexed="81"/>
            <rFont val="Tahoma"/>
            <family val="2"/>
          </rPr>
          <t>Persoon met een westerse migratieachtergrond</t>
        </r>
        <r>
          <rPr>
            <sz val="9"/>
            <color indexed="81"/>
            <rFont val="Tahoma"/>
            <family val="2"/>
          </rPr>
          <t xml:space="preserve">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t>
        </r>
        <r>
          <rPr>
            <b/>
            <sz val="9"/>
            <color indexed="81"/>
            <rFont val="Tahoma"/>
            <family val="2"/>
          </rPr>
          <t>Een hiërarchie op de Nederlandse arbeidsmarkt?</t>
        </r>
        <r>
          <rPr>
            <sz val="9"/>
            <color indexed="81"/>
            <rFont val="Tahoma"/>
            <family val="2"/>
          </rPr>
          <t xml:space="preserve">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text>
        <r>
          <rPr>
            <b/>
            <sz val="9"/>
            <color indexed="81"/>
            <rFont val="Tahoma"/>
            <family val="2"/>
          </rPr>
          <t>Persoon met een niet-westerse migratieachtergrond</t>
        </r>
        <r>
          <rPr>
            <sz val="9"/>
            <color indexed="81"/>
            <rFont val="Tahoma"/>
            <family val="2"/>
          </rPr>
          <t xml:space="preserve">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t>
        </r>
        <r>
          <rPr>
            <b/>
            <sz val="9"/>
            <color indexed="81"/>
            <rFont val="Tahoma"/>
            <family val="2"/>
          </rPr>
          <t>Een hiërarchie op de Nederlandse arbeidsmarkt?</t>
        </r>
        <r>
          <rPr>
            <sz val="9"/>
            <color indexed="81"/>
            <rFont val="Tahoma"/>
            <family val="2"/>
          </rPr>
          <t xml:space="preserve">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text>
        <r>
          <rPr>
            <b/>
            <sz val="9"/>
            <color indexed="81"/>
            <rFont val="Tahoma"/>
            <family val="2"/>
          </rPr>
          <t>Openheid</t>
        </r>
        <r>
          <rPr>
            <sz val="9"/>
            <color indexed="81"/>
            <rFont val="Tahoma"/>
            <family val="2"/>
          </rPr>
          <t xml:space="preserve">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t>
        </r>
        <r>
          <rPr>
            <b/>
            <sz val="9"/>
            <color indexed="81"/>
            <rFont val="Tahoma"/>
            <family val="2"/>
          </rPr>
          <t>Werk</t>
        </r>
        <r>
          <rPr>
            <sz val="9"/>
            <color indexed="81"/>
            <rFont val="Tahoma"/>
            <family val="2"/>
          </rPr>
          <t xml:space="preserve">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t>
        </r>
        <r>
          <rPr>
            <b/>
            <sz val="9"/>
            <color indexed="81"/>
            <rFont val="Tahoma"/>
            <family val="2"/>
          </rPr>
          <t xml:space="preserve">
</t>
        </r>
        <r>
          <rPr>
            <sz val="9"/>
            <color indexed="81"/>
            <rFont val="Tahoma"/>
            <family val="2"/>
          </rPr>
          <t xml:space="preserve">
</t>
        </r>
        <r>
          <rPr>
            <i/>
            <sz val="9"/>
            <color indexed="81"/>
            <rFont val="Tahoma"/>
            <family val="2"/>
          </rPr>
          <t>Zie ook: Openness to experience and job search behavior a study on the mediating effect of job search selfefficacy Psihologia Resurselor | West University of Timișoara, Romania and Alexandru Ioan Cuza University of Iași, Romania.</t>
        </r>
      </text>
    </comment>
    <comment ref="E44" authorId="0" shapeId="0">
      <text>
        <r>
          <rPr>
            <b/>
            <sz val="9"/>
            <color indexed="81"/>
            <rFont val="Tahoma"/>
            <family val="2"/>
          </rPr>
          <t>Consciëntieusheid</t>
        </r>
        <r>
          <rPr>
            <sz val="9"/>
            <color indexed="81"/>
            <rFont val="Tahoma"/>
            <family val="2"/>
          </rPr>
          <t xml:space="preserve">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t>
        </r>
        <r>
          <rPr>
            <b/>
            <sz val="9"/>
            <color indexed="81"/>
            <rFont val="Tahoma"/>
            <family val="2"/>
          </rPr>
          <t>Werk</t>
        </r>
        <r>
          <rPr>
            <sz val="9"/>
            <color indexed="81"/>
            <rFont val="Tahoma"/>
            <family val="2"/>
          </rPr>
          <t xml:space="preserve">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text>
        <r>
          <rPr>
            <b/>
            <sz val="9"/>
            <color indexed="81"/>
            <rFont val="Tahoma"/>
            <family val="2"/>
          </rPr>
          <t>Extraversie</t>
        </r>
        <r>
          <rPr>
            <sz val="9"/>
            <color indexed="81"/>
            <rFont val="Tahoma"/>
            <family val="2"/>
          </rPr>
          <t xml:space="preserve">
Extraverte individuen zijn assertief, ambitieus, sociaal, expressief en tonen initiatief. Er is ook vastgesteld dat ze krachtige en effectieve coping strategieën gebruiken (McCrae et al., 1999; McCrae &amp; Costa, 1986). 
</t>
        </r>
        <r>
          <rPr>
            <b/>
            <sz val="9"/>
            <color indexed="81"/>
            <rFont val="Tahoma"/>
            <family val="2"/>
          </rPr>
          <t>Werk</t>
        </r>
        <r>
          <rPr>
            <sz val="9"/>
            <color indexed="81"/>
            <rFont val="Tahoma"/>
            <family val="2"/>
          </rPr>
          <t xml:space="preserve">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text>
        <r>
          <rPr>
            <b/>
            <sz val="9"/>
            <color indexed="81"/>
            <rFont val="Tahoma"/>
            <family val="2"/>
          </rPr>
          <t>Altruïsme</t>
        </r>
        <r>
          <rPr>
            <sz val="9"/>
            <color indexed="81"/>
            <rFont val="Tahoma"/>
            <family val="2"/>
          </rPr>
          <t xml:space="preserve">
Altruïstische mensen zijn sympathiek, flexibel, vertrouwend, coöperatief, tolerant en vertonen sociale conformiteit (McCrae et al., 1999). Altruïsme blijkt een significante voorspeller voor prestaties te zijn (Tett et al., 1991) gerelateerd aan trainingsvaardigheid (Salgado, 1997).
</t>
        </r>
        <r>
          <rPr>
            <b/>
            <sz val="9"/>
            <color indexed="81"/>
            <rFont val="Tahoma"/>
            <family val="2"/>
          </rPr>
          <t>Werk</t>
        </r>
        <r>
          <rPr>
            <sz val="9"/>
            <color indexed="81"/>
            <rFont val="Tahoma"/>
            <family val="2"/>
          </rPr>
          <t xml:space="preserve">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text>
        <r>
          <rPr>
            <b/>
            <sz val="9"/>
            <color indexed="81"/>
            <rFont val="Tahoma"/>
            <family val="2"/>
          </rPr>
          <t>Neuroticisme | Emotionele stabiliteit</t>
        </r>
        <r>
          <rPr>
            <sz val="9"/>
            <color indexed="81"/>
            <rFont val="Tahoma"/>
            <family val="2"/>
          </rPr>
          <t xml:space="preserve">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t>
        </r>
        <r>
          <rPr>
            <b/>
            <sz val="9"/>
            <color indexed="81"/>
            <rFont val="Tahoma"/>
            <family val="2"/>
          </rPr>
          <t>Werk</t>
        </r>
        <r>
          <rPr>
            <sz val="9"/>
            <color indexed="81"/>
            <rFont val="Tahoma"/>
            <family val="2"/>
          </rPr>
          <t xml:space="preserve">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text>
        <r>
          <rPr>
            <b/>
            <sz val="9"/>
            <color indexed="81"/>
            <rFont val="Tahoma"/>
            <family val="2"/>
          </rPr>
          <t>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text>
        <r>
          <rPr>
            <b/>
            <sz val="9"/>
            <color indexed="81"/>
            <rFont val="Tahoma"/>
            <family val="2"/>
          </rPr>
          <t>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text>
        <r>
          <rPr>
            <b/>
            <sz val="9"/>
            <color indexed="81"/>
            <rFont val="Tahoma"/>
            <family val="2"/>
          </rPr>
          <t>Heeft kleding invloed op hoe iemand zichzelf waarneemt?</t>
        </r>
        <r>
          <rPr>
            <sz val="9"/>
            <color indexed="81"/>
            <rFont val="Tahoma"/>
            <family val="2"/>
          </rPr>
          <t xml:space="preserve">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t>
        </r>
        <r>
          <rPr>
            <b/>
            <sz val="9"/>
            <color indexed="81"/>
            <rFont val="Tahoma"/>
            <family val="2"/>
          </rPr>
          <t>Welke invloed heeft kleding op hoe men door anderen wordt gezien?</t>
        </r>
        <r>
          <rPr>
            <sz val="9"/>
            <color indexed="81"/>
            <rFont val="Tahoma"/>
            <family val="2"/>
          </rPr>
          <t xml:space="preserve">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t>
        </r>
        <r>
          <rPr>
            <b/>
            <sz val="9"/>
            <color indexed="81"/>
            <rFont val="Tahoma"/>
            <family val="2"/>
          </rPr>
          <t xml:space="preserve">
Heeft het soort kleding dat een persoon draagt invloed op het gedrag van de drager?</t>
        </r>
        <r>
          <rPr>
            <sz val="9"/>
            <color indexed="81"/>
            <rFont val="Tahoma"/>
            <family val="2"/>
          </rPr>
          <t xml:space="preserve">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t>
        </r>
        <r>
          <rPr>
            <b/>
            <sz val="9"/>
            <color indexed="81"/>
            <rFont val="Tahoma"/>
            <family val="2"/>
          </rPr>
          <t xml:space="preserve">
Overige aandachtspunten persoonlijke representativiteit</t>
        </r>
        <r>
          <rPr>
            <sz val="9"/>
            <color indexed="81"/>
            <rFont val="Tahoma"/>
            <family val="2"/>
          </rPr>
          <t xml:space="preserve">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t>
        </r>
        <r>
          <rPr>
            <b/>
            <sz val="9"/>
            <color indexed="81"/>
            <rFont val="Tahoma"/>
            <family val="2"/>
          </rPr>
          <t xml:space="preserve">
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text>
        <r>
          <rPr>
            <b/>
            <sz val="9"/>
            <color indexed="81"/>
            <rFont val="Tahoma"/>
            <family val="2"/>
          </rPr>
          <t>Heeft kleding invloed op hoe iemand zichzelf waarneemt?</t>
        </r>
        <r>
          <rPr>
            <sz val="9"/>
            <color indexed="81"/>
            <rFont val="Tahoma"/>
            <family val="2"/>
          </rPr>
          <t xml:space="preserve">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t>
        </r>
        <r>
          <rPr>
            <b/>
            <sz val="9"/>
            <color indexed="81"/>
            <rFont val="Tahoma"/>
            <family val="2"/>
          </rPr>
          <t>Welke invloed heeft kleding op hoe men door anderen wordt gezien?</t>
        </r>
        <r>
          <rPr>
            <sz val="9"/>
            <color indexed="81"/>
            <rFont val="Tahoma"/>
            <family val="2"/>
          </rPr>
          <t xml:space="preserve">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t>
        </r>
        <r>
          <rPr>
            <b/>
            <sz val="9"/>
            <color indexed="81"/>
            <rFont val="Tahoma"/>
            <family val="2"/>
          </rPr>
          <t xml:space="preserve">
Heeft het soort kleding dat een persoon draagt invloed op het gedrag van de drager?</t>
        </r>
        <r>
          <rPr>
            <sz val="9"/>
            <color indexed="81"/>
            <rFont val="Tahoma"/>
            <family val="2"/>
          </rPr>
          <t xml:space="preserve">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t>
        </r>
        <r>
          <rPr>
            <b/>
            <sz val="9"/>
            <color indexed="81"/>
            <rFont val="Tahoma"/>
            <family val="2"/>
          </rPr>
          <t xml:space="preserve">
Overige aandachtspunten persoonlijke representativiteit</t>
        </r>
        <r>
          <rPr>
            <sz val="9"/>
            <color indexed="81"/>
            <rFont val="Tahoma"/>
            <family val="2"/>
          </rPr>
          <t xml:space="preserve">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t>
        </r>
        <r>
          <rPr>
            <b/>
            <sz val="9"/>
            <color indexed="81"/>
            <rFont val="Tahoma"/>
            <family val="2"/>
          </rPr>
          <t xml:space="preserve">
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text>
        <r>
          <rPr>
            <b/>
            <sz val="9"/>
            <color indexed="81"/>
            <rFont val="Tahoma"/>
            <family val="2"/>
          </rPr>
          <t>Heeft kleding invloed op hoe iemand zichzelf waarneemt?</t>
        </r>
        <r>
          <rPr>
            <sz val="9"/>
            <color indexed="81"/>
            <rFont val="Tahoma"/>
            <family val="2"/>
          </rPr>
          <t xml:space="preserve">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t>
        </r>
        <r>
          <rPr>
            <b/>
            <sz val="9"/>
            <color indexed="81"/>
            <rFont val="Tahoma"/>
            <family val="2"/>
          </rPr>
          <t>Welke invloed heeft kleding op hoe men door anderen wordt gezien?</t>
        </r>
        <r>
          <rPr>
            <sz val="9"/>
            <color indexed="81"/>
            <rFont val="Tahoma"/>
            <family val="2"/>
          </rPr>
          <t xml:space="preserve">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t>
        </r>
        <r>
          <rPr>
            <b/>
            <sz val="9"/>
            <color indexed="81"/>
            <rFont val="Tahoma"/>
            <family val="2"/>
          </rPr>
          <t xml:space="preserve">
Heeft het soort kleding dat een persoon draagt invloed op het gedrag van de drager?</t>
        </r>
        <r>
          <rPr>
            <sz val="9"/>
            <color indexed="81"/>
            <rFont val="Tahoma"/>
            <family val="2"/>
          </rPr>
          <t xml:space="preserve">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t>
        </r>
        <r>
          <rPr>
            <b/>
            <sz val="9"/>
            <color indexed="81"/>
            <rFont val="Tahoma"/>
            <family val="2"/>
          </rPr>
          <t xml:space="preserve">
Overige aandachtspunten persoonlijke representativiteit</t>
        </r>
        <r>
          <rPr>
            <sz val="9"/>
            <color indexed="81"/>
            <rFont val="Tahoma"/>
            <family val="2"/>
          </rPr>
          <t xml:space="preserve">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t>
        </r>
        <r>
          <rPr>
            <b/>
            <sz val="9"/>
            <color indexed="81"/>
            <rFont val="Tahoma"/>
            <family val="2"/>
          </rPr>
          <t xml:space="preserve">
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text>
        <r>
          <rPr>
            <sz val="9"/>
            <color indexed="81"/>
            <rFont val="Tahoma"/>
            <family val="2"/>
          </rPr>
          <t xml:space="preserve">Geestelijk, met betrekking tot de geest (psyche)
</t>
        </r>
      </text>
    </comment>
    <comment ref="F51" authorId="1" shapeId="0">
      <text>
        <r>
          <rPr>
            <sz val="9"/>
            <color indexed="81"/>
            <rFont val="Tahoma"/>
            <family val="2"/>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text>
        <r>
          <rPr>
            <sz val="9"/>
            <color indexed="81"/>
            <rFont val="Tahoma"/>
            <family val="2"/>
          </rPr>
          <t>Psyche betekent geest, soma betekent lichaam. Onverwerkte gevoelens of stress kunnen zich uiten via het lichaam. Psychosomatische klachten zijn dus lichamelijke klachten die een psychische oorzaak hebben en geen lichamelijke.</t>
        </r>
      </text>
    </comment>
    <comment ref="D67" authorId="2" shapeId="0">
      <text>
        <r>
          <rPr>
            <b/>
            <sz val="9"/>
            <color indexed="81"/>
            <rFont val="Tahoma"/>
            <family val="2"/>
          </rPr>
          <t>Arbeidsongeschiktheid</t>
        </r>
        <r>
          <rPr>
            <sz val="9"/>
            <color indexed="81"/>
            <rFont val="Tahoma"/>
            <family val="2"/>
          </rPr>
          <t xml:space="preserve">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t>
        </r>
        <r>
          <rPr>
            <b/>
            <sz val="9"/>
            <color indexed="81"/>
            <rFont val="Tahoma"/>
            <family val="2"/>
          </rPr>
          <t>De mate van arbeidsongeschiktheid (verdiencapaciteit)</t>
        </r>
        <r>
          <rPr>
            <sz val="9"/>
            <color indexed="81"/>
            <rFont val="Tahoma"/>
            <family val="2"/>
          </rPr>
          <t xml:space="preserve">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t>
        </r>
        <r>
          <rPr>
            <b/>
            <sz val="9"/>
            <color indexed="81"/>
            <rFont val="Tahoma"/>
            <family val="2"/>
          </rPr>
          <t>Gegevens</t>
        </r>
        <r>
          <rPr>
            <sz val="9"/>
            <color indexed="81"/>
            <rFont val="Tahoma"/>
            <family val="2"/>
          </rPr>
          <t xml:space="preserve">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text>
        <r>
          <rPr>
            <b/>
            <sz val="9"/>
            <color indexed="81"/>
            <rFont val="Tahoma"/>
            <family val="2"/>
          </rPr>
          <t>Arbeidsongeschiktheid</t>
        </r>
        <r>
          <rPr>
            <sz val="9"/>
            <color indexed="81"/>
            <rFont val="Tahoma"/>
            <family val="2"/>
          </rPr>
          <t xml:space="preserve">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t>
        </r>
        <r>
          <rPr>
            <b/>
            <sz val="9"/>
            <color indexed="81"/>
            <rFont val="Tahoma"/>
            <family val="2"/>
          </rPr>
          <t>De mate van arbeidsongeschiktheid (verdiencapaciteit)</t>
        </r>
        <r>
          <rPr>
            <sz val="9"/>
            <color indexed="81"/>
            <rFont val="Tahoma"/>
            <family val="2"/>
          </rPr>
          <t xml:space="preserve">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t>
        </r>
        <r>
          <rPr>
            <b/>
            <sz val="9"/>
            <color indexed="81"/>
            <rFont val="Tahoma"/>
            <family val="2"/>
          </rPr>
          <t>Gegevens</t>
        </r>
        <r>
          <rPr>
            <sz val="9"/>
            <color indexed="81"/>
            <rFont val="Tahoma"/>
            <family val="2"/>
          </rPr>
          <t xml:space="preserve">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text>
        <r>
          <rPr>
            <b/>
            <sz val="9"/>
            <color indexed="81"/>
            <rFont val="Tahoma"/>
            <family val="2"/>
          </rPr>
          <t>Arbeidsgehandicapt</t>
        </r>
        <r>
          <rPr>
            <sz val="9"/>
            <color indexed="81"/>
            <rFont val="Tahoma"/>
            <family val="2"/>
          </rPr>
          <t xml:space="preserve">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t>
        </r>
        <r>
          <rPr>
            <b/>
            <sz val="9"/>
            <color indexed="81"/>
            <rFont val="Tahoma"/>
            <family val="2"/>
          </rPr>
          <t>Achtergrondkenmerken</t>
        </r>
        <r>
          <rPr>
            <sz val="9"/>
            <color indexed="81"/>
            <rFont val="Tahoma"/>
            <family val="2"/>
          </rPr>
          <t xml:space="preserve">
Daarbij moet worden opgemerkt dat arbeidsgehandicapten ook wat betreft hun achtergrondkenmerken gemiddeld een minder gunstige positie hebben op de arbeidsmarkt: ze zijn lager opgeleid, ouder en vaak niet-westerse migrant.</t>
        </r>
      </text>
    </comment>
    <comment ref="G67" authorId="2" shapeId="0">
      <text>
        <r>
          <rPr>
            <b/>
            <sz val="9"/>
            <color indexed="81"/>
            <rFont val="Tahoma"/>
            <family val="2"/>
          </rPr>
          <t>Personen met een minder dan goede ervaren gezondheid</t>
        </r>
        <r>
          <rPr>
            <sz val="9"/>
            <color indexed="81"/>
            <rFont val="Tahoma"/>
            <family val="2"/>
          </rPr>
          <t xml:space="preserve">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text>
        <r>
          <rPr>
            <b/>
            <sz val="9"/>
            <color indexed="81"/>
            <rFont val="Tahoma"/>
            <family val="2"/>
          </rPr>
          <t xml:space="preserve">Empirische bevindingen
</t>
        </r>
        <r>
          <rPr>
            <sz val="9"/>
            <color indexed="81"/>
            <rFont val="Tahoma"/>
            <family val="2"/>
          </rPr>
          <t xml:space="preserve">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t>
        </r>
        <r>
          <rPr>
            <b/>
            <sz val="9"/>
            <color indexed="81"/>
            <rFont val="Tahoma"/>
            <family val="2"/>
          </rPr>
          <t xml:space="preserve">
</t>
        </r>
        <r>
          <rPr>
            <sz val="9"/>
            <color indexed="81"/>
            <rFont val="Tahoma"/>
            <family val="2"/>
          </rPr>
          <t>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t>
        </r>
        <r>
          <rPr>
            <b/>
            <sz val="9"/>
            <color indexed="81"/>
            <rFont val="Tahoma"/>
            <family val="2"/>
          </rPr>
          <t xml:space="preserve">
</t>
        </r>
        <r>
          <rPr>
            <sz val="9"/>
            <color indexed="81"/>
            <rFont val="Tahoma"/>
            <family val="2"/>
          </rPr>
          <t xml:space="preserve">
</t>
        </r>
      </text>
    </comment>
    <comment ref="F69" authorId="0" shapeId="0">
      <text>
        <r>
          <rPr>
            <b/>
            <sz val="9"/>
            <color indexed="81"/>
            <rFont val="Tahoma"/>
            <family val="2"/>
          </rPr>
          <t xml:space="preserve">Empirische bevindingen
</t>
        </r>
        <r>
          <rPr>
            <sz val="9"/>
            <color indexed="81"/>
            <rFont val="Tahoma"/>
            <family val="2"/>
          </rPr>
          <t xml:space="preserve">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t>
        </r>
        <r>
          <rPr>
            <b/>
            <sz val="9"/>
            <color indexed="81"/>
            <rFont val="Tahoma"/>
            <family val="2"/>
          </rPr>
          <t xml:space="preserve">
</t>
        </r>
        <r>
          <rPr>
            <sz val="9"/>
            <color indexed="81"/>
            <rFont val="Tahoma"/>
            <family val="2"/>
          </rPr>
          <t>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t>
        </r>
        <r>
          <rPr>
            <b/>
            <sz val="9"/>
            <color indexed="81"/>
            <rFont val="Tahoma"/>
            <family val="2"/>
          </rPr>
          <t xml:space="preserve">
</t>
        </r>
        <r>
          <rPr>
            <sz val="9"/>
            <color indexed="81"/>
            <rFont val="Tahoma"/>
            <family val="2"/>
          </rPr>
          <t xml:space="preserve">
</t>
        </r>
      </text>
    </comment>
    <comment ref="D73" authorId="3" shapeId="0">
      <text>
        <r>
          <rPr>
            <sz val="9"/>
            <color indexed="81"/>
            <rFont val="Tahoma"/>
            <family val="2"/>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E75" authorId="0" shapeId="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F75" authorId="0" shapeId="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G75" authorId="0" shapeId="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H75" authorId="0" shapeId="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D77" authorId="0" shapeId="0">
      <text>
        <r>
          <rPr>
            <b/>
            <sz val="9"/>
            <color indexed="81"/>
            <rFont val="Tahoma"/>
            <family val="2"/>
          </rPr>
          <t>Naarmate bijstandsduur toeneemt, minder kans op werk</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text>
        <r>
          <rPr>
            <b/>
            <sz val="9"/>
            <color indexed="81"/>
            <rFont val="Tahoma"/>
            <family val="2"/>
          </rPr>
          <t>Naarmate bijstandsduur toeneemt, minder kans op werk</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text>
        <r>
          <rPr>
            <b/>
            <sz val="9"/>
            <color indexed="81"/>
            <rFont val="Tahoma"/>
            <family val="2"/>
          </rPr>
          <t>Naarmate bijstandsduur toeneemt, minder kans op werk</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text>
        <r>
          <rPr>
            <b/>
            <sz val="9"/>
            <color indexed="81"/>
            <rFont val="Tahoma"/>
            <family val="2"/>
          </rPr>
          <t xml:space="preserve">Naarmate bijstandsduur toeneemt, minder kans op werk 
</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text>
        <r>
          <rPr>
            <b/>
            <sz val="9"/>
            <color indexed="81"/>
            <rFont val="Tahoma"/>
            <family val="2"/>
          </rPr>
          <t xml:space="preserve">Naarmate bijstandsduur toeneemt, minder kans op werk
</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text>
        <r>
          <rPr>
            <b/>
            <sz val="9"/>
            <color indexed="81"/>
            <rFont val="Tahoma"/>
            <family val="2"/>
          </rPr>
          <t>Uitkeringsgerechtigden met financiële problemen stromen minder snel uit naar werk.</t>
        </r>
        <r>
          <rPr>
            <sz val="9"/>
            <color indexed="81"/>
            <rFont val="Tahoma"/>
            <family val="2"/>
          </rPr>
          <t xml:space="preserve">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t>
        </r>
        <r>
          <rPr>
            <sz val="9"/>
            <color indexed="81"/>
            <rFont val="Tahoma"/>
            <charset val="1"/>
          </rPr>
          <t xml:space="preserve">
</t>
        </r>
      </text>
    </comment>
    <comment ref="E79" authorId="1" shapeId="0">
      <text>
        <r>
          <rPr>
            <b/>
            <sz val="9"/>
            <color indexed="81"/>
            <rFont val="Tahoma"/>
            <family val="2"/>
          </rPr>
          <t xml:space="preserve">Uitkeringsgerechtigden met financiële problemen stromen minder snel uit naar werk.
</t>
        </r>
        <r>
          <rPr>
            <sz val="9"/>
            <color indexed="81"/>
            <rFont val="Tahoma"/>
            <family val="2"/>
          </rPr>
          <t>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t>
        </r>
        <r>
          <rPr>
            <b/>
            <sz val="9"/>
            <color indexed="81"/>
            <rFont val="Tahoma"/>
            <family val="2"/>
          </rPr>
          <t xml:space="preserve">
</t>
        </r>
        <r>
          <rPr>
            <sz val="9"/>
            <color indexed="81"/>
            <rFont val="Tahoma"/>
            <family val="2"/>
          </rPr>
          <t xml:space="preserve">
</t>
        </r>
      </text>
    </comment>
    <comment ref="D86" authorId="2" shapeId="0">
      <text>
        <r>
          <rPr>
            <b/>
            <sz val="9"/>
            <color indexed="81"/>
            <rFont val="Tahoma"/>
            <family val="2"/>
          </rPr>
          <t xml:space="preserve">De doelgroep </t>
        </r>
        <r>
          <rPr>
            <sz val="9"/>
            <color indexed="81"/>
            <rFont val="Tahoma"/>
            <family val="2"/>
          </rPr>
          <t xml:space="preserve">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t>
        </r>
        <r>
          <rPr>
            <b/>
            <sz val="9"/>
            <color indexed="81"/>
            <rFont val="Tahoma"/>
            <family val="2"/>
          </rPr>
          <t>Beoordeling</t>
        </r>
        <r>
          <rPr>
            <sz val="9"/>
            <color indexed="81"/>
            <rFont val="Tahoma"/>
            <family val="2"/>
          </rPr>
          <t xml:space="preserve">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t>
        </r>
        <r>
          <rPr>
            <b/>
            <sz val="9"/>
            <color indexed="81"/>
            <rFont val="Tahoma"/>
            <family val="2"/>
          </rPr>
          <t>Werkgelegenheid</t>
        </r>
        <r>
          <rPr>
            <sz val="9"/>
            <color indexed="81"/>
            <rFont val="Tahoma"/>
            <family val="2"/>
          </rPr>
          <t xml:space="preserve">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text>
        <r>
          <rPr>
            <b/>
            <sz val="9"/>
            <color indexed="81"/>
            <rFont val="Tahoma"/>
            <family val="2"/>
          </rPr>
          <t>General Mental Ability (GMA)</t>
        </r>
        <r>
          <rPr>
            <sz val="9"/>
            <color indexed="81"/>
            <rFont val="Tahoma"/>
            <family val="2"/>
          </rPr>
          <t xml:space="preserve">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t>
        </r>
        <r>
          <rPr>
            <b/>
            <sz val="9"/>
            <color indexed="81"/>
            <rFont val="Tahoma"/>
            <family val="2"/>
          </rPr>
          <t>Voorspellende waarde</t>
        </r>
        <r>
          <rPr>
            <sz val="9"/>
            <color indexed="81"/>
            <rFont val="Tahoma"/>
            <family val="2"/>
          </rPr>
          <t xml:space="preserv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r>
          <rPr>
            <sz val="9"/>
            <color indexed="81"/>
            <rFont val="Tahoma"/>
            <family val="2"/>
          </rPr>
          <t xml:space="preserve">
</t>
        </r>
      </text>
    </comment>
    <comment ref="F86" authorId="0" shapeId="0">
      <text>
        <r>
          <rPr>
            <b/>
            <sz val="9"/>
            <color indexed="81"/>
            <rFont val="Tahoma"/>
            <family val="2"/>
          </rPr>
          <t>General Mental Ability (GMA)</t>
        </r>
        <r>
          <rPr>
            <sz val="9"/>
            <color indexed="81"/>
            <rFont val="Tahoma"/>
            <family val="2"/>
          </rPr>
          <t xml:space="preserve">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t>
        </r>
        <r>
          <rPr>
            <b/>
            <sz val="9"/>
            <color indexed="81"/>
            <rFont val="Tahoma"/>
            <family val="2"/>
          </rPr>
          <t>Voorspellende waarde</t>
        </r>
        <r>
          <rPr>
            <sz val="9"/>
            <color indexed="81"/>
            <rFont val="Tahoma"/>
            <family val="2"/>
          </rPr>
          <t xml:space="preserv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r>
          <rPr>
            <sz val="9"/>
            <color indexed="81"/>
            <rFont val="Tahoma"/>
            <family val="2"/>
          </rPr>
          <t xml:space="preserve">
</t>
        </r>
      </text>
    </comment>
    <comment ref="G86" authorId="0" shapeId="0">
      <text>
        <r>
          <rPr>
            <b/>
            <sz val="9"/>
            <color indexed="81"/>
            <rFont val="Tahoma"/>
            <family val="2"/>
          </rPr>
          <t>Factoren die een rol spelen bij het arbeidsloos blijven bij (hoog)begaafden</t>
        </r>
        <r>
          <rPr>
            <sz val="9"/>
            <color indexed="81"/>
            <rFont val="Tahoma"/>
            <family val="2"/>
          </rPr>
          <t xml:space="preserve">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text>
        <r>
          <rPr>
            <b/>
            <sz val="9"/>
            <color indexed="81"/>
            <rFont val="Tahoma"/>
            <family val="2"/>
          </rPr>
          <t xml:space="preserve">A1 | Basisgebruiker </t>
        </r>
        <r>
          <rPr>
            <sz val="9"/>
            <color indexed="81"/>
            <rFont val="Tahoma"/>
            <family val="2"/>
          </rPr>
          <t xml:space="preserve">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t>
        </r>
        <r>
          <rPr>
            <b/>
            <sz val="9"/>
            <color indexed="81"/>
            <rFont val="Tahoma"/>
            <family val="2"/>
          </rPr>
          <t>A2 | Basisgebruiker</t>
        </r>
        <r>
          <rPr>
            <sz val="9"/>
            <color indexed="81"/>
            <rFont val="Tahoma"/>
            <family val="2"/>
          </rPr>
          <t xml:space="preserve">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text>
        <r>
          <rPr>
            <b/>
            <sz val="9"/>
            <color indexed="81"/>
            <rFont val="Tahoma"/>
            <family val="2"/>
          </rPr>
          <t xml:space="preserve">B1 | Onafhankelijke gebruiker </t>
        </r>
        <r>
          <rPr>
            <sz val="9"/>
            <color indexed="81"/>
            <rFont val="Tahoma"/>
            <family val="2"/>
          </rPr>
          <t xml:space="preserve">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t>
        </r>
        <r>
          <rPr>
            <b/>
            <sz val="9"/>
            <color indexed="81"/>
            <rFont val="Tahoma"/>
            <family val="2"/>
          </rPr>
          <t xml:space="preserve">B2 | Onafhankelijke gebruiker </t>
        </r>
        <r>
          <rPr>
            <sz val="9"/>
            <color indexed="81"/>
            <rFont val="Tahoma"/>
            <family val="2"/>
          </rPr>
          <t xml:space="preserve">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text>
        <r>
          <rPr>
            <b/>
            <sz val="9"/>
            <color indexed="81"/>
            <rFont val="Tahoma"/>
            <family val="2"/>
          </rPr>
          <t>C1 | Vaardige gebruiker</t>
        </r>
        <r>
          <rPr>
            <sz val="9"/>
            <color indexed="81"/>
            <rFont val="Tahoma"/>
            <family val="2"/>
          </rPr>
          <t xml:space="preserve">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t>
        </r>
        <r>
          <rPr>
            <b/>
            <sz val="9"/>
            <color indexed="81"/>
            <rFont val="Tahoma"/>
            <family val="2"/>
          </rPr>
          <t>C2 | Vaardige gebruiker</t>
        </r>
        <r>
          <rPr>
            <sz val="9"/>
            <color indexed="81"/>
            <rFont val="Tahoma"/>
            <family val="2"/>
          </rPr>
          <t xml:space="preserve">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text>
        <r>
          <rPr>
            <b/>
            <sz val="9"/>
            <color indexed="81"/>
            <rFont val="Tahoma"/>
            <family val="2"/>
          </rPr>
          <t xml:space="preserve">ICT-basisvaardigheden </t>
        </r>
        <r>
          <rPr>
            <sz val="9"/>
            <color indexed="81"/>
            <rFont val="Tahoma"/>
            <family val="2"/>
          </rPr>
          <t xml:space="preserve">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text>
        <r>
          <rPr>
            <b/>
            <sz val="9"/>
            <color indexed="81"/>
            <rFont val="Tahoma"/>
            <family val="2"/>
          </rPr>
          <t>De arbeidsmarkt voor ict-beroepen</t>
        </r>
        <r>
          <rPr>
            <sz val="9"/>
            <color indexed="81"/>
            <rFont val="Tahoma"/>
            <family val="2"/>
          </rPr>
          <t xml:space="preserve">
De arbeidsmarkt voor ict-beroepen is inmiddels zeer krap. Ongeveer twee derde van de ict'ers werkt buiten de sector Informatie en communicatie. Naast it-bedrijven hebben daardoor ook banken, overheid en bijvoorbeeld online-winkels grote moeite om ict-professionals te vinden.
</t>
        </r>
        <r>
          <rPr>
            <b/>
            <sz val="9"/>
            <color indexed="81"/>
            <rFont val="Tahoma"/>
            <family val="2"/>
          </rPr>
          <t>Moeilijk vervulbare vacatures hoger/wetenschappelijk beroepsniveau</t>
        </r>
        <r>
          <rPr>
            <sz val="9"/>
            <color indexed="81"/>
            <rFont val="Tahoma"/>
            <family val="2"/>
          </rPr>
          <t xml:space="preserve">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t>
        </r>
        <r>
          <rPr>
            <b/>
            <sz val="9"/>
            <color indexed="81"/>
            <rFont val="Tahoma"/>
            <family val="2"/>
          </rPr>
          <t>Oorzaken vraag</t>
        </r>
        <r>
          <rPr>
            <sz val="9"/>
            <color indexed="81"/>
            <rFont val="Tahoma"/>
            <family val="2"/>
          </rPr>
          <t xml:space="preserve">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r>
          <rPr>
            <b/>
            <sz val="9"/>
            <color indexed="81"/>
            <rFont val="Tahoma"/>
            <family val="2"/>
          </rPr>
          <t xml:space="preserve">
</t>
        </r>
        <r>
          <rPr>
            <sz val="9"/>
            <color indexed="81"/>
            <rFont val="Tahoma"/>
            <family val="2"/>
          </rPr>
          <t xml:space="preserve">
</t>
        </r>
      </text>
    </comment>
    <comment ref="G96" authorId="0" shapeId="0">
      <text>
        <r>
          <rPr>
            <b/>
            <sz val="9"/>
            <color indexed="81"/>
            <rFont val="Tahoma"/>
            <family val="2"/>
          </rPr>
          <t>De arbeidsmarkt voor ict-beroepen</t>
        </r>
        <r>
          <rPr>
            <sz val="9"/>
            <color indexed="81"/>
            <rFont val="Tahoma"/>
            <family val="2"/>
          </rPr>
          <t xml:space="preserve">
De arbeidsmarkt voor ict-beroepen is inmiddels zeer krap. Ongeveer twee derde van de ict'ers werkt buiten de sector Informatie en communicatie. Naast it-bedrijven hebben daardoor ook banken, overheid en bijvoorbeeld online-winkels grote moeite om ict-professionals te vinden.
</t>
        </r>
        <r>
          <rPr>
            <b/>
            <sz val="9"/>
            <color indexed="81"/>
            <rFont val="Tahoma"/>
            <family val="2"/>
          </rPr>
          <t>Moeilijk vervulbare vacatures hoger/wetenschappelijk beroepsniveau</t>
        </r>
        <r>
          <rPr>
            <sz val="9"/>
            <color indexed="81"/>
            <rFont val="Tahoma"/>
            <family val="2"/>
          </rPr>
          <t xml:space="preserve">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t>
        </r>
        <r>
          <rPr>
            <b/>
            <sz val="9"/>
            <color indexed="81"/>
            <rFont val="Tahoma"/>
            <family val="2"/>
          </rPr>
          <t>Oorzaken vraag</t>
        </r>
        <r>
          <rPr>
            <sz val="9"/>
            <color indexed="81"/>
            <rFont val="Tahoma"/>
            <family val="2"/>
          </rPr>
          <t xml:space="preserve">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r>
          <rPr>
            <b/>
            <sz val="9"/>
            <color indexed="81"/>
            <rFont val="Tahoma"/>
            <family val="2"/>
          </rPr>
          <t xml:space="preserve">
</t>
        </r>
        <r>
          <rPr>
            <sz val="9"/>
            <color indexed="81"/>
            <rFont val="Tahoma"/>
            <family val="2"/>
          </rPr>
          <t xml:space="preserve">
</t>
        </r>
      </text>
    </comment>
    <comment ref="D99" authorId="0" shapeId="0">
      <text>
        <r>
          <rPr>
            <b/>
            <sz val="9"/>
            <color indexed="81"/>
            <rFont val="Tahoma"/>
            <family val="2"/>
          </rPr>
          <t xml:space="preserve">Het hoogstbehaald onderwijsniveau is laag onderwijs </t>
        </r>
        <r>
          <rPr>
            <sz val="9"/>
            <color indexed="81"/>
            <rFont val="Tahoma"/>
            <family val="2"/>
          </rPr>
          <t xml:space="preserve">
Dit omvat onderwijs op het niveau van basisonderwijs, het vmbo, de eerste 3 leerjaren van havo/vwo en de entreeopleiding, de voormalige assistentenopleiding (mbo1).
</t>
        </r>
      </text>
    </comment>
    <comment ref="E99" authorId="0" shapeId="0">
      <text>
        <r>
          <rPr>
            <b/>
            <sz val="9"/>
            <color indexed="81"/>
            <rFont val="Tahoma"/>
            <family val="2"/>
          </rPr>
          <t>Het hoogstbehaald onderwijsniveau is middelbaar onderwijs</t>
        </r>
        <r>
          <rPr>
            <sz val="9"/>
            <color indexed="81"/>
            <rFont val="Tahoma"/>
            <family val="2"/>
          </rPr>
          <t xml:space="preserve">
Dit omvat de bovenbouw van havo/vwo, de basisberoepsopleiding (mbo2), de vakopleiding (mbo3) en de middenkader- en specialistenopleidingen (mbo4).
</t>
        </r>
      </text>
    </comment>
    <comment ref="F99" authorId="0" shapeId="0">
      <text>
        <r>
          <rPr>
            <b/>
            <sz val="9"/>
            <color indexed="81"/>
            <rFont val="Tahoma"/>
            <family val="2"/>
          </rPr>
          <t>Het hoogstbehaald onderwijsniveau is hoog onderwijs</t>
        </r>
        <r>
          <rPr>
            <sz val="9"/>
            <color indexed="81"/>
            <rFont val="Tahoma"/>
            <family val="2"/>
          </rPr>
          <t xml:space="preserve">
Dit omvat onderwijs op het niveau van hbo of wo.
De kans op duurzame werkhervatting blijkt groter naarmate een persoon een hogere beroepsgerichte opleiding heeft genoten
</t>
        </r>
      </text>
    </comment>
    <comment ref="D102" authorId="3" shapeId="0">
      <text>
        <r>
          <rPr>
            <b/>
            <sz val="9"/>
            <color indexed="81"/>
            <rFont val="Tahoma"/>
            <family val="2"/>
          </rPr>
          <t>MBO 4 commerciële dienstverlening
MBO 4 mediavormgeving
MBO 3 detailhandel en groothandel</t>
        </r>
      </text>
    </comment>
    <comment ref="E102" authorId="3" shapeId="0">
      <text>
        <r>
          <rPr>
            <b/>
            <sz val="9"/>
            <color indexed="81"/>
            <rFont val="Tahoma"/>
            <family val="2"/>
          </rPr>
          <t>MBO 4 administratieve en bedrijfseconomische beroepen</t>
        </r>
        <r>
          <rPr>
            <sz val="9"/>
            <color indexed="81"/>
            <rFont val="Tahoma"/>
            <family val="2"/>
          </rPr>
          <t xml:space="preserve">
</t>
        </r>
      </text>
    </comment>
    <comment ref="F102" authorId="3" shapeId="0">
      <text>
        <r>
          <rPr>
            <b/>
            <sz val="9"/>
            <color indexed="81"/>
            <rFont val="Tahoma"/>
            <family val="2"/>
          </rPr>
          <t>MBO 4 bouw en infra
MBO 4 tuinbouw en groenvoorziening</t>
        </r>
        <r>
          <rPr>
            <sz val="9"/>
            <color indexed="81"/>
            <rFont val="Tahoma"/>
            <family val="2"/>
          </rPr>
          <t xml:space="preserve">
</t>
        </r>
      </text>
    </comment>
    <comment ref="D105" authorId="3" shapeId="0">
      <text>
        <r>
          <rPr>
            <b/>
            <sz val="9"/>
            <color indexed="81"/>
            <rFont val="Tahoma"/>
            <family val="2"/>
          </rPr>
          <t>Bachelor psychologie
Sociale en maatschappijwetenschappen</t>
        </r>
        <r>
          <rPr>
            <sz val="9"/>
            <color indexed="81"/>
            <rFont val="Tahoma"/>
            <family val="2"/>
          </rPr>
          <t xml:space="preserve">
</t>
        </r>
      </text>
    </comment>
    <comment ref="E105" authorId="3" shapeId="0">
      <text>
        <r>
          <rPr>
            <b/>
            <sz val="9"/>
            <color indexed="81"/>
            <rFont val="Tahoma"/>
            <family val="2"/>
          </rPr>
          <t>Bachelor logistiek
Bachelor bedrijfskunde</t>
        </r>
        <r>
          <rPr>
            <sz val="9"/>
            <color indexed="81"/>
            <rFont val="Tahoma"/>
            <family val="2"/>
          </rPr>
          <t xml:space="preserve">
</t>
        </r>
      </text>
    </comment>
    <comment ref="F105" authorId="3" shapeId="0">
      <text>
        <r>
          <rPr>
            <b/>
            <sz val="9"/>
            <color indexed="81"/>
            <rFont val="Tahoma"/>
            <family val="2"/>
          </rPr>
          <t>Bachelor elektrotechniek
Bachelor werktuigbouwkunde</t>
        </r>
        <r>
          <rPr>
            <sz val="9"/>
            <color indexed="81"/>
            <rFont val="Tahoma"/>
            <family val="2"/>
          </rPr>
          <t xml:space="preserve">
</t>
        </r>
      </text>
    </comment>
    <comment ref="D108" authorId="3" shapeId="0">
      <text>
        <r>
          <rPr>
            <b/>
            <sz val="9"/>
            <color indexed="81"/>
            <rFont val="Tahoma"/>
            <family val="2"/>
          </rPr>
          <t>Master kunst</t>
        </r>
        <r>
          <rPr>
            <sz val="9"/>
            <color indexed="81"/>
            <rFont val="Tahoma"/>
            <family val="2"/>
          </rPr>
          <t xml:space="preserve">
</t>
        </r>
      </text>
    </comment>
    <comment ref="E108" authorId="3" shapeId="0">
      <text>
        <r>
          <rPr>
            <b/>
            <sz val="9"/>
            <color indexed="81"/>
            <rFont val="Tahoma"/>
            <family val="2"/>
          </rPr>
          <t>Master communicatie
Master onderwijskunde</t>
        </r>
      </text>
    </comment>
    <comment ref="F108" authorId="3" shapeId="0">
      <text>
        <r>
          <rPr>
            <b/>
            <sz val="9"/>
            <color indexed="81"/>
            <rFont val="Tahoma"/>
            <family val="2"/>
          </rPr>
          <t>Master werktuigbouwkunde</t>
        </r>
        <r>
          <rPr>
            <sz val="9"/>
            <color indexed="81"/>
            <rFont val="Tahoma"/>
            <family val="2"/>
          </rPr>
          <t xml:space="preserve">
</t>
        </r>
      </text>
    </comment>
    <comment ref="D115" authorId="0" shapeId="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E124" authorId="0" shapeId="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F124" authorId="0" shapeId="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G124" authorId="0" shapeId="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H124" authorId="0" shapeId="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I124" authorId="0" shapeId="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D126" authorId="1" shapeId="0">
      <text>
        <r>
          <rPr>
            <b/>
            <sz val="9"/>
            <color indexed="81"/>
            <rFont val="Tahoma"/>
            <family val="2"/>
          </rPr>
          <t>Klein netwerk (&lt;25 personen)</t>
        </r>
        <r>
          <rPr>
            <sz val="9"/>
            <color indexed="81"/>
            <rFont val="Tahoma"/>
            <family val="2"/>
          </rPr>
          <t xml:space="preserve">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r>
          <rPr>
            <sz val="9"/>
            <color indexed="81"/>
            <rFont val="Tahoma"/>
            <charset val="1"/>
          </rPr>
          <t xml:space="preserve">
</t>
        </r>
      </text>
    </comment>
    <comment ref="D151" authorId="3" shapeId="0">
      <text>
        <r>
          <rPr>
            <b/>
            <sz val="9"/>
            <color indexed="81"/>
            <rFont val="Tahoma"/>
            <family val="2"/>
          </rPr>
          <t>Duur van de periode zonder werk</t>
        </r>
        <r>
          <rPr>
            <sz val="9"/>
            <color indexed="81"/>
            <rFont val="Tahoma"/>
            <family val="2"/>
          </rPr>
          <t xml:space="preserve">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text>
        <r>
          <rPr>
            <b/>
            <sz val="9"/>
            <color indexed="81"/>
            <rFont val="Tahoma"/>
            <family val="2"/>
          </rPr>
          <t>Duur van de periode zonder werk</t>
        </r>
        <r>
          <rPr>
            <sz val="9"/>
            <color indexed="81"/>
            <rFont val="Tahoma"/>
            <family val="2"/>
          </rPr>
          <t xml:space="preserve">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text>
        <r>
          <rPr>
            <b/>
            <sz val="9"/>
            <color indexed="81"/>
            <rFont val="Tahoma"/>
            <family val="2"/>
          </rPr>
          <t xml:space="preserve">Duur van de periode zonder werk
</t>
        </r>
        <r>
          <rPr>
            <sz val="9"/>
            <color indexed="81"/>
            <rFont val="Tahoma"/>
            <family val="2"/>
          </rPr>
          <t xml:space="preserve">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text>
        <r>
          <rPr>
            <b/>
            <sz val="9"/>
            <color indexed="81"/>
            <rFont val="Tahoma"/>
            <family val="2"/>
          </rPr>
          <t xml:space="preserve">Duur van de periode zonder werk
</t>
        </r>
        <r>
          <rPr>
            <sz val="9"/>
            <color indexed="81"/>
            <rFont val="Tahoma"/>
            <family val="2"/>
          </rPr>
          <t xml:space="preserve">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text>
        <r>
          <rPr>
            <b/>
            <sz val="9"/>
            <color indexed="81"/>
            <rFont val="Tahoma"/>
            <family val="2"/>
          </rPr>
          <t>Weinig werkervaring? Dan zit je goed op de arbeidsmarkt | 2016</t>
        </r>
        <r>
          <rPr>
            <sz val="9"/>
            <color indexed="81"/>
            <rFont val="Tahoma"/>
            <family val="2"/>
          </rPr>
          <t xml:space="preserve">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t>
        </r>
        <r>
          <rPr>
            <b/>
            <sz val="9"/>
            <color indexed="81"/>
            <rFont val="Tahoma"/>
            <family val="2"/>
          </rPr>
          <t>Financieel en logistiek</t>
        </r>
        <r>
          <rPr>
            <sz val="9"/>
            <color indexed="81"/>
            <rFont val="Tahoma"/>
            <family val="2"/>
          </rPr>
          <t xml:space="preserve">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t>
        </r>
        <r>
          <rPr>
            <b/>
            <sz val="9"/>
            <color indexed="81"/>
            <rFont val="Tahoma"/>
            <family val="2"/>
          </rPr>
          <t>Babyboomers stromen uit</t>
        </r>
        <r>
          <rPr>
            <sz val="9"/>
            <color indexed="81"/>
            <rFont val="Tahoma"/>
            <family val="2"/>
          </rPr>
          <t xml:space="preserve">
Monsterboard rekent erop dat de helft van de wereldwijde beroepsbevolking in 2020 bestaat uit millennials, vooral vanwege het uitstomen van babyboomers. In 2025 zouden millennials zelfs meer dan driekwart van alle banen vervullen.</t>
        </r>
        <r>
          <rPr>
            <b/>
            <sz val="9"/>
            <color indexed="81"/>
            <rFont val="Tahoma"/>
            <family val="2"/>
          </rPr>
          <t xml:space="preserve">
</t>
        </r>
        <r>
          <rPr>
            <sz val="9"/>
            <color indexed="81"/>
            <rFont val="Tahoma"/>
            <family val="2"/>
          </rPr>
          <t xml:space="preserve">
</t>
        </r>
      </text>
    </comment>
    <comment ref="D159" authorId="0" shapeId="0">
      <text>
        <r>
          <rPr>
            <sz val="9"/>
            <color indexed="81"/>
            <rFont val="Tahoma"/>
            <family val="2"/>
          </rPr>
          <t>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t>
        </r>
        <r>
          <rPr>
            <b/>
            <sz val="9"/>
            <color indexed="81"/>
            <rFont val="Tahoma"/>
            <family val="2"/>
          </rPr>
          <t xml:space="preserve">
</t>
        </r>
      </text>
    </comment>
    <comment ref="F159" authorId="3" shapeId="0">
      <text>
        <r>
          <rPr>
            <sz val="9"/>
            <color indexed="81"/>
            <rFont val="Tahoma"/>
            <family val="2"/>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text>
        <r>
          <rPr>
            <sz val="9"/>
            <color indexed="81"/>
            <rFont val="Tahoma"/>
            <family val="2"/>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r>
          <rPr>
            <b/>
            <sz val="9"/>
            <color indexed="81"/>
            <rFont val="Tahoma"/>
            <family val="2"/>
          </rPr>
          <t xml:space="preserve">
</t>
        </r>
        <r>
          <rPr>
            <sz val="9"/>
            <color indexed="81"/>
            <rFont val="Tahoma"/>
            <family val="2"/>
          </rPr>
          <t xml:space="preserve">
</t>
        </r>
      </text>
    </comment>
    <comment ref="D161" authorId="1" shapeId="0">
      <text>
        <r>
          <rPr>
            <b/>
            <sz val="9"/>
            <color indexed="81"/>
            <rFont val="Tahoma"/>
            <family val="2"/>
          </rPr>
          <t>Ruime arbeidsmarkt</t>
        </r>
        <r>
          <rPr>
            <sz val="9"/>
            <color indexed="81"/>
            <rFont val="Tahoma"/>
            <family val="2"/>
          </rPr>
          <t xml:space="preserve">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text>
        <r>
          <rPr>
            <b/>
            <sz val="9"/>
            <color indexed="81"/>
            <rFont val="Tahoma"/>
            <family val="2"/>
          </rPr>
          <t>Krappe arbeidsmarkt</t>
        </r>
        <r>
          <rPr>
            <sz val="9"/>
            <color indexed="81"/>
            <rFont val="Tahoma"/>
            <family val="2"/>
          </rPr>
          <t xml:space="preserve">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text>
        <r>
          <rPr>
            <b/>
            <sz val="9"/>
            <color indexed="81"/>
            <rFont val="Tahoma"/>
            <family val="2"/>
          </rPr>
          <t xml:space="preserve">Krappe arbeidsmarkt
</t>
        </r>
        <r>
          <rPr>
            <sz val="9"/>
            <color indexed="81"/>
            <rFont val="Tahoma"/>
            <family val="2"/>
          </rPr>
          <t xml:space="preserve">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text>
        <r>
          <rPr>
            <b/>
            <sz val="9"/>
            <color indexed="81"/>
            <rFont val="Tahoma"/>
            <family val="2"/>
          </rPr>
          <t>Ruime arbeidsmarkt</t>
        </r>
        <r>
          <rPr>
            <sz val="9"/>
            <color indexed="81"/>
            <rFont val="Tahoma"/>
            <family val="2"/>
          </rPr>
          <t xml:space="preserve">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text>
        <r>
          <rPr>
            <b/>
            <sz val="9"/>
            <color indexed="81"/>
            <rFont val="Tahoma"/>
            <family val="2"/>
          </rPr>
          <t xml:space="preserve">Beta-domeinen
</t>
        </r>
        <r>
          <rPr>
            <sz val="9"/>
            <color indexed="81"/>
            <rFont val="Tahoma"/>
            <family val="2"/>
          </rPr>
          <t xml:space="preserve">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<sst xmlns="http://schemas.openxmlformats.org/spreadsheetml/2006/main" count="299" uniqueCount="279">
  <si>
    <t>Alleenstaand</t>
  </si>
  <si>
    <t>Klein (&lt; 25 pers.)</t>
  </si>
  <si>
    <t>Gemiddeld (25-50 pers.)</t>
  </si>
  <si>
    <t>Groot (&gt;50 pers.)</t>
  </si>
  <si>
    <t>6-10 jaar</t>
  </si>
  <si>
    <t>11-15 jaar</t>
  </si>
  <si>
    <t>&gt; 15 jaar</t>
  </si>
  <si>
    <t>Arbeidsmarkt</t>
  </si>
  <si>
    <t>III: Scholing naar betaalde arbeid</t>
  </si>
  <si>
    <t>IV: Zorg/Huishouden naar betaalde arbeid</t>
  </si>
  <si>
    <t>V: Uittreding naar bet. Arbeid</t>
  </si>
  <si>
    <t>Soort Transitie</t>
  </si>
  <si>
    <t>Homogene transitie</t>
  </si>
  <si>
    <t>Heterogene transitie</t>
  </si>
  <si>
    <t>0-3 mnd</t>
  </si>
  <si>
    <t>Totaal aanbod van arbeid</t>
  </si>
  <si>
    <t xml:space="preserve">Vraag naar arbeid = Werkzame beroepsbevolking (werknemers +  zelfstandigen) + vacatures </t>
  </si>
  <si>
    <t>Man</t>
  </si>
  <si>
    <t>Vrouw</t>
  </si>
  <si>
    <t>Jan-Mrt</t>
  </si>
  <si>
    <t>Apr-Jun</t>
  </si>
  <si>
    <t>Jul-Sept</t>
  </si>
  <si>
    <t>Okt-Dec</t>
  </si>
  <si>
    <t>WW</t>
  </si>
  <si>
    <t>Bijstand</t>
  </si>
  <si>
    <t>Beschikbaar</t>
  </si>
  <si>
    <t>Niet beschikbaar</t>
  </si>
  <si>
    <t>Sedentair</t>
  </si>
  <si>
    <t>Vanuit ziekte</t>
  </si>
  <si>
    <t>Vanuit volledige arbeidsongeschiktheid</t>
  </si>
  <si>
    <t>Vanuit gedeeltelijke arbeidsongeschiktheid</t>
  </si>
  <si>
    <t>Aard van gewenst werk</t>
  </si>
  <si>
    <t>Structureel</t>
  </si>
  <si>
    <t>Seizoen</t>
  </si>
  <si>
    <t>Beperkt (OV)</t>
  </si>
  <si>
    <t>Gedeeltelijk beperkt (OV)</t>
  </si>
  <si>
    <t>Onbeperkt (OV/EV)</t>
  </si>
  <si>
    <t>15-25 jaar</t>
  </si>
  <si>
    <t>Zeeland</t>
  </si>
  <si>
    <t>Utrecht</t>
  </si>
  <si>
    <t>Noord-Brabant</t>
  </si>
  <si>
    <t>Gelderland</t>
  </si>
  <si>
    <t>Noord-Holland</t>
  </si>
  <si>
    <t>Overijsel</t>
  </si>
  <si>
    <t>Limburg</t>
  </si>
  <si>
    <t>Drenthe</t>
  </si>
  <si>
    <t>Friesland</t>
  </si>
  <si>
    <t>Flevoland</t>
  </si>
  <si>
    <t>Groningen</t>
  </si>
  <si>
    <t>Volledig werkloos</t>
  </si>
  <si>
    <t>Gedeeltelijk werkloos</t>
  </si>
  <si>
    <t>1-4</t>
  </si>
  <si>
    <t>5-10</t>
  </si>
  <si>
    <t>&gt;10</t>
  </si>
  <si>
    <t>Persoon</t>
  </si>
  <si>
    <t>Omgeving</t>
  </si>
  <si>
    <t>Geen</t>
  </si>
  <si>
    <t>I: Betaalde arbeid naar betaalde arbeid</t>
  </si>
  <si>
    <t>1. Personalia</t>
  </si>
  <si>
    <t>3. Gezondheid</t>
  </si>
  <si>
    <t>4. Financiën</t>
  </si>
  <si>
    <t>5. Competentie</t>
  </si>
  <si>
    <t>6. Kwalificatie</t>
  </si>
  <si>
    <t>7. Leefsituatie</t>
  </si>
  <si>
    <t>8. Arbeidsmarkt</t>
  </si>
  <si>
    <t>Migratieachtergrond: Westers</t>
  </si>
  <si>
    <t>Migratieachtergrond: Niet Westers</t>
  </si>
  <si>
    <t>Migratieachtergrond: Autochtoon</t>
  </si>
  <si>
    <t>Onderwijsniveau: Laag</t>
  </si>
  <si>
    <t>Onderwijsniveau: Middelbaar</t>
  </si>
  <si>
    <t>Onderwijsniveau: Hoog</t>
  </si>
  <si>
    <t>25-45 jaar</t>
  </si>
  <si>
    <t>Zuid-Holland</t>
  </si>
  <si>
    <t>Openheid (Openness)</t>
  </si>
  <si>
    <t>Consciëntieusheid (Conscientiousness)</t>
  </si>
  <si>
    <t>Extraversie (Extroversion)</t>
  </si>
  <si>
    <t>Altruimse (Agreeableness)</t>
  </si>
  <si>
    <t>Zakelijk Informeel (Business Casual)</t>
  </si>
  <si>
    <t>Zakelijk Formeel (Business Professional)</t>
  </si>
  <si>
    <t>Gekleed Formeel (Dressy Formal)</t>
  </si>
  <si>
    <t>Informeel (Casual)</t>
  </si>
  <si>
    <t>Gekleed Informeel (Dressy Casual)</t>
  </si>
  <si>
    <t>Arbeidsgehandicapt</t>
  </si>
  <si>
    <t>Volledig en duurzaam arbeidsongeschikt</t>
  </si>
  <si>
    <t>Gedeeltelijk arbeidsgeschikt</t>
  </si>
  <si>
    <t>Geen gezondheidsbeperkingen</t>
  </si>
  <si>
    <t>Expert (HBO/WO)</t>
  </si>
  <si>
    <t xml:space="preserve">Basis </t>
  </si>
  <si>
    <t>Gevorderd (MBO 3-4)</t>
  </si>
  <si>
    <t>Normaal (IQ 85-115)</t>
  </si>
  <si>
    <t>Meer begaafd (IQ 115-130)</t>
  </si>
  <si>
    <t>Hoog begaafd IQ &gt;130</t>
  </si>
  <si>
    <t>Zwak begaafd (IQ 70-85)</t>
  </si>
  <si>
    <t>Basisgebruiker (A1-A2 / 20% van Nederlandse bevolking)</t>
  </si>
  <si>
    <t>Onafhankelijke gebruiker (B1-B2 / 65% van Nederlandse bevolking)</t>
  </si>
  <si>
    <t>Vaardige gebruiker (C1-C2 / 15% van Nederlandse bevolking)</t>
  </si>
  <si>
    <t>Actief</t>
  </si>
  <si>
    <t xml:space="preserve">Recreatief </t>
  </si>
  <si>
    <t>&lt; 1 jaar</t>
  </si>
  <si>
    <t>1-2 jaar</t>
  </si>
  <si>
    <t>2-3 jaar</t>
  </si>
  <si>
    <t>3-4 jaar</t>
  </si>
  <si>
    <t>4-5 jaar</t>
  </si>
  <si>
    <t>3-6 maanden</t>
  </si>
  <si>
    <t>6-12 maanden</t>
  </si>
  <si>
    <t>12-18 maanden</t>
  </si>
  <si>
    <t>18-24 maanden</t>
  </si>
  <si>
    <t xml:space="preserve">&lt; 3 maanden </t>
  </si>
  <si>
    <t>3-6 mnd</t>
  </si>
  <si>
    <t>6-12 mnd</t>
  </si>
  <si>
    <t>&gt; 12 mnd</t>
  </si>
  <si>
    <t>1-3 jaar</t>
  </si>
  <si>
    <t>4 jaar</t>
  </si>
  <si>
    <t>5 jaar</t>
  </si>
  <si>
    <t>6 jaar</t>
  </si>
  <si>
    <t>7 jaar</t>
  </si>
  <si>
    <t>8-10 jaar</t>
  </si>
  <si>
    <t xml:space="preserve">Netwerk </t>
  </si>
  <si>
    <t>Omgevingshulp</t>
  </si>
  <si>
    <t>Mobiliteit (Eigen vervoer (EV) of Openbaar Vervoer (OV))</t>
  </si>
  <si>
    <t>1-5 jaar (Starter)</t>
  </si>
  <si>
    <t>Samenwonend/gehuwd zonder kind(eren)</t>
  </si>
  <si>
    <t>Samenwonend/gehuwd met kind(eren) &lt;9 jaar</t>
  </si>
  <si>
    <t>Samenwonend/gehuwd met kind(eren) &gt;9 jaar</t>
  </si>
  <si>
    <t>Transitie II: Werkloosheid naar betaalde arbeid</t>
  </si>
  <si>
    <t>Personen met een minder dan goed ervaren gezondheid</t>
  </si>
  <si>
    <t>2. Persoonlijkheid &amp; Profilering</t>
  </si>
  <si>
    <t xml:space="preserve">Vraag 1:  Bent u een man of vrouw? </t>
  </si>
  <si>
    <t>Vraag 2: Wat is uw leeftijd?</t>
  </si>
  <si>
    <t>Vraag 3: Wat is uw huidige nationaliteit?</t>
  </si>
  <si>
    <t>Vraag 5: Wat is uw migratieachtergrond?</t>
  </si>
  <si>
    <t>Vraag 4: In welke provincie bent u op zoek naar werk?</t>
  </si>
  <si>
    <t>Rijbewijs</t>
  </si>
  <si>
    <t>Nee</t>
  </si>
  <si>
    <t>Ja</t>
  </si>
  <si>
    <t>1 vreemde taal</t>
  </si>
  <si>
    <t>2 of meer vreemde talen</t>
  </si>
  <si>
    <t>Basisgebruiker (A1-A2)</t>
  </si>
  <si>
    <t>Onafhankelijke gebruiker (B1-B2)</t>
  </si>
  <si>
    <t>Vaardige gebruiker (C1-C2)</t>
  </si>
  <si>
    <t>Schuldsanering</t>
  </si>
  <si>
    <t>Schuldhulpverlening</t>
  </si>
  <si>
    <t>Geen schuldenproblematiek</t>
  </si>
  <si>
    <t>Taalniveau vreemde taal</t>
  </si>
  <si>
    <t xml:space="preserve">Personalia | Prognose </t>
  </si>
  <si>
    <t xml:space="preserve">Persoonlijkheid &amp; Profilering| Prognose </t>
  </si>
  <si>
    <t xml:space="preserve">Gezondheid | Prognose </t>
  </si>
  <si>
    <t xml:space="preserve">Financiën | Prognose </t>
  </si>
  <si>
    <t xml:space="preserve">Competentie | Prognose </t>
  </si>
  <si>
    <t xml:space="preserve">Kwalificatie | Prognose </t>
  </si>
  <si>
    <t xml:space="preserve">Leefsituatie | Prognose </t>
  </si>
  <si>
    <t xml:space="preserve">Arbeidsmarkt | Prognose </t>
  </si>
  <si>
    <t>Totaal | Prognose</t>
  </si>
  <si>
    <t>2. Werklozen | Werkloosheid x 1000 (Bron: https://www.cbs.nl/nl-nl/visualisaties/dashboard-arbeidsmarkt/werklozen)</t>
  </si>
  <si>
    <t>1. Werknemers + zelfstandigen | Arbeidsdeelname x 1000 (Bron: https://www.cbs.nl/nl-nl/visualisaties/dashboard-arbeidsmarkt/werkenden )</t>
  </si>
  <si>
    <t>Ruim aanbod arbeid</t>
  </si>
  <si>
    <t>Krap aanbod arbeid</t>
  </si>
  <si>
    <t>Grote vraag arbeid (Krappe arbeidsmarkt)</t>
  </si>
  <si>
    <t>Kleine vraag arbeid (Ruime arbeidsmarkt)</t>
  </si>
  <si>
    <t>2. Vacatures | Openstaande vacatures x 1000 ( Bron: https://www.cbs.nl/nl-nl/visualisaties/dashboard-arbeidsmarkt/vacatures)</t>
  </si>
  <si>
    <t>1. Werknemers + zelfstandigen | Arbeidsdeelname x 1000 (Bron: https://www.cbs.nl/nl-nl/visualisaties/dashboard-arbeidsmarkt/werkenden)</t>
  </si>
  <si>
    <t>Neuroticisme (Emotional Stability)</t>
  </si>
  <si>
    <t>Psychisch</t>
  </si>
  <si>
    <t>Somatisch</t>
  </si>
  <si>
    <t>Psychisch &amp; Somatisch</t>
  </si>
  <si>
    <t>Vraag 10: Beoefent u een sport? Indien, beschrijf de activiteit en de frequentie waarin u deze activiteit beoefent.</t>
  </si>
  <si>
    <t>Aard van uitkering</t>
  </si>
  <si>
    <t>Vraag 12: Hoelang ontvangt u reeds uw WW uitkering?</t>
  </si>
  <si>
    <t>Vraag 12: Hoelang ontvangt u reeds uw Bijstandsuitkering?</t>
  </si>
  <si>
    <t>Vraag 13: Ervaart u schuldenproblematiek? Indien, doorloopt u een schuldhulpverlenings- of een schuldsaneringstraject?</t>
  </si>
  <si>
    <t>Vraag 15: Ontvangt u naast uw uitkering en mogelijke overige inkomsten ook financiële steun vanuit uw omgeving?</t>
  </si>
  <si>
    <t>Vraag 17: Beschrijf uw mate van Nederlandse taalvaardigheid. (Mogelijke inzage in taalniveaurapport)</t>
  </si>
  <si>
    <t>Vraag 19: Beschrijf uw mate van buitenlandse taalvaardigheid. (Mogelijke inzage in taalniveaurapport)</t>
  </si>
  <si>
    <t>Vraag 21: Wat is uw hoogst behaalde opleiding?</t>
  </si>
  <si>
    <t>Vraag 7: Mate van representativiteit. (Beoordeling door consulent)</t>
  </si>
  <si>
    <t>Vanuit ontslag / Vanuit startpositie</t>
  </si>
  <si>
    <t>46-65 jaar</t>
  </si>
  <si>
    <t>Autochtoon</t>
  </si>
  <si>
    <t>Westers</t>
  </si>
  <si>
    <t>Niet Westers</t>
  </si>
  <si>
    <t>Vraag 6: Wat zijn uw meest dominante persoonlijkheidskenmerken? (Beroeps- of loopbaanonderzoek)</t>
  </si>
  <si>
    <t>Leeftijd Man (Bron: Werkloosheid naar leeftijd en geslacht 2013-2023 | CBS 2024)</t>
  </si>
  <si>
    <t>Leeftijd Vrouw (Bron: Werkloosheid naar leeftijd en geslacht 2013-2023 | CBS 2024)</t>
  </si>
  <si>
    <t>Nationaliteit (Bron: Werkloze beroepsbevolking: Werkloosheidsduur en persoonskenmerken 2014-2020 | CBS Statline 2020)</t>
  </si>
  <si>
    <t>Provincie (Bron: Openstaande vacatures per regio 2016-2024 | CBS 2024)</t>
  </si>
  <si>
    <t>Arbeidsdeelname &amp; Migratieachtergrond (Bron: Werkloosheid naar migratieachtergrond 2011-2021 | CBS 2024)</t>
  </si>
  <si>
    <t>Big Five Persoonlijkheidskarakteristieken (Bron: A comparative study of five personality factors among employed and unemployed people 2015 | Caspian Journal of Neurological Sciences 2024)</t>
  </si>
  <si>
    <t>Representativiteit (Bron: Apparel and its impact on self-perception 2011 / Kwalitatief onderzoek naar de kritische succesfactoren van werk zoeken 2011-2012)</t>
  </si>
  <si>
    <t>Geestelijke &amp; Lichamelijke gezondheid (Bron: Gezondheidsproblemen in WW en bijstand 2019 | Ministerie van Sociale Zaken en Werkgelegenheid 2024)</t>
  </si>
  <si>
    <t>Vraag 8: Ervaart u psychische en/of lichamelijke problematiek? Indien, welke problematiek ervaart u? (Mogelijke inzage in BA/VA/AD onderzoek)</t>
  </si>
  <si>
    <t>Gezondheidsbeperkingen (Bron: Beperkt in functie 2016 | Cultureel Planbureau 2024)</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</si>
  <si>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</si>
  <si>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</si>
  <si>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 xml:space="preserve">Vraag 11: Ontvangt u een uitkering? Indien, welke uitkering ontvangt u? </t>
  </si>
  <si>
    <t>Duur WW uitkering (Bron: Welke niet-werkenden hebben de grootste kans op werk? 2023 | CBS 2024)</t>
  </si>
  <si>
    <t>Duur Participatie wet (Pw) uitkering (Bron: Welke niet-werkenden hebben de grootste kans op werk? 2023 | CBS 2024)</t>
  </si>
  <si>
    <t>Schuldhulpverlening of schuldsanering (Bron: De rol van re-integratie bij de aanpak van schulden 2016 | UWV 2024)</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</si>
  <si>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</si>
  <si>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</si>
  <si>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</si>
  <si>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</si>
  <si>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16: Wat is de hoogte van uw IQ? (Mogelijke inzage in IQ-testrapport)</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</si>
  <si>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</si>
  <si>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Taalniveau (Bron: Europees Referentiekader Talen 2015 | Nationaal Expertisecentrum Leerplanontwikkeling 2024 / Arbeidspositie en beheersing Nederlands 2021 | CBS 2024)</t>
  </si>
  <si>
    <t>Vreemde talen (Multilinguïsme) (Bron: Vijf redenen waarom het leren van een taal je inzetbaarheid vergroot 2021 | EURES 2024)</t>
  </si>
  <si>
    <t>Vraag 18: Spreekt u nog vreemde talen? Indien, welke talen spreekt u nog meer?</t>
  </si>
  <si>
    <t>ICT-competenties (Bron: Ongekende krapte op de ICT-arbeidsmarkt 2022 | Werk.nl 2024)</t>
  </si>
  <si>
    <t>Vraag 20: Beschrijf uw ICT-competenties en het niveau waarop u deze kunt uitdragen.</t>
  </si>
  <si>
    <t>Onderwijsniveau (Bron: Werkloosheid naar onderwijsniveau 2024 | CBS 2024)</t>
  </si>
  <si>
    <t>Perspectief op de arbeidsmarkt (Bron: Spreiding arbeidsmarktperspectieven (2024) binnen MBO opleidingscategorieën Nederland | ROA 2024)</t>
  </si>
  <si>
    <t>Vraag 22: Indien u MBO bent afgestudeerd, welke opleiding(en) heeft u gevolgd?</t>
  </si>
  <si>
    <t>Vraag 23: Indien u HBO bent afgestudeerd, welke opleiding(en) heeft u gevolgd?</t>
  </si>
  <si>
    <t>Vraag 24: Indien u WO bent afgestudeerd, welke opleiding(en) heeft u gevolgd?</t>
  </si>
  <si>
    <t>Perspectief op de arbeidsmarkt (Bron: Spreiding arbeidsmarktperspectieven (2024) binnen HBO en WO opleidingscategorieën Nederland | ROA 2024)</t>
  </si>
  <si>
    <t>Matig-slechte perspectieven</t>
  </si>
  <si>
    <t>Redelijke perspectieven</t>
  </si>
  <si>
    <t>Goede perspectieven</t>
  </si>
  <si>
    <t>Vraag 25: Beschrijf uw huidige leefsituatie.</t>
  </si>
  <si>
    <t>Leefsituatie Man (Bron: Discrimination in hiring based on potential and realized fertility - Evidence from a large-scale field experiment 2019 | ScienceDirect 2024)</t>
  </si>
  <si>
    <t>Leefsituatie Vrouw (Bron: Discrimination in hiring based on potential and realized fertility - Evidence from a large-scale field experiment 2019 | ScienceDirect 2024)</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</si>
  <si>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</si>
  <si>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</si>
  <si>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</si>
  <si>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</si>
  <si>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</si>
  <si>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</si>
  <si>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Snelheid van naturalisatie (Bron: Perspectief op Nederlanderschap: Het effect van de snelheid van naturalisatie 2017 | CBS 2024)</t>
  </si>
  <si>
    <t>Ik volg lessen</t>
  </si>
  <si>
    <t>TAM Transitie (Transitionele Arbeidsmarkt 2024)</t>
  </si>
  <si>
    <t xml:space="preserve">Werkloosheidsduur (Bron: Welke niet-werkenden hebben de grootste kans op werk? 2023 | CBS 2024) </t>
  </si>
  <si>
    <t xml:space="preserve">Aantal sollicitaties per maand (Bron: Welke niet-werkenden hebben de grootste kans op werk? 2023 | CBS 2024) </t>
  </si>
  <si>
    <t>Aard van werkloosheid (Bron: From social assistance to self-sufficiency: Low income work as a stepping stone 2021 | European Sociological Review 2021)</t>
  </si>
  <si>
    <t>Relevante werkervaring (Bron: Weinig werkervaring Dan zit je goed op de arbeidsmarkt 2017 | RTL 2024)</t>
  </si>
  <si>
    <t>Periode sollicitatie (Bron: Wanneer is het beste moment om te solliciteren? 2024 | Indeed 2024 )</t>
  </si>
  <si>
    <t>Aanbod van arbeid = Werkzame beroepsbevolking (werknemers + zelfstandigen) + werklozen</t>
  </si>
  <si>
    <t>Arbeidsaanbod Nationaal (Bron: CBS 2024 | *Calculatie door consulent)</t>
  </si>
  <si>
    <t>Arbeidsvraag Nationaal (Bron: CBS 2024 | *Calculatie door consulent)</t>
  </si>
  <si>
    <t>Totale vraag naar arbeid</t>
  </si>
  <si>
    <t>Sector geslachtsvoorkeur (Bron: Tewerkstelling per sector 2024 | Statistiek Vlaanderen 2024)</t>
  </si>
  <si>
    <t>Laag onderwijsniveau (LBO)</t>
  </si>
  <si>
    <t>Middelbaar onderwijsniveau (MBO)</t>
  </si>
  <si>
    <t>Hoog onderwijsniveau (&gt;HBO)</t>
  </si>
  <si>
    <t>Socio-economische status | Gezonde levensverwachting naar onderwijsniveau (Bron: Gezonde levensverwachting: geslacht, leeftijd en onderwijsniveau | CBS 2024)</t>
  </si>
  <si>
    <t>Participatie (Bron: Van vrijwilligerswerk naar betaald werk 2022 | Vrije Universiteit Amsterdam 2022)</t>
  </si>
  <si>
    <t>Vrijwilligerwerk</t>
  </si>
  <si>
    <t>Geen vrijwilligerswerk</t>
  </si>
  <si>
    <t>Vraag 14: Ontvangt u naast uw uitkering nog overige inkomsten? Bijvoorbeeld uit zelfstandig ondernemerschap of een bijbaan. Indien, hebben deze inkomsten invloed op uw uitkering?</t>
  </si>
  <si>
    <t>Justitie</t>
  </si>
  <si>
    <t>Problemen met justitie | Geen VOG overlegbaar</t>
  </si>
  <si>
    <t>Problemen met justitie | VOG overlegbaar</t>
  </si>
  <si>
    <t>Geen problemen met justitie</t>
  </si>
  <si>
    <t>Thuissituatie</t>
  </si>
  <si>
    <t>Problemen in thuissituatie | Belemmering voor werk</t>
  </si>
  <si>
    <t>Problemen in thuissituatie | Geen belemmering voor werk</t>
  </si>
  <si>
    <t>Geen problemen in thuissituatie</t>
  </si>
  <si>
    <t>Addictie</t>
  </si>
  <si>
    <t>Verslavingsproblematiek | Belemmering voor werk</t>
  </si>
  <si>
    <t>Verslavingsproblematiek | Geen belemmering voor werk</t>
  </si>
  <si>
    <t>Geen verslavingsproblematiek</t>
  </si>
  <si>
    <t>Vraag 26: Wat is de hoogte van uw reguliere jaarinkomen?</t>
  </si>
  <si>
    <t>Vraag 27: Wat is uw hoogst behaalde onderwijsniveau?</t>
  </si>
  <si>
    <t>Vraag 28: Hoelang bevindt u zich reeds in het naturalisatieproces?</t>
  </si>
  <si>
    <t xml:space="preserve">Vraag 29: Hoe groot is de omvang van uw netwerk? Beschikt u over LinkedIn? Indien, beschrijf de frequentie en de intensiteit van uw gebruik. </t>
  </si>
  <si>
    <t>Vraag 30: Ervaart u problemen met justitie? Indien, vormen deze problemen een belemmering voor werk en kunt u een VOG overleggen?</t>
  </si>
  <si>
    <t>Vraag 31: Ervaart u problemen in uw thuissituatie? Indien, vormen deze problemen een belemmering voor werk?</t>
  </si>
  <si>
    <t>Vraag 32: Ervaart u verslavingsproblematiek? Indien, vormt deze problematiek een belemmering voor werk?</t>
  </si>
  <si>
    <t>Vraag 33: Bent u in het bezit van een rijbewijs?</t>
  </si>
  <si>
    <t>Vraag 34: Beschikt u over eigen vervoer (Fiets/Fiets met trapondersteuning/Brommer/Scooter/Motor/Auto) en bent u in staat om zelfstandig naar uw werkplek te reizen? Indien u afhankelijk bent van het Openbaar Vervoer, ervaart u dan enige beperkingen m.b.t. aansluitingen?</t>
  </si>
  <si>
    <t>Vraag 35: Beschrijf uw arbeidsmarkttransitie.</t>
  </si>
  <si>
    <t>Vraag 36: Beschrijf uw arbeidsmarkttransitie.</t>
  </si>
  <si>
    <t xml:space="preserve">Vraag 37: Wilt u solliciteren in een gelijkwaardige of een ongelijkwaardige sector als voorheen? </t>
  </si>
  <si>
    <t>Vraag 38: Bent u geheel of slechts gedeeltelijk werkloos? Heeft u bijvoorbeeld een deeltijdbaan?</t>
  </si>
  <si>
    <t>Vraag 39: Verricht u momenteel vrijwilligerswerk?</t>
  </si>
  <si>
    <t>Vraag 40: Hoelang bent u reeds werkloos?</t>
  </si>
  <si>
    <t>Vraag 41: Bent u op zoek naar structureel (vast) werk of seizoenswerk?</t>
  </si>
  <si>
    <t>Vraag 42: Hoeveel jaar aan relevante werkervaring heeft u? (CV analyse)</t>
  </si>
  <si>
    <t>Vraag 43: Hoeveel sollicitaties verricht u per maand?</t>
  </si>
  <si>
    <t>Vraag 44: In welke periode solliciteert men momenteel? (Beoordeling door consulent)</t>
  </si>
  <si>
    <t>Vraag 45: Bent u een man of vrouw?</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</si>
</sst>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sz val="9"/>
      <color indexed="81"/>
      <name val="Tahoma"/>
      <family val="2"/>
    </font>
    <font>
      <b/>
      <sz val="9"/>
      <color indexed="81"/>
      <name val="Tahoma"/>
      <family val="2"/>
    </font>
    <font>
      <i/>
      <sz val="9"/>
      <color indexed="81"/>
      <name val="Tahoma"/>
      <family val="2"/>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sz val="9"/>
      <color indexed="81"/>
      <name val="Tahoma"/>
      <charset val="1"/>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42">
    <xf numFmtId="0" fontId="0" fillId="0" borderId="0" xfId="0"/>
    <xf numFmtId="10" fontId="2" fillId="0" borderId="1" xfId="0" applyNumberFormat="1" applyFont="1" applyBorder="1" applyAlignment="1">
      <alignment horizontal="center"/>
    </xf>
    <xf numFmtId="10" fontId="2" fillId="0" borderId="1" xfId="0" applyNumberFormat="1" applyFont="1" applyFill="1" applyBorder="1" applyAlignment="1">
      <alignment horizontal="center"/>
    </xf>
    <xf numFmtId="10" fontId="2" fillId="0" borderId="2" xfId="0" applyNumberFormat="1" applyFont="1" applyBorder="1" applyAlignment="1">
      <alignment horizontal="center"/>
    </xf>
    <xf numFmtId="0" fontId="0" fillId="0" borderId="0" xfId="0" applyFont="1"/>
    <xf numFmtId="10" fontId="7" fillId="0" borderId="1" xfId="0" applyNumberFormat="1" applyFont="1" applyFill="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10" fontId="2" fillId="0" borderId="11" xfId="0" applyNumberFormat="1" applyFont="1" applyFill="1" applyBorder="1" applyAlignment="1">
      <alignment horizontal="center"/>
    </xf>
    <xf numFmtId="0" fontId="0" fillId="0" borderId="0" xfId="0" applyFont="1"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Font="1" applyAlignment="1">
      <alignment horizontal="center" vertical="center"/>
    </xf>
    <xf numFmtId="10" fontId="2" fillId="0" borderId="3" xfId="0" applyNumberFormat="1" applyFont="1" applyBorder="1" applyAlignment="1">
      <alignment horizontal="center" vertical="center"/>
    </xf>
    <xf numFmtId="10" fontId="2" fillId="0" borderId="3" xfId="0" applyNumberFormat="1" applyFont="1" applyFill="1" applyBorder="1" applyAlignment="1">
      <alignment horizontal="center" vertical="center"/>
    </xf>
    <xf numFmtId="10" fontId="2" fillId="0" borderId="2" xfId="0" applyNumberFormat="1" applyFont="1" applyFill="1" applyBorder="1" applyAlignment="1">
      <alignment horizontal="center"/>
    </xf>
    <xf numFmtId="10" fontId="0" fillId="0" borderId="0" xfId="0" applyNumberFormat="1"/>
    <xf numFmtId="0" fontId="6" fillId="0" borderId="11" xfId="0" applyFont="1" applyFill="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Border="1" applyAlignment="1">
      <alignment horizontal="center"/>
    </xf>
    <xf numFmtId="10" fontId="2" fillId="4" borderId="0" xfId="0" applyNumberFormat="1" applyFont="1" applyFill="1" applyBorder="1" applyAlignment="1">
      <alignment horizontal="center"/>
    </xf>
    <xf numFmtId="10" fontId="7" fillId="4" borderId="0" xfId="0" applyNumberFormat="1" applyFont="1" applyFill="1" applyBorder="1" applyAlignment="1">
      <alignment horizontal="center"/>
    </xf>
    <xf numFmtId="0" fontId="5" fillId="4" borderId="0" xfId="0" applyFont="1" applyFill="1" applyBorder="1" applyAlignment="1">
      <alignment horizontal="center"/>
    </xf>
    <xf numFmtId="10" fontId="5" fillId="4" borderId="0" xfId="0" applyNumberFormat="1" applyFont="1" applyFill="1" applyBorder="1" applyAlignment="1">
      <alignment horizontal="center"/>
    </xf>
    <xf numFmtId="0" fontId="2" fillId="4" borderId="0" xfId="0" applyFont="1" applyFill="1" applyBorder="1" applyAlignment="1">
      <alignment horizontal="center"/>
    </xf>
    <xf numFmtId="10" fontId="2" fillId="4" borderId="0" xfId="0" applyNumberFormat="1" applyFont="1" applyFill="1" applyBorder="1" applyAlignment="1">
      <alignment horizontal="center" vertical="center"/>
    </xf>
    <xf numFmtId="10" fontId="7" fillId="4" borderId="0" xfId="0" applyNumberFormat="1" applyFont="1" applyFill="1" applyBorder="1" applyAlignment="1">
      <alignment horizontal="center" vertical="center"/>
    </xf>
    <xf numFmtId="0" fontId="1" fillId="4" borderId="0" xfId="0" applyFont="1" applyFill="1" applyBorder="1" applyAlignment="1">
      <alignment horizontal="center"/>
    </xf>
    <xf numFmtId="9" fontId="7" fillId="4" borderId="0" xfId="0" applyNumberFormat="1" applyFont="1" applyFill="1" applyBorder="1" applyAlignment="1">
      <alignment horizontal="center"/>
    </xf>
    <xf numFmtId="9" fontId="2" fillId="4" borderId="0" xfId="0" applyNumberFormat="1" applyFont="1" applyFill="1" applyBorder="1" applyAlignment="1">
      <alignment horizontal="center"/>
    </xf>
    <xf numFmtId="0" fontId="7" fillId="4" borderId="0" xfId="0" applyFont="1" applyFill="1" applyBorder="1" applyAlignment="1">
      <alignment horizontal="center"/>
    </xf>
    <xf numFmtId="0" fontId="2" fillId="4" borderId="0" xfId="0" applyFont="1" applyFill="1" applyBorder="1" applyAlignment="1"/>
    <xf numFmtId="0" fontId="7" fillId="0" borderId="11" xfId="0" applyFont="1" applyFill="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Fill="1" applyBorder="1" applyAlignment="1">
      <alignment horizontal="left" vertical="top" wrapText="1"/>
    </xf>
    <xf numFmtId="0" fontId="7" fillId="3" borderId="11" xfId="0" applyFont="1" applyFill="1" applyBorder="1" applyAlignment="1">
      <alignment horizontal="left"/>
    </xf>
    <xf numFmtId="0" fontId="2" fillId="0" borderId="11" xfId="0" applyFont="1" applyFill="1" applyBorder="1"/>
    <xf numFmtId="0" fontId="7" fillId="3" borderId="11" xfId="0" applyFont="1" applyFill="1" applyBorder="1"/>
    <xf numFmtId="0" fontId="2" fillId="0" borderId="8" xfId="0" applyFont="1" applyFill="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1" xfId="0" applyFont="1" applyFill="1" applyBorder="1" applyAlignment="1">
      <alignment horizontal="left"/>
    </xf>
    <xf numFmtId="0" fontId="2" fillId="0" borderId="15" xfId="0" applyFont="1" applyBorder="1" applyAlignment="1">
      <alignment horizontal="left"/>
    </xf>
    <xf numFmtId="10" fontId="2" fillId="0" borderId="11" xfId="0" applyNumberFormat="1" applyFont="1" applyBorder="1" applyAlignment="1">
      <alignment horizontal="left"/>
    </xf>
    <xf numFmtId="0" fontId="16" fillId="0" borderId="11" xfId="0" applyFont="1" applyBorder="1" applyAlignment="1">
      <alignment horizontal="left"/>
    </xf>
    <xf numFmtId="0" fontId="17" fillId="0" borderId="11" xfId="0" applyFont="1" applyBorder="1" applyAlignment="1">
      <alignment horizontal="left"/>
    </xf>
    <xf numFmtId="0" fontId="16"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Fill="1" applyBorder="1" applyAlignment="1">
      <alignment horizontal="center"/>
    </xf>
    <xf numFmtId="10" fontId="2" fillId="0" borderId="12" xfId="0" applyNumberFormat="1" applyFont="1" applyFill="1" applyBorder="1" applyAlignment="1">
      <alignment horizontal="center"/>
    </xf>
    <xf numFmtId="10" fontId="2" fillId="0" borderId="5" xfId="0" applyNumberFormat="1" applyFont="1" applyFill="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5" xfId="0" applyNumberFormat="1" applyFont="1" applyFill="1" applyBorder="1" applyAlignment="1">
      <alignment horizontal="center" vertical="center"/>
    </xf>
    <xf numFmtId="10" fontId="2" fillId="0" borderId="7" xfId="0" applyNumberFormat="1" applyFont="1" applyFill="1" applyBorder="1" applyAlignment="1">
      <alignment horizontal="center" vertical="center"/>
    </xf>
    <xf numFmtId="10" fontId="2" fillId="0" borderId="2" xfId="0" applyNumberFormat="1" applyFont="1" applyBorder="1" applyAlignment="1">
      <alignment horizontal="center" vertical="center"/>
    </xf>
    <xf numFmtId="0" fontId="2" fillId="4" borderId="0" xfId="0" applyFont="1" applyFill="1" applyBorder="1" applyAlignment="1">
      <alignment horizontal="center"/>
    </xf>
    <xf numFmtId="10" fontId="2" fillId="0" borderId="1" xfId="0" applyNumberFormat="1" applyFont="1" applyFill="1" applyBorder="1" applyAlignment="1">
      <alignment horizontal="center" vertical="center"/>
    </xf>
    <xf numFmtId="10" fontId="2" fillId="0" borderId="12" xfId="0" applyNumberFormat="1" applyFont="1" applyFill="1" applyBorder="1" applyAlignment="1">
      <alignment horizontal="center" vertical="center"/>
    </xf>
    <xf numFmtId="0" fontId="7" fillId="0" borderId="8" xfId="0" applyFont="1" applyFill="1" applyBorder="1" applyAlignment="1">
      <alignment horizontal="left"/>
    </xf>
    <xf numFmtId="10" fontId="2" fillId="0" borderId="15" xfId="0" applyNumberFormat="1" applyFont="1" applyFill="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2" fillId="0" borderId="5" xfId="0" applyNumberFormat="1" applyFont="1" applyFill="1" applyBorder="1" applyAlignment="1">
      <alignment horizontal="center" vertical="center"/>
    </xf>
    <xf numFmtId="10" fontId="2" fillId="0" borderId="1" xfId="0" applyNumberFormat="1" applyFont="1" applyBorder="1" applyAlignment="1">
      <alignment horizontal="center" vertical="center"/>
    </xf>
    <xf numFmtId="10" fontId="2" fillId="0" borderId="1" xfId="0" applyNumberFormat="1" applyFont="1" applyFill="1" applyBorder="1" applyAlignment="1">
      <alignment horizontal="center" vertical="center"/>
    </xf>
    <xf numFmtId="10" fontId="2" fillId="0" borderId="12" xfId="0" applyNumberFormat="1" applyFont="1" applyBorder="1" applyAlignment="1">
      <alignment horizontal="center" vertical="center"/>
    </xf>
    <xf numFmtId="10" fontId="7" fillId="0" borderId="5" xfId="0" applyNumberFormat="1" applyFont="1" applyFill="1" applyBorder="1" applyAlignment="1">
      <alignment horizontal="center" vertical="center"/>
    </xf>
    <xf numFmtId="10" fontId="2" fillId="0" borderId="5" xfId="0" applyNumberFormat="1" applyFont="1" applyFill="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10" fontId="7" fillId="0" borderId="5" xfId="0" applyNumberFormat="1" applyFont="1" applyFill="1" applyBorder="1" applyAlignment="1">
      <alignment horizontal="center" vertical="center"/>
    </xf>
    <xf numFmtId="10" fontId="2" fillId="0" borderId="12" xfId="0" applyNumberFormat="1" applyFont="1" applyFill="1" applyBorder="1" applyAlignment="1">
      <alignment horizontal="center" vertical="center"/>
    </xf>
    <xf numFmtId="10" fontId="2" fillId="0" borderId="1" xfId="0" applyNumberFormat="1" applyFont="1" applyBorder="1" applyAlignment="1">
      <alignment horizontal="center" vertical="center"/>
    </xf>
    <xf numFmtId="0" fontId="2" fillId="4" borderId="0" xfId="0" applyFont="1" applyFill="1" applyBorder="1" applyAlignment="1">
      <alignment horizontal="center"/>
    </xf>
    <xf numFmtId="0" fontId="2" fillId="4" borderId="0" xfId="0" applyFont="1" applyFill="1" applyBorder="1" applyAlignment="1">
      <alignment horizontal="center"/>
    </xf>
    <xf numFmtId="0" fontId="2" fillId="0" borderId="1" xfId="0" applyFont="1" applyBorder="1"/>
    <xf numFmtId="0" fontId="17" fillId="0" borderId="1" xfId="0" applyFont="1" applyBorder="1"/>
    <xf numFmtId="0" fontId="18" fillId="5" borderId="9" xfId="0" applyFont="1" applyFill="1" applyBorder="1" applyAlignment="1">
      <alignment horizontal="center" vertical="center"/>
    </xf>
    <xf numFmtId="0" fontId="13" fillId="5" borderId="10" xfId="0" applyFont="1" applyFill="1" applyBorder="1" applyAlignment="1">
      <alignment vertical="center"/>
    </xf>
    <xf numFmtId="0" fontId="18" fillId="5" borderId="0" xfId="0" applyFont="1" applyFill="1" applyBorder="1" applyAlignment="1">
      <alignment vertical="center"/>
    </xf>
    <xf numFmtId="0" fontId="18" fillId="5" borderId="0" xfId="0" applyFont="1" applyFill="1" applyBorder="1" applyAlignment="1">
      <alignment horizontal="center" vertical="center"/>
    </xf>
    <xf numFmtId="0" fontId="18" fillId="5" borderId="6" xfId="0" applyFont="1" applyFill="1" applyBorder="1" applyAlignment="1">
      <alignment vertical="center"/>
    </xf>
    <xf numFmtId="0" fontId="2" fillId="5" borderId="0" xfId="0" applyFont="1" applyFill="1" applyBorder="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applyBorder="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ont="1" applyFill="1" applyBorder="1"/>
    <xf numFmtId="0" fontId="0" fillId="5" borderId="15" xfId="0" applyFont="1" applyFill="1" applyBorder="1"/>
    <xf numFmtId="0" fontId="0" fillId="5" borderId="12" xfId="0" applyFont="1"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20" fillId="5" borderId="12" xfId="0" applyNumberFormat="1" applyFont="1" applyFill="1" applyBorder="1" applyAlignment="1">
      <alignment horizontal="center" vertical="center"/>
    </xf>
    <xf numFmtId="10" fontId="20" fillId="5" borderId="7" xfId="0" applyNumberFormat="1" applyFont="1" applyFill="1" applyBorder="1" applyAlignment="1">
      <alignment horizontal="center" vertical="center"/>
    </xf>
    <xf numFmtId="0" fontId="20" fillId="5" borderId="15" xfId="0" applyFont="1" applyFill="1" applyBorder="1" applyAlignment="1">
      <alignment horizontal="right"/>
    </xf>
    <xf numFmtId="0" fontId="20" fillId="5" borderId="11" xfId="0" applyFont="1" applyFill="1" applyBorder="1" applyAlignment="1">
      <alignment horizontal="right"/>
    </xf>
    <xf numFmtId="10" fontId="20" fillId="5" borderId="15" xfId="0" applyNumberFormat="1" applyFont="1" applyFill="1" applyBorder="1" applyAlignment="1">
      <alignment horizontal="right"/>
    </xf>
    <xf numFmtId="0" fontId="20" fillId="5" borderId="10" xfId="0" applyFont="1" applyFill="1" applyBorder="1" applyAlignment="1">
      <alignment horizontal="right"/>
    </xf>
    <xf numFmtId="10" fontId="2" fillId="0" borderId="12" xfId="0" applyNumberFormat="1" applyFont="1" applyBorder="1" applyAlignment="1">
      <alignment horizontal="center" vertical="center"/>
    </xf>
    <xf numFmtId="0" fontId="2" fillId="4" borderId="0" xfId="0" applyFont="1" applyFill="1" applyBorder="1" applyAlignment="1">
      <alignment horizontal="center"/>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18" fillId="5" borderId="13" xfId="0" applyFont="1" applyFill="1" applyBorder="1" applyAlignment="1">
      <alignment horizontal="center" vertical="center"/>
    </xf>
    <xf numFmtId="10" fontId="2" fillId="0" borderId="1" xfId="0" applyNumberFormat="1" applyFont="1" applyBorder="1" applyAlignment="1">
      <alignment horizontal="center" vertical="center"/>
    </xf>
    <xf numFmtId="0" fontId="14" fillId="6" borderId="2" xfId="0" applyFont="1" applyFill="1" applyBorder="1" applyAlignment="1">
      <alignment horizontal="center" vertical="center" wrapText="1"/>
    </xf>
    <xf numFmtId="0" fontId="14" fillId="6" borderId="14" xfId="0" applyFont="1" applyFill="1" applyBorder="1" applyAlignment="1">
      <alignment horizontal="center" vertical="center" wrapText="1"/>
    </xf>
    <xf numFmtId="0" fontId="15" fillId="6" borderId="11" xfId="0" applyFont="1" applyFill="1" applyBorder="1" applyAlignment="1">
      <alignment horizontal="center" vertical="center"/>
    </xf>
    <xf numFmtId="0" fontId="15" fillId="6" borderId="1" xfId="0" applyFont="1" applyFill="1" applyBorder="1" applyAlignment="1">
      <alignment horizontal="center" vertical="center"/>
    </xf>
    <xf numFmtId="0" fontId="2" fillId="4" borderId="0" xfId="0" applyFont="1" applyFill="1" applyBorder="1" applyAlignment="1">
      <alignment horizontal="center"/>
    </xf>
    <xf numFmtId="0" fontId="15" fillId="6" borderId="2" xfId="0" applyFont="1" applyFill="1" applyBorder="1" applyAlignment="1">
      <alignment horizontal="center" vertical="center"/>
    </xf>
    <xf numFmtId="0" fontId="15" fillId="6" borderId="14" xfId="0" applyFont="1" applyFill="1" applyBorder="1" applyAlignment="1">
      <alignment horizontal="center" vertical="center"/>
    </xf>
    <xf numFmtId="10" fontId="7" fillId="0" borderId="1" xfId="0" applyNumberFormat="1" applyFont="1" applyFill="1" applyBorder="1" applyAlignment="1">
      <alignment horizontal="center" vertical="center"/>
    </xf>
    <xf numFmtId="10" fontId="7" fillId="0" borderId="12" xfId="0" applyNumberFormat="1" applyFont="1" applyFill="1" applyBorder="1" applyAlignment="1">
      <alignment horizontal="center" vertical="center"/>
    </xf>
    <xf numFmtId="0" fontId="18" fillId="5" borderId="5" xfId="0" applyFont="1" applyFill="1" applyBorder="1" applyAlignment="1">
      <alignment horizontal="center" vertical="center"/>
    </xf>
    <xf numFmtId="9" fontId="2" fillId="0" borderId="12" xfId="0" applyNumberFormat="1" applyFont="1" applyBorder="1" applyAlignment="1">
      <alignment horizontal="center" vertical="center"/>
    </xf>
    <xf numFmtId="9" fontId="7" fillId="0" borderId="1" xfId="0" applyNumberFormat="1" applyFont="1" applyFill="1" applyBorder="1" applyAlignment="1">
      <alignment horizontal="center" vertical="center"/>
    </xf>
    <xf numFmtId="0" fontId="15" fillId="6" borderId="4" xfId="0" applyFont="1" applyFill="1" applyBorder="1" applyAlignment="1">
      <alignment horizontal="center" vertical="center"/>
    </xf>
    <xf numFmtId="0" fontId="15" fillId="6" borderId="0" xfId="0" applyFont="1" applyFill="1" applyBorder="1" applyAlignment="1">
      <alignment horizontal="center" vertical="center"/>
    </xf>
    <xf numFmtId="10" fontId="2" fillId="0" borderId="2" xfId="0" applyNumberFormat="1" applyFont="1" applyFill="1" applyBorder="1" applyAlignment="1">
      <alignment horizontal="center" vertical="center"/>
    </xf>
    <xf numFmtId="10" fontId="2" fillId="0" borderId="3" xfId="0" applyNumberFormat="1" applyFont="1" applyFill="1" applyBorder="1" applyAlignment="1">
      <alignment horizontal="center" vertical="center"/>
    </xf>
    <xf numFmtId="9" fontId="7" fillId="0" borderId="12" xfId="0" applyNumberFormat="1" applyFont="1" applyFill="1" applyBorder="1" applyAlignment="1">
      <alignment horizontal="center" vertical="center"/>
    </xf>
    <xf numFmtId="10" fontId="2" fillId="0" borderId="5" xfId="0" applyNumberFormat="1" applyFont="1" applyFill="1" applyBorder="1" applyAlignment="1">
      <alignment horizontal="center" vertical="center"/>
    </xf>
    <xf numFmtId="10" fontId="2" fillId="0" borderId="7" xfId="0" applyNumberFormat="1" applyFont="1" applyFill="1" applyBorder="1" applyAlignment="1">
      <alignment horizontal="center" vertical="center"/>
    </xf>
    <xf numFmtId="10" fontId="2" fillId="0" borderId="12" xfId="0" applyNumberFormat="1" applyFont="1" applyFill="1" applyBorder="1" applyAlignment="1">
      <alignment horizontal="center" vertical="center"/>
    </xf>
    <xf numFmtId="10" fontId="2" fillId="0" borderId="2" xfId="0" applyNumberFormat="1" applyFont="1" applyBorder="1" applyAlignment="1">
      <alignment horizontal="center" vertical="center"/>
    </xf>
    <xf numFmtId="10" fontId="2" fillId="0" borderId="3" xfId="0" applyNumberFormat="1" applyFont="1" applyBorder="1" applyAlignment="1">
      <alignment horizontal="center" vertical="center"/>
    </xf>
    <xf numFmtId="10" fontId="2" fillId="0" borderId="1" xfId="0" applyNumberFormat="1" applyFont="1" applyFill="1" applyBorder="1" applyAlignment="1">
      <alignment horizontal="center" vertical="center"/>
    </xf>
    <xf numFmtId="10" fontId="2" fillId="0" borderId="12" xfId="0" applyNumberFormat="1" applyFont="1" applyBorder="1" applyAlignment="1">
      <alignment horizontal="center" vertical="center"/>
    </xf>
    <xf numFmtId="0" fontId="20" fillId="5" borderId="15" xfId="0" applyFont="1" applyFill="1" applyBorder="1" applyAlignment="1">
      <alignment horizontal="right"/>
    </xf>
    <xf numFmtId="0" fontId="20" fillId="5" borderId="12" xfId="0" applyFont="1" applyFill="1" applyBorder="1" applyAlignment="1">
      <alignment horizontal="right"/>
    </xf>
    <xf numFmtId="0" fontId="0" fillId="5" borderId="0" xfId="0" applyFill="1" applyAlignment="1">
      <alignment horizontal="center"/>
    </xf>
    <xf numFmtId="0" fontId="5" fillId="5" borderId="14" xfId="0" applyFont="1" applyFill="1" applyBorder="1" applyAlignment="1">
      <alignment horizontal="center"/>
    </xf>
    <xf numFmtId="10" fontId="7" fillId="0" borderId="5" xfId="0" applyNumberFormat="1" applyFont="1" applyFill="1" applyBorder="1" applyAlignment="1">
      <alignment horizontal="center" vertical="center"/>
    </xf>
    <xf numFmtId="10" fontId="7" fillId="0" borderId="7" xfId="0" applyNumberFormat="1" applyFont="1" applyFill="1" applyBorder="1" applyAlignment="1">
      <alignment horizontal="center" vertical="center"/>
    </xf>
    <xf numFmtId="10" fontId="7" fillId="0" borderId="2" xfId="0" applyNumberFormat="1" applyFont="1" applyFill="1" applyBorder="1" applyAlignment="1">
      <alignment horizontal="center" vertical="center"/>
    </xf>
    <xf numFmtId="10" fontId="7" fillId="0" borderId="14" xfId="0" applyNumberFormat="1" applyFont="1" applyFill="1" applyBorder="1" applyAlignment="1">
      <alignment horizontal="center" vertical="center"/>
    </xf>
    <xf numFmtId="10" fontId="7" fillId="0" borderId="3" xfId="0" applyNumberFormat="1" applyFont="1" applyFill="1" applyBorder="1" applyAlignment="1">
      <alignment horizontal="center" vertical="center"/>
    </xf>
    <xf numFmtId="10" fontId="2" fillId="0" borderId="14" xfId="0" applyNumberFormat="1" applyFont="1" applyBorder="1" applyAlignment="1">
      <alignment horizontal="center" vertical="center"/>
    </xf>
    <xf numFmtId="0" fontId="0" fillId="5" borderId="6" xfId="0" applyFill="1" applyBorder="1" applyAlignment="1">
      <alignment horizontal="center"/>
    </xf>
    <xf numFmtId="0" fontId="0" fillId="5" borderId="0" xfId="0" applyFill="1" applyBorder="1" applyAlignment="1">
      <alignment horizontal="center"/>
    </xf>
    <xf numFmtId="0" fontId="18" fillId="5" borderId="2" xfId="0" applyFont="1" applyFill="1" applyBorder="1" applyAlignment="1">
      <alignment horizontal="center" vertical="center"/>
    </xf>
    <xf numFmtId="0" fontId="18" fillId="5" borderId="14" xfId="0" applyFont="1" applyFill="1" applyBorder="1" applyAlignment="1">
      <alignment horizontal="center" vertical="center"/>
    </xf>
    <xf numFmtId="0" fontId="18" fillId="5" borderId="9" xfId="0" applyFont="1" applyFill="1" applyBorder="1" applyAlignment="1">
      <alignment horizontal="center" vertical="center"/>
    </xf>
    <xf numFmtId="10" fontId="2" fillId="0" borderId="5" xfId="0" applyNumberFormat="1" applyFont="1" applyBorder="1" applyAlignment="1">
      <alignment horizontal="center" vertical="center"/>
    </xf>
    <xf numFmtId="9" fontId="2" fillId="0" borderId="1" xfId="0" applyNumberFormat="1" applyFont="1" applyBorder="1" applyAlignment="1">
      <alignment horizontal="center" vertical="center"/>
    </xf>
    <xf numFmtId="0" fontId="7" fillId="0" borderId="8" xfId="0" applyFont="1" applyFill="1" applyBorder="1" applyAlignment="1">
      <alignment horizontal="center"/>
    </xf>
    <xf numFmtId="0" fontId="7" fillId="0" borderId="9" xfId="0" applyFont="1" applyFill="1" applyBorder="1" applyAlignment="1">
      <alignment horizontal="center"/>
    </xf>
    <xf numFmtId="0" fontId="7" fillId="0" borderId="10" xfId="0" applyFont="1" applyFill="1" applyBorder="1" applyAlignment="1">
      <alignment horizontal="center"/>
    </xf>
    <xf numFmtId="10" fontId="7" fillId="0" borderId="13" xfId="0" applyNumberFormat="1" applyFont="1" applyFill="1" applyBorder="1" applyAlignment="1">
      <alignment horizontal="center" vertical="center"/>
    </xf>
    <xf numFmtId="10" fontId="2" fillId="0" borderId="13" xfId="0" applyNumberFormat="1" applyFont="1" applyBorder="1" applyAlignment="1">
      <alignment horizontal="center" vertical="center"/>
    </xf>
    <xf numFmtId="10" fontId="2" fillId="0" borderId="7" xfId="0" applyNumberFormat="1" applyFont="1" applyBorder="1" applyAlignment="1">
      <alignment horizontal="center" vertical="center"/>
    </xf>
    <xf numFmtId="0" fontId="7" fillId="0" borderId="2" xfId="0" applyFont="1" applyFill="1" applyBorder="1" applyAlignment="1">
      <alignment horizontal="center" vertical="top" wrapText="1"/>
    </xf>
    <xf numFmtId="0" fontId="7" fillId="0" borderId="14" xfId="0" applyFont="1" applyFill="1" applyBorder="1" applyAlignment="1">
      <alignment horizontal="center" vertical="top" wrapText="1"/>
    </xf>
    <xf numFmtId="0" fontId="7" fillId="0" borderId="3" xfId="0" applyFont="1" applyFill="1" applyBorder="1" applyAlignment="1">
      <alignment horizontal="center"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3645216</xdr:colOff>
      <xdr:row>48</xdr:row>
      <xdr:rowOff>2115084</xdr:rowOff>
    </xdr:to>
    <xdr:pic>
      <xdr:nvPicPr>
        <xdr:cNvPr id="9" name="Afbeelding 8"/>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11812" y="5700046"/>
          <a:ext cx="3600000" cy="2086076"/>
        </a:xfrm>
        <a:prstGeom prst="rect">
          <a:avLst/>
        </a:prstGeom>
      </xdr:spPr>
    </xdr:pic>
    <xdr:clientData/>
  </xdr:twoCellAnchor>
  <xdr:twoCellAnchor editAs="oneCell">
    <xdr:from>
      <xdr:col>2</xdr:col>
      <xdr:colOff>3632481</xdr:colOff>
      <xdr:row>48</xdr:row>
      <xdr:rowOff>27917</xdr:rowOff>
    </xdr:from>
    <xdr:to>
      <xdr:col>2</xdr:col>
      <xdr:colOff>7232481</xdr:colOff>
      <xdr:row>48</xdr:row>
      <xdr:rowOff>2107357</xdr:rowOff>
    </xdr:to>
    <xdr:pic>
      <xdr:nvPicPr>
        <xdr:cNvPr id="11" name="Afbeelding 1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93024" y="8418200"/>
          <a:ext cx="3600000" cy="2079440"/>
        </a:xfrm>
        <a:prstGeom prst="rect">
          <a:avLst/>
        </a:prstGeom>
      </xdr:spPr>
    </xdr:pic>
    <xdr:clientData/>
  </xdr:twoCellAnchor>
  <xdr:twoCellAnchor editAs="oneCell">
    <xdr:from>
      <xdr:col>2</xdr:col>
      <xdr:colOff>48738</xdr:colOff>
      <xdr:row>87</xdr:row>
      <xdr:rowOff>28481</xdr:rowOff>
    </xdr:from>
    <xdr:to>
      <xdr:col>2</xdr:col>
      <xdr:colOff>3648738</xdr:colOff>
      <xdr:row>87</xdr:row>
      <xdr:rowOff>2160788</xdr:rowOff>
    </xdr:to>
    <xdr:pic>
      <xdr:nvPicPr>
        <xdr:cNvPr id="7" name="Afbeelding 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334" y="12147212"/>
          <a:ext cx="3600000" cy="2132307"/>
        </a:xfrm>
        <a:prstGeom prst="rect">
          <a:avLst/>
        </a:prstGeom>
      </xdr:spPr>
    </xdr:pic>
    <xdr:clientData/>
  </xdr:twoCellAnchor>
  <xdr:twoCellAnchor editAs="oneCell">
    <xdr:from>
      <xdr:col>2</xdr:col>
      <xdr:colOff>49696</xdr:colOff>
      <xdr:row>90</xdr:row>
      <xdr:rowOff>31539</xdr:rowOff>
    </xdr:from>
    <xdr:to>
      <xdr:col>2</xdr:col>
      <xdr:colOff>3649696</xdr:colOff>
      <xdr:row>90</xdr:row>
      <xdr:rowOff>1894039</xdr:rowOff>
    </xdr:to>
    <xdr:pic>
      <xdr:nvPicPr>
        <xdr:cNvPr id="8" name="Afbeelding 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16292" y="15007770"/>
          <a:ext cx="3600000" cy="1862500"/>
        </a:xfrm>
        <a:prstGeom prst="rect">
          <a:avLst/>
        </a:prstGeom>
      </xdr:spPr>
    </xdr:pic>
    <xdr:clientData/>
  </xdr:twoCellAnchor>
  <xdr:twoCellAnchor editAs="oneCell">
    <xdr:from>
      <xdr:col>2</xdr:col>
      <xdr:colOff>56168</xdr:colOff>
      <xdr:row>70</xdr:row>
      <xdr:rowOff>23985</xdr:rowOff>
    </xdr:from>
    <xdr:to>
      <xdr:col>2</xdr:col>
      <xdr:colOff>3656168</xdr:colOff>
      <xdr:row>70</xdr:row>
      <xdr:rowOff>2543985</xdr:rowOff>
    </xdr:to>
    <xdr:pic>
      <xdr:nvPicPr>
        <xdr:cNvPr id="13" name="Afbeelding 12"/>
        <xdr:cNvPicPr preferRelativeResize="0">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237518" y="19731210"/>
          <a:ext cx="3600000" cy="2520000"/>
        </a:xfrm>
        <a:prstGeom prst="rect">
          <a:avLst/>
        </a:prstGeom>
      </xdr:spPr>
    </xdr:pic>
    <xdr:clientData/>
  </xdr:twoCellAnchor>
  <xdr:twoCellAnchor editAs="oneCell">
    <xdr:from>
      <xdr:col>2</xdr:col>
      <xdr:colOff>3685190</xdr:colOff>
      <xdr:row>70</xdr:row>
      <xdr:rowOff>39414</xdr:rowOff>
    </xdr:from>
    <xdr:to>
      <xdr:col>2</xdr:col>
      <xdr:colOff>7285190</xdr:colOff>
      <xdr:row>70</xdr:row>
      <xdr:rowOff>2559414</xdr:rowOff>
    </xdr:to>
    <xdr:pic>
      <xdr:nvPicPr>
        <xdr:cNvPr id="14" name="Afbeelding 13"/>
        <xdr:cNvPicPr preferRelativeResize="0">
          <a:picLocks/>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43449" y="8973207"/>
          <a:ext cx="3600000" cy="2520000"/>
        </a:xfrm>
        <a:prstGeom prst="rect">
          <a:avLst/>
        </a:prstGeom>
      </xdr:spPr>
    </xdr:pic>
    <xdr:clientData/>
  </xdr:twoCellAnchor>
  <xdr:twoCellAnchor editAs="oneCell">
    <xdr:from>
      <xdr:col>2</xdr:col>
      <xdr:colOff>41414</xdr:colOff>
      <xdr:row>116</xdr:row>
      <xdr:rowOff>41413</xdr:rowOff>
    </xdr:from>
    <xdr:to>
      <xdr:col>2</xdr:col>
      <xdr:colOff>3641414</xdr:colOff>
      <xdr:row>116</xdr:row>
      <xdr:rowOff>2561413</xdr:rowOff>
    </xdr:to>
    <xdr:pic>
      <xdr:nvPicPr>
        <xdr:cNvPr id="22" name="Afbeelding 21"/>
        <xdr:cNvPicPr preferRelativeResize="0">
          <a:picLocks/>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01957" y="31167456"/>
          <a:ext cx="3600000" cy="2520000"/>
        </a:xfrm>
        <a:prstGeom prst="rect">
          <a:avLst/>
        </a:prstGeom>
      </xdr:spPr>
    </xdr:pic>
    <xdr:clientData/>
  </xdr:twoCellAnchor>
  <xdr:twoCellAnchor editAs="oneCell">
    <xdr:from>
      <xdr:col>2</xdr:col>
      <xdr:colOff>3619500</xdr:colOff>
      <xdr:row>116</xdr:row>
      <xdr:rowOff>16565</xdr:rowOff>
    </xdr:from>
    <xdr:to>
      <xdr:col>2</xdr:col>
      <xdr:colOff>7219500</xdr:colOff>
      <xdr:row>116</xdr:row>
      <xdr:rowOff>2536565</xdr:rowOff>
    </xdr:to>
    <xdr:pic>
      <xdr:nvPicPr>
        <xdr:cNvPr id="23" name="Afbeelding 22"/>
        <xdr:cNvPicPr preferRelativeResize="0">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980043" y="31142608"/>
          <a:ext cx="3600000" cy="2520000"/>
        </a:xfrm>
        <a:prstGeom prst="rect">
          <a:avLst/>
        </a:prstGeom>
      </xdr:spPr>
    </xdr:pic>
    <xdr:clientData/>
  </xdr:twoCellAnchor>
  <xdr:twoCellAnchor editAs="oneCell">
    <xdr:from>
      <xdr:col>2</xdr:col>
      <xdr:colOff>24848</xdr:colOff>
      <xdr:row>113</xdr:row>
      <xdr:rowOff>41413</xdr:rowOff>
    </xdr:from>
    <xdr:to>
      <xdr:col>2</xdr:col>
      <xdr:colOff>3624848</xdr:colOff>
      <xdr:row>113</xdr:row>
      <xdr:rowOff>2561413</xdr:rowOff>
    </xdr:to>
    <xdr:pic>
      <xdr:nvPicPr>
        <xdr:cNvPr id="24" name="Afbeelding 23"/>
        <xdr:cNvPicPr preferRelativeResize="0">
          <a:picLocks/>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385391" y="30786456"/>
          <a:ext cx="3600000" cy="2520000"/>
        </a:xfrm>
        <a:prstGeom prst="rect">
          <a:avLst/>
        </a:prstGeom>
      </xdr:spPr>
    </xdr:pic>
    <xdr:clientData/>
  </xdr:twoCellAnchor>
  <xdr:twoCellAnchor editAs="oneCell">
    <xdr:from>
      <xdr:col>2</xdr:col>
      <xdr:colOff>66259</xdr:colOff>
      <xdr:row>140</xdr:row>
      <xdr:rowOff>8283</xdr:rowOff>
    </xdr:from>
    <xdr:to>
      <xdr:col>2</xdr:col>
      <xdr:colOff>3666259</xdr:colOff>
      <xdr:row>140</xdr:row>
      <xdr:rowOff>2528283</xdr:rowOff>
    </xdr:to>
    <xdr:pic>
      <xdr:nvPicPr>
        <xdr:cNvPr id="25" name="Afbeelding 24"/>
        <xdr:cNvPicPr preferRelativeResize="0">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246781" y="48453261"/>
          <a:ext cx="3600000" cy="2520000"/>
        </a:xfrm>
        <a:prstGeom prst="rect">
          <a:avLst/>
        </a:prstGeom>
      </xdr:spPr>
    </xdr:pic>
    <xdr:clientData/>
  </xdr:twoCellAnchor>
  <xdr:twoCellAnchor editAs="oneCell">
    <xdr:from>
      <xdr:col>2</xdr:col>
      <xdr:colOff>66260</xdr:colOff>
      <xdr:row>143</xdr:row>
      <xdr:rowOff>8282</xdr:rowOff>
    </xdr:from>
    <xdr:to>
      <xdr:col>2</xdr:col>
      <xdr:colOff>3666260</xdr:colOff>
      <xdr:row>143</xdr:row>
      <xdr:rowOff>2528282</xdr:rowOff>
    </xdr:to>
    <xdr:pic>
      <xdr:nvPicPr>
        <xdr:cNvPr id="26" name="Afbeelding 25"/>
        <xdr:cNvPicPr preferRelativeResize="0">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246782" y="51368739"/>
          <a:ext cx="3600000" cy="2520000"/>
        </a:xfrm>
        <a:prstGeom prst="rect">
          <a:avLst/>
        </a:prstGeom>
      </xdr:spPr>
    </xdr:pic>
    <xdr:clientData/>
  </xdr:twoCellAnchor>
  <xdr:twoCellAnchor editAs="oneCell">
    <xdr:from>
      <xdr:col>1</xdr:col>
      <xdr:colOff>342900</xdr:colOff>
      <xdr:row>21</xdr:row>
      <xdr:rowOff>95250</xdr:rowOff>
    </xdr:from>
    <xdr:to>
      <xdr:col>1</xdr:col>
      <xdr:colOff>1422900</xdr:colOff>
      <xdr:row>27</xdr:row>
      <xdr:rowOff>32250</xdr:rowOff>
    </xdr:to>
    <xdr:pic>
      <xdr:nvPicPr>
        <xdr:cNvPr id="36" name="Afbeelding 35"/>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933575" y="4095750"/>
          <a:ext cx="1080000" cy="1080000"/>
        </a:xfrm>
        <a:prstGeom prst="rect">
          <a:avLst/>
        </a:prstGeom>
      </xdr:spPr>
    </xdr:pic>
    <xdr:clientData/>
  </xdr:twoCellAnchor>
  <xdr:twoCellAnchor editAs="oneCell">
    <xdr:from>
      <xdr:col>1</xdr:col>
      <xdr:colOff>447675</xdr:colOff>
      <xdr:row>45</xdr:row>
      <xdr:rowOff>923925</xdr:rowOff>
    </xdr:from>
    <xdr:to>
      <xdr:col>1</xdr:col>
      <xdr:colOff>1527675</xdr:colOff>
      <xdr:row>45</xdr:row>
      <xdr:rowOff>2003925</xdr:rowOff>
    </xdr:to>
    <xdr:pic>
      <xdr:nvPicPr>
        <xdr:cNvPr id="37" name="Afbeelding 36"/>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38350" y="11887200"/>
          <a:ext cx="1080000" cy="1080000"/>
        </a:xfrm>
        <a:prstGeom prst="rect">
          <a:avLst/>
        </a:prstGeom>
      </xdr:spPr>
    </xdr:pic>
    <xdr:clientData/>
  </xdr:twoCellAnchor>
  <xdr:twoCellAnchor editAs="oneCell">
    <xdr:from>
      <xdr:col>1</xdr:col>
      <xdr:colOff>276225</xdr:colOff>
      <xdr:row>60</xdr:row>
      <xdr:rowOff>123825</xdr:rowOff>
    </xdr:from>
    <xdr:to>
      <xdr:col>1</xdr:col>
      <xdr:colOff>1356225</xdr:colOff>
      <xdr:row>66</xdr:row>
      <xdr:rowOff>60825</xdr:rowOff>
    </xdr:to>
    <xdr:pic>
      <xdr:nvPicPr>
        <xdr:cNvPr id="38" name="Afbeelding 37"/>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866900" y="17926050"/>
          <a:ext cx="1080000" cy="1080000"/>
        </a:xfrm>
        <a:prstGeom prst="rect">
          <a:avLst/>
        </a:prstGeom>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124074" y="22736174"/>
          <a:ext cx="841875" cy="841875"/>
        </a:xfrm>
        <a:prstGeom prst="rect">
          <a:avLst/>
        </a:prstGeom>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000250" y="26955750"/>
          <a:ext cx="1080000" cy="1080000"/>
        </a:xfrm>
        <a:prstGeom prst="rect">
          <a:avLst/>
        </a:prstGeom>
      </xdr:spPr>
    </xdr:pic>
    <xdr:clientData/>
  </xdr:twoCellAnchor>
  <xdr:twoCellAnchor editAs="oneCell">
    <xdr:from>
      <xdr:col>1</xdr:col>
      <xdr:colOff>323850</xdr:colOff>
      <xdr:row>103</xdr:row>
      <xdr:rowOff>3181350</xdr:rowOff>
    </xdr:from>
    <xdr:to>
      <xdr:col>1</xdr:col>
      <xdr:colOff>1403850</xdr:colOff>
      <xdr:row>106</xdr:row>
      <xdr:rowOff>32250</xdr:rowOff>
    </xdr:to>
    <xdr:pic>
      <xdr:nvPicPr>
        <xdr:cNvPr id="41" name="Afbeelding 40"/>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914525" y="38280975"/>
          <a:ext cx="1080000" cy="1080000"/>
        </a:xfrm>
        <a:prstGeom prst="rect">
          <a:avLst/>
        </a:prstGeom>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962150" y="54340125"/>
          <a:ext cx="1080000" cy="1080000"/>
        </a:xfrm>
        <a:prstGeom prst="rect">
          <a:avLst/>
        </a:prstGeom>
      </xdr:spPr>
    </xdr:pic>
    <xdr:clientData/>
  </xdr:twoCellAnchor>
  <xdr:twoCellAnchor editAs="oneCell">
    <xdr:from>
      <xdr:col>1</xdr:col>
      <xdr:colOff>323850</xdr:colOff>
      <xdr:row>146</xdr:row>
      <xdr:rowOff>180975</xdr:rowOff>
    </xdr:from>
    <xdr:to>
      <xdr:col>1</xdr:col>
      <xdr:colOff>1403850</xdr:colOff>
      <xdr:row>152</xdr:row>
      <xdr:rowOff>117975</xdr:rowOff>
    </xdr:to>
    <xdr:pic>
      <xdr:nvPicPr>
        <xdr:cNvPr id="43" name="Afbeelding 42"/>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914525" y="70046850"/>
          <a:ext cx="1080000" cy="1080000"/>
        </a:xfrm>
        <a:prstGeom prst="rect">
          <a:avLst/>
        </a:prstGeom>
      </xdr:spPr>
    </xdr:pic>
    <xdr:clientData/>
  </xdr:twoCellAnchor>
  <xdr:twoCellAnchor editAs="oneCell">
    <xdr:from>
      <xdr:col>2</xdr:col>
      <xdr:colOff>72773</xdr:colOff>
      <xdr:row>4</xdr:row>
      <xdr:rowOff>56480</xdr:rowOff>
    </xdr:from>
    <xdr:to>
      <xdr:col>2</xdr:col>
      <xdr:colOff>5267325</xdr:colOff>
      <xdr:row>17</xdr:row>
      <xdr:rowOff>172034</xdr:rowOff>
    </xdr:to>
    <xdr:pic>
      <xdr:nvPicPr>
        <xdr:cNvPr id="3" name="Afbeelding 2"/>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254123" y="818480"/>
          <a:ext cx="5194552" cy="2592054"/>
        </a:xfrm>
        <a:prstGeom prst="rect">
          <a:avLst/>
        </a:prstGeom>
      </xdr:spPr>
    </xdr:pic>
    <xdr:clientData/>
  </xdr:twoCellAnchor>
  <xdr:twoCellAnchor editAs="oneCell">
    <xdr:from>
      <xdr:col>2</xdr:col>
      <xdr:colOff>52036</xdr:colOff>
      <xdr:row>21</xdr:row>
      <xdr:rowOff>32514</xdr:rowOff>
    </xdr:from>
    <xdr:to>
      <xdr:col>2</xdr:col>
      <xdr:colOff>5248275</xdr:colOff>
      <xdr:row>34</xdr:row>
      <xdr:rowOff>114886</xdr:rowOff>
    </xdr:to>
    <xdr:pic>
      <xdr:nvPicPr>
        <xdr:cNvPr id="4" name="Afbeelding 3"/>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233386" y="4033014"/>
          <a:ext cx="5196239" cy="2558872"/>
        </a:xfrm>
        <a:prstGeom prst="rect">
          <a:avLst/>
        </a:prstGeom>
      </xdr:spPr>
    </xdr:pic>
    <xdr:clientData/>
  </xdr:twoCellAnchor>
  <xdr:twoCellAnchor editAs="oneCell">
    <xdr:from>
      <xdr:col>2</xdr:col>
      <xdr:colOff>38100</xdr:colOff>
      <xdr:row>41</xdr:row>
      <xdr:rowOff>8403</xdr:rowOff>
    </xdr:from>
    <xdr:to>
      <xdr:col>2</xdr:col>
      <xdr:colOff>5295900</xdr:colOff>
      <xdr:row>41</xdr:row>
      <xdr:rowOff>2581275</xdr:rowOff>
    </xdr:to>
    <xdr:pic>
      <xdr:nvPicPr>
        <xdr:cNvPr id="5" name="Afbeelding 4"/>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219450" y="7761753"/>
          <a:ext cx="5257800" cy="2572872"/>
        </a:xfrm>
        <a:prstGeom prst="rect">
          <a:avLst/>
        </a:prstGeom>
      </xdr:spPr>
    </xdr:pic>
    <xdr:clientData/>
  </xdr:twoCellAnchor>
  <xdr:twoCellAnchor editAs="oneCell">
    <xdr:from>
      <xdr:col>2</xdr:col>
      <xdr:colOff>47624</xdr:colOff>
      <xdr:row>45</xdr:row>
      <xdr:rowOff>108681</xdr:rowOff>
    </xdr:from>
    <xdr:to>
      <xdr:col>2</xdr:col>
      <xdr:colOff>5267325</xdr:colOff>
      <xdr:row>45</xdr:row>
      <xdr:rowOff>2122995</xdr:rowOff>
    </xdr:to>
    <xdr:pic>
      <xdr:nvPicPr>
        <xdr:cNvPr id="27" name="Afbeelding 26"/>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228974" y="11071956"/>
          <a:ext cx="5219701" cy="2014314"/>
        </a:xfrm>
        <a:prstGeom prst="rect">
          <a:avLst/>
        </a:prstGeom>
      </xdr:spPr>
    </xdr:pic>
    <xdr:clientData/>
  </xdr:twoCellAnchor>
  <xdr:twoCellAnchor editAs="oneCell">
    <xdr:from>
      <xdr:col>2</xdr:col>
      <xdr:colOff>48097</xdr:colOff>
      <xdr:row>52</xdr:row>
      <xdr:rowOff>19049</xdr:rowOff>
    </xdr:from>
    <xdr:to>
      <xdr:col>2</xdr:col>
      <xdr:colOff>4381500</xdr:colOff>
      <xdr:row>65</xdr:row>
      <xdr:rowOff>142874</xdr:rowOff>
    </xdr:to>
    <xdr:pic>
      <xdr:nvPicPr>
        <xdr:cNvPr id="28" name="Afbeelding 27"/>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229447" y="16297274"/>
          <a:ext cx="4333403" cy="2600325"/>
        </a:xfrm>
        <a:prstGeom prst="rect">
          <a:avLst/>
        </a:prstGeom>
      </xdr:spPr>
    </xdr:pic>
    <xdr:clientData/>
  </xdr:twoCellAnchor>
  <xdr:twoCellAnchor editAs="oneCell">
    <xdr:from>
      <xdr:col>2</xdr:col>
      <xdr:colOff>4370968</xdr:colOff>
      <xdr:row>52</xdr:row>
      <xdr:rowOff>38100</xdr:rowOff>
    </xdr:from>
    <xdr:to>
      <xdr:col>2</xdr:col>
      <xdr:colOff>9048749</xdr:colOff>
      <xdr:row>65</xdr:row>
      <xdr:rowOff>171450</xdr:rowOff>
    </xdr:to>
    <xdr:pic>
      <xdr:nvPicPr>
        <xdr:cNvPr id="29" name="Afbeelding 28"/>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7552318" y="16316325"/>
          <a:ext cx="4677781" cy="2609850"/>
        </a:xfrm>
        <a:prstGeom prst="rect">
          <a:avLst/>
        </a:prstGeom>
      </xdr:spPr>
    </xdr:pic>
    <xdr:clientData/>
  </xdr:twoCellAnchor>
  <xdr:twoCellAnchor editAs="oneCell">
    <xdr:from>
      <xdr:col>2</xdr:col>
      <xdr:colOff>3609975</xdr:colOff>
      <xdr:row>90</xdr:row>
      <xdr:rowOff>57150</xdr:rowOff>
    </xdr:from>
    <xdr:to>
      <xdr:col>2</xdr:col>
      <xdr:colOff>7696200</xdr:colOff>
      <xdr:row>90</xdr:row>
      <xdr:rowOff>1881613</xdr:rowOff>
    </xdr:to>
    <xdr:pic>
      <xdr:nvPicPr>
        <xdr:cNvPr id="10" name="Afbeelding 9"/>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791325" y="28241625"/>
          <a:ext cx="4086225" cy="1824463"/>
        </a:xfrm>
        <a:prstGeom prst="rect">
          <a:avLst/>
        </a:prstGeom>
      </xdr:spPr>
    </xdr:pic>
    <xdr:clientData/>
  </xdr:twoCellAnchor>
  <xdr:twoCellAnchor editAs="oneCell">
    <xdr:from>
      <xdr:col>2</xdr:col>
      <xdr:colOff>47625</xdr:colOff>
      <xdr:row>100</xdr:row>
      <xdr:rowOff>47626</xdr:rowOff>
    </xdr:from>
    <xdr:to>
      <xdr:col>2</xdr:col>
      <xdr:colOff>4200525</xdr:colOff>
      <xdr:row>100</xdr:row>
      <xdr:rowOff>2705100</xdr:rowOff>
    </xdr:to>
    <xdr:pic>
      <xdr:nvPicPr>
        <xdr:cNvPr id="12" name="Afbeelding 11"/>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228975" y="32023051"/>
          <a:ext cx="4152900" cy="2657474"/>
        </a:xfrm>
        <a:prstGeom prst="rect">
          <a:avLst/>
        </a:prstGeom>
      </xdr:spPr>
    </xdr:pic>
    <xdr:clientData/>
  </xdr:twoCellAnchor>
  <xdr:twoCellAnchor editAs="oneCell">
    <xdr:from>
      <xdr:col>2</xdr:col>
      <xdr:colOff>4181474</xdr:colOff>
      <xdr:row>100</xdr:row>
      <xdr:rowOff>57150</xdr:rowOff>
    </xdr:from>
    <xdr:to>
      <xdr:col>2</xdr:col>
      <xdr:colOff>9667875</xdr:colOff>
      <xdr:row>100</xdr:row>
      <xdr:rowOff>2714625</xdr:rowOff>
    </xdr:to>
    <xdr:pic>
      <xdr:nvPicPr>
        <xdr:cNvPr id="15" name="Afbeelding 14"/>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7362824" y="32032575"/>
          <a:ext cx="5486401" cy="2657475"/>
        </a:xfrm>
        <a:prstGeom prst="rect">
          <a:avLst/>
        </a:prstGeom>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267074" y="35158844"/>
          <a:ext cx="7115175" cy="3712265"/>
        </a:xfrm>
        <a:prstGeom prst="rect">
          <a:avLst/>
        </a:prstGeom>
      </xdr:spPr>
    </xdr:pic>
    <xdr:clientData/>
  </xdr:twoCellAnchor>
  <xdr:twoCellAnchor editAs="oneCell">
    <xdr:from>
      <xdr:col>2</xdr:col>
      <xdr:colOff>66675</xdr:colOff>
      <xdr:row>106</xdr:row>
      <xdr:rowOff>66675</xdr:rowOff>
    </xdr:from>
    <xdr:to>
      <xdr:col>2</xdr:col>
      <xdr:colOff>7219950</xdr:colOff>
      <xdr:row>106</xdr:row>
      <xdr:rowOff>3771485</xdr:rowOff>
    </xdr:to>
    <xdr:pic>
      <xdr:nvPicPr>
        <xdr:cNvPr id="17" name="Afbeelding 16"/>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248025" y="39395400"/>
          <a:ext cx="7153275" cy="3704810"/>
        </a:xfrm>
        <a:prstGeom prst="rect">
          <a:avLst/>
        </a:prstGeom>
      </xdr:spPr>
    </xdr:pic>
    <xdr:clientData/>
  </xdr:twoCellAnchor>
  <xdr:twoCellAnchor editAs="oneCell">
    <xdr:from>
      <xdr:col>2</xdr:col>
      <xdr:colOff>66674</xdr:colOff>
      <xdr:row>109</xdr:row>
      <xdr:rowOff>57150</xdr:rowOff>
    </xdr:from>
    <xdr:to>
      <xdr:col>2</xdr:col>
      <xdr:colOff>7238999</xdr:colOff>
      <xdr:row>109</xdr:row>
      <xdr:rowOff>3819525</xdr:rowOff>
    </xdr:to>
    <xdr:pic>
      <xdr:nvPicPr>
        <xdr:cNvPr id="18" name="Afbeelding 17"/>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248024" y="43662600"/>
          <a:ext cx="7172325" cy="3762375"/>
        </a:xfrm>
        <a:prstGeom prst="rect">
          <a:avLst/>
        </a:prstGeom>
      </xdr:spPr>
    </xdr:pic>
    <xdr:clientData/>
  </xdr:twoCellAnchor>
  <xdr:twoCellAnchor editAs="oneCell">
    <xdr:from>
      <xdr:col>2</xdr:col>
      <xdr:colOff>76200</xdr:colOff>
      <xdr:row>119</xdr:row>
      <xdr:rowOff>28575</xdr:rowOff>
    </xdr:from>
    <xdr:to>
      <xdr:col>2</xdr:col>
      <xdr:colOff>4810125</xdr:colOff>
      <xdr:row>119</xdr:row>
      <xdr:rowOff>3095625</xdr:rowOff>
    </xdr:to>
    <xdr:pic>
      <xdr:nvPicPr>
        <xdr:cNvPr id="19" name="Afbeelding 18"/>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257550" y="54073425"/>
          <a:ext cx="4733925" cy="3067050"/>
        </a:xfrm>
        <a:prstGeom prst="rect">
          <a:avLst/>
        </a:prstGeom>
      </xdr:spPr>
    </xdr:pic>
    <xdr:clientData/>
  </xdr:twoCellAnchor>
  <xdr:twoCellAnchor editAs="oneCell">
    <xdr:from>
      <xdr:col>2</xdr:col>
      <xdr:colOff>4695825</xdr:colOff>
      <xdr:row>119</xdr:row>
      <xdr:rowOff>28575</xdr:rowOff>
    </xdr:from>
    <xdr:to>
      <xdr:col>2</xdr:col>
      <xdr:colOff>8143874</xdr:colOff>
      <xdr:row>119</xdr:row>
      <xdr:rowOff>3086100</xdr:rowOff>
    </xdr:to>
    <xdr:pic>
      <xdr:nvPicPr>
        <xdr:cNvPr id="21" name="Afbeelding 20"/>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877175" y="54073425"/>
          <a:ext cx="3448049" cy="3057525"/>
        </a:xfrm>
        <a:prstGeom prst="rect">
          <a:avLst/>
        </a:prstGeom>
      </xdr:spPr>
    </xdr:pic>
    <xdr:clientData/>
  </xdr:twoCellAnchor>
  <xdr:twoCellAnchor editAs="oneCell">
    <xdr:from>
      <xdr:col>2</xdr:col>
      <xdr:colOff>28575</xdr:colOff>
      <xdr:row>172</xdr:row>
      <xdr:rowOff>16579</xdr:rowOff>
    </xdr:from>
    <xdr:to>
      <xdr:col>2</xdr:col>
      <xdr:colOff>4439357</xdr:colOff>
      <xdr:row>172</xdr:row>
      <xdr:rowOff>4410780</xdr:rowOff>
    </xdr:to>
    <xdr:pic>
      <xdr:nvPicPr>
        <xdr:cNvPr id="6" name="Afbeelding 5"/>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209925" y="69796729"/>
          <a:ext cx="4410782" cy="4394201"/>
        </a:xfrm>
        <a:prstGeom prst="rect">
          <a:avLst/>
        </a:prstGeom>
      </xdr:spPr>
    </xdr:pic>
    <xdr:clientData/>
  </xdr:twoCellAnchor>
  <xdr:twoCellAnchor editAs="oneCell">
    <xdr:from>
      <xdr:col>2</xdr:col>
      <xdr:colOff>7124700</xdr:colOff>
      <xdr:row>122</xdr:row>
      <xdr:rowOff>20122</xdr:rowOff>
    </xdr:from>
    <xdr:to>
      <xdr:col>2</xdr:col>
      <xdr:colOff>10865242</xdr:colOff>
      <xdr:row>122</xdr:row>
      <xdr:rowOff>4181475</xdr:rowOff>
    </xdr:to>
    <xdr:pic>
      <xdr:nvPicPr>
        <xdr:cNvPr id="16" name="Afbeelding 15"/>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0306050" y="57560647"/>
          <a:ext cx="3740542" cy="4161353"/>
        </a:xfrm>
        <a:prstGeom prst="rect">
          <a:avLst/>
        </a:prstGeom>
      </xdr:spPr>
    </xdr:pic>
    <xdr:clientData/>
  </xdr:twoCellAnchor>
  <xdr:twoCellAnchor editAs="oneCell">
    <xdr:from>
      <xdr:col>2</xdr:col>
      <xdr:colOff>3409950</xdr:colOff>
      <xdr:row>122</xdr:row>
      <xdr:rowOff>9525</xdr:rowOff>
    </xdr:from>
    <xdr:to>
      <xdr:col>2</xdr:col>
      <xdr:colOff>7132620</xdr:colOff>
      <xdr:row>122</xdr:row>
      <xdr:rowOff>4150995</xdr:rowOff>
    </xdr:to>
    <xdr:pic>
      <xdr:nvPicPr>
        <xdr:cNvPr id="20" name="Afbeelding 19"/>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6591300" y="57550050"/>
          <a:ext cx="3722670" cy="4141470"/>
        </a:xfrm>
        <a:prstGeom prst="rect">
          <a:avLst/>
        </a:prstGeom>
      </xdr:spPr>
    </xdr:pic>
    <xdr:clientData/>
  </xdr:twoCellAnchor>
  <xdr:twoCellAnchor editAs="oneCell">
    <xdr:from>
      <xdr:col>2</xdr:col>
      <xdr:colOff>9526</xdr:colOff>
      <xdr:row>122</xdr:row>
      <xdr:rowOff>47625</xdr:rowOff>
    </xdr:from>
    <xdr:to>
      <xdr:col>2</xdr:col>
      <xdr:colOff>3381162</xdr:colOff>
      <xdr:row>122</xdr:row>
      <xdr:rowOff>4133850</xdr:rowOff>
    </xdr:to>
    <xdr:pic>
      <xdr:nvPicPr>
        <xdr:cNvPr id="30" name="Afbeelding 29"/>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3190876" y="57588150"/>
          <a:ext cx="3371636" cy="4086225"/>
        </a:xfrm>
        <a:prstGeom prst="rect">
          <a:avLst/>
        </a:prstGeom>
      </xdr:spPr>
    </xdr:pic>
    <xdr:clientData/>
  </xdr:twoCellAnchor>
  <xdr:twoCellAnchor editAs="oneCell">
    <xdr:from>
      <xdr:col>0</xdr:col>
      <xdr:colOff>190500</xdr:colOff>
      <xdr:row>0</xdr:row>
      <xdr:rowOff>141823</xdr:rowOff>
    </xdr:from>
    <xdr:to>
      <xdr:col>0</xdr:col>
      <xdr:colOff>1419225</xdr:colOff>
      <xdr:row>6</xdr:row>
      <xdr:rowOff>143073</xdr:rowOff>
    </xdr:to>
    <xdr:pic>
      <xdr:nvPicPr>
        <xdr:cNvPr id="33" name="Afbeelding 32"/>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90500" y="141823"/>
          <a:ext cx="1228725" cy="1144250"/>
        </a:xfrm>
        <a:prstGeom prst="rect">
          <a:avLst/>
        </a:prstGeom>
      </xdr:spPr>
    </xdr:pic>
    <xdr:clientData/>
  </xdr:twoCellAnchor>
</xdr: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76"/>
  <sheetViews>
    <sheetView tabSelected="1" zoomScaleNormal="100" workbookViewId="0">
      <selection sqref="A1:Q1"/>
    </sheetView>
  </sheetViews>
  <sheetFormatPr defaultRowHeight="15" x14ac:dyDescent="0.25"/>
  <cols>
    <col min="1" max="2" width="23.85546875" bestFit="1" customWidth="1"/>
    <col min="3" max="3" width="164.42578125" bestFit="1" customWidth="1"/>
    <col min="4" max="4" width="46" style="4" bestFit="1" customWidth="1"/>
    <col min="5" max="5" width="59.5703125" style="4" bestFit="1" customWidth="1"/>
    <col min="6" max="6" width="49" style="4" bestFit="1" customWidth="1"/>
    <col min="7" max="7" width="45.85546875" style="4" bestFit="1" customWidth="1"/>
    <col min="8" max="8" width="48" style="4" bestFit="1" customWidth="1"/>
    <col min="9" max="9" width="7.85546875" style="4" bestFit="1" customWidth="1"/>
    <col min="10" max="10" width="7.140625" style="4" customWidth="1"/>
    <col min="11" max="11" width="7.28515625" style="4" customWidth="1"/>
    <col min="12" max="12" width="8.42578125" style="4" customWidth="1"/>
    <col min="13" max="13" width="8.7109375" style="4" customWidth="1"/>
    <col min="14" max="14" width="11.28515625" style="4" bestFit="1" customWidth="1"/>
    <col min="15" max="15" width="31.7109375" style="9" bestFit="1" customWidth="1"/>
    <col min="16" max="16" width="1.7109375" style="9" customWidth="1"/>
    <col min="17" max="17" width="8.28515625" style="12" bestFit="1" customWidth="1"/>
    <col min="18" max="18" width="1.7109375" customWidth="1"/>
    <col min="19" max="19" width="8.28515625" bestFit="1" customWidth="1"/>
    <col min="20" max="20" width="32.5703125" bestFit="1" customWidth="1"/>
  </cols>
  <sheetData>
    <row r="1" spans="1:18" x14ac:dyDescent="0.25">
      <c r="A1" s="226"/>
      <c r="B1" s="227"/>
      <c r="C1" s="226"/>
      <c r="D1" s="226"/>
      <c r="E1" s="226"/>
      <c r="F1" s="226"/>
      <c r="G1" s="226"/>
      <c r="H1" s="226"/>
      <c r="I1" s="226"/>
      <c r="J1" s="226"/>
      <c r="K1" s="226"/>
      <c r="L1" s="226"/>
      <c r="M1" s="226"/>
      <c r="N1" s="226"/>
      <c r="O1" s="226"/>
      <c r="P1" s="227"/>
      <c r="Q1" s="226"/>
      <c r="R1" s="218"/>
    </row>
    <row r="2" spans="1:18" x14ac:dyDescent="0.25">
      <c r="A2" s="228" t="s">
        <v>54</v>
      </c>
      <c r="B2" s="194" t="s">
        <v>58</v>
      </c>
      <c r="C2" s="119" t="s">
        <v>181</v>
      </c>
      <c r="D2" s="132" t="s">
        <v>37</v>
      </c>
      <c r="E2" s="133" t="s">
        <v>71</v>
      </c>
      <c r="F2" s="132" t="s">
        <v>176</v>
      </c>
      <c r="G2" s="19"/>
      <c r="H2" s="20"/>
      <c r="I2" s="21"/>
      <c r="J2" s="21"/>
      <c r="K2" s="21"/>
      <c r="L2" s="21"/>
      <c r="M2" s="21"/>
      <c r="N2" s="21"/>
      <c r="O2" s="21"/>
      <c r="P2" s="219"/>
      <c r="Q2" s="174"/>
      <c r="R2" s="218"/>
    </row>
    <row r="3" spans="1:18" ht="15" customHeight="1" x14ac:dyDescent="0.25">
      <c r="A3" s="229"/>
      <c r="B3" s="195"/>
      <c r="C3" s="35" t="s">
        <v>127</v>
      </c>
      <c r="D3" s="222">
        <v>0.33329999999999999</v>
      </c>
      <c r="E3" s="220">
        <v>1</v>
      </c>
      <c r="F3" s="222">
        <v>0.66659999999999997</v>
      </c>
      <c r="G3" s="22"/>
      <c r="H3" s="23"/>
      <c r="I3" s="24"/>
      <c r="J3" s="24"/>
      <c r="K3" s="24"/>
      <c r="L3" s="24"/>
      <c r="M3" s="24"/>
      <c r="N3" s="24"/>
      <c r="O3" s="24"/>
      <c r="P3" s="219"/>
      <c r="Q3" s="222"/>
      <c r="R3" s="218"/>
    </row>
    <row r="4" spans="1:18" ht="15" customHeight="1" x14ac:dyDescent="0.25">
      <c r="A4" s="229"/>
      <c r="B4" s="195"/>
      <c r="C4" s="69" t="s">
        <v>128</v>
      </c>
      <c r="D4" s="223"/>
      <c r="E4" s="236"/>
      <c r="F4" s="223"/>
      <c r="G4" s="22"/>
      <c r="H4" s="23"/>
      <c r="I4" s="24"/>
      <c r="J4" s="24"/>
      <c r="K4" s="24"/>
      <c r="L4" s="24"/>
      <c r="M4" s="24"/>
      <c r="N4" s="24"/>
      <c r="O4" s="24"/>
      <c r="P4" s="219"/>
      <c r="Q4" s="223"/>
      <c r="R4" s="218"/>
    </row>
    <row r="5" spans="1:18" ht="15" customHeight="1" x14ac:dyDescent="0.25">
      <c r="A5" s="229"/>
      <c r="B5" s="194"/>
      <c r="C5" s="233"/>
      <c r="D5" s="223"/>
      <c r="E5" s="236"/>
      <c r="F5" s="223"/>
      <c r="G5" s="22"/>
      <c r="H5" s="23"/>
      <c r="I5" s="24"/>
      <c r="J5" s="24"/>
      <c r="K5" s="24"/>
      <c r="L5" s="24"/>
      <c r="M5" s="24"/>
      <c r="N5" s="24"/>
      <c r="O5" s="24"/>
      <c r="P5" s="219"/>
      <c r="Q5" s="223"/>
      <c r="R5" s="218"/>
    </row>
    <row r="6" spans="1:18" ht="15" customHeight="1" x14ac:dyDescent="0.25">
      <c r="A6" s="229"/>
      <c r="B6" s="194"/>
      <c r="C6" s="234"/>
      <c r="D6" s="223"/>
      <c r="E6" s="236"/>
      <c r="F6" s="223"/>
      <c r="G6" s="22"/>
      <c r="H6" s="23"/>
      <c r="I6" s="24"/>
      <c r="J6" s="24"/>
      <c r="K6" s="24"/>
      <c r="L6" s="24"/>
      <c r="M6" s="24"/>
      <c r="N6" s="24"/>
      <c r="O6" s="24"/>
      <c r="P6" s="219"/>
      <c r="Q6" s="223"/>
      <c r="R6" s="218"/>
    </row>
    <row r="7" spans="1:18" ht="15" customHeight="1" x14ac:dyDescent="0.25">
      <c r="A7" s="229"/>
      <c r="B7" s="194"/>
      <c r="C7" s="234"/>
      <c r="D7" s="223"/>
      <c r="E7" s="236"/>
      <c r="F7" s="223"/>
      <c r="G7" s="22"/>
      <c r="H7" s="23"/>
      <c r="I7" s="24"/>
      <c r="J7" s="24"/>
      <c r="K7" s="24"/>
      <c r="L7" s="24"/>
      <c r="M7" s="24"/>
      <c r="N7" s="24"/>
      <c r="O7" s="24"/>
      <c r="P7" s="219"/>
      <c r="Q7" s="223"/>
      <c r="R7" s="218"/>
    </row>
    <row r="8" spans="1:18" ht="15" customHeight="1" x14ac:dyDescent="0.25">
      <c r="A8" s="229"/>
      <c r="B8" s="194"/>
      <c r="C8" s="234"/>
      <c r="D8" s="223"/>
      <c r="E8" s="236"/>
      <c r="F8" s="223"/>
      <c r="G8" s="22"/>
      <c r="H8" s="23"/>
      <c r="I8" s="24"/>
      <c r="J8" s="24"/>
      <c r="K8" s="24"/>
      <c r="L8" s="24"/>
      <c r="M8" s="24"/>
      <c r="N8" s="24"/>
      <c r="O8" s="24"/>
      <c r="P8" s="219"/>
      <c r="Q8" s="223"/>
      <c r="R8" s="218"/>
    </row>
    <row r="9" spans="1:18" ht="15" customHeight="1" x14ac:dyDescent="0.25">
      <c r="A9" s="229"/>
      <c r="B9" s="194"/>
      <c r="C9" s="234"/>
      <c r="D9" s="223"/>
      <c r="E9" s="236"/>
      <c r="F9" s="223"/>
      <c r="G9" s="22"/>
      <c r="H9" s="23"/>
      <c r="I9" s="24"/>
      <c r="J9" s="24"/>
      <c r="K9" s="24"/>
      <c r="L9" s="24"/>
      <c r="M9" s="24"/>
      <c r="N9" s="24"/>
      <c r="O9" s="24"/>
      <c r="P9" s="219"/>
      <c r="Q9" s="223"/>
      <c r="R9" s="218"/>
    </row>
    <row r="10" spans="1:18" ht="15" customHeight="1" x14ac:dyDescent="0.25">
      <c r="A10" s="229"/>
      <c r="B10" s="194"/>
      <c r="C10" s="234"/>
      <c r="D10" s="223"/>
      <c r="E10" s="236"/>
      <c r="F10" s="223"/>
      <c r="G10" s="22"/>
      <c r="H10" s="23"/>
      <c r="I10" s="24"/>
      <c r="J10" s="24"/>
      <c r="K10" s="24"/>
      <c r="L10" s="24"/>
      <c r="M10" s="24"/>
      <c r="N10" s="24"/>
      <c r="O10" s="24"/>
      <c r="P10" s="219"/>
      <c r="Q10" s="223"/>
      <c r="R10" s="218"/>
    </row>
    <row r="11" spans="1:18" ht="15" customHeight="1" x14ac:dyDescent="0.25">
      <c r="A11" s="229"/>
      <c r="B11" s="194"/>
      <c r="C11" s="234"/>
      <c r="D11" s="223"/>
      <c r="E11" s="236"/>
      <c r="F11" s="223"/>
      <c r="G11" s="22"/>
      <c r="H11" s="23"/>
      <c r="I11" s="24"/>
      <c r="J11" s="24"/>
      <c r="K11" s="24"/>
      <c r="L11" s="24"/>
      <c r="M11" s="24"/>
      <c r="N11" s="24"/>
      <c r="O11" s="24"/>
      <c r="P11" s="219"/>
      <c r="Q11" s="223"/>
      <c r="R11" s="218"/>
    </row>
    <row r="12" spans="1:18" ht="15" customHeight="1" x14ac:dyDescent="0.25">
      <c r="A12" s="229"/>
      <c r="B12" s="194"/>
      <c r="C12" s="234"/>
      <c r="D12" s="223"/>
      <c r="E12" s="236"/>
      <c r="F12" s="223"/>
      <c r="G12" s="22"/>
      <c r="H12" s="23"/>
      <c r="I12" s="24"/>
      <c r="J12" s="24"/>
      <c r="K12" s="24"/>
      <c r="L12" s="24"/>
      <c r="M12" s="24"/>
      <c r="N12" s="24"/>
      <c r="O12" s="24"/>
      <c r="P12" s="219"/>
      <c r="Q12" s="223"/>
      <c r="R12" s="218"/>
    </row>
    <row r="13" spans="1:18" ht="15" customHeight="1" x14ac:dyDescent="0.25">
      <c r="A13" s="229"/>
      <c r="B13" s="194"/>
      <c r="C13" s="234"/>
      <c r="D13" s="223"/>
      <c r="E13" s="236"/>
      <c r="F13" s="223"/>
      <c r="G13" s="22"/>
      <c r="H13" s="23"/>
      <c r="I13" s="24"/>
      <c r="J13" s="24"/>
      <c r="K13" s="24"/>
      <c r="L13" s="24"/>
      <c r="M13" s="24"/>
      <c r="N13" s="24"/>
      <c r="O13" s="24"/>
      <c r="P13" s="219"/>
      <c r="Q13" s="223"/>
      <c r="R13" s="218"/>
    </row>
    <row r="14" spans="1:18" ht="15" customHeight="1" x14ac:dyDescent="0.25">
      <c r="A14" s="229"/>
      <c r="B14" s="194"/>
      <c r="C14" s="234"/>
      <c r="D14" s="223"/>
      <c r="E14" s="236"/>
      <c r="F14" s="223"/>
      <c r="G14" s="22"/>
      <c r="H14" s="23"/>
      <c r="I14" s="24"/>
      <c r="J14" s="24"/>
      <c r="K14" s="24"/>
      <c r="L14" s="24"/>
      <c r="M14" s="24"/>
      <c r="N14" s="24"/>
      <c r="O14" s="24"/>
      <c r="P14" s="219"/>
      <c r="Q14" s="223"/>
      <c r="R14" s="218"/>
    </row>
    <row r="15" spans="1:18" ht="15" customHeight="1" x14ac:dyDescent="0.25">
      <c r="A15" s="229"/>
      <c r="B15" s="194"/>
      <c r="C15" s="234"/>
      <c r="D15" s="223"/>
      <c r="E15" s="236"/>
      <c r="F15" s="223"/>
      <c r="G15" s="22"/>
      <c r="H15" s="23"/>
      <c r="I15" s="24"/>
      <c r="J15" s="24"/>
      <c r="K15" s="24"/>
      <c r="L15" s="24"/>
      <c r="M15" s="24"/>
      <c r="N15" s="24"/>
      <c r="O15" s="24"/>
      <c r="P15" s="219"/>
      <c r="Q15" s="223"/>
      <c r="R15" s="218"/>
    </row>
    <row r="16" spans="1:18" ht="15" customHeight="1" x14ac:dyDescent="0.25">
      <c r="A16" s="229"/>
      <c r="B16" s="194"/>
      <c r="C16" s="234"/>
      <c r="D16" s="223"/>
      <c r="E16" s="236"/>
      <c r="F16" s="223"/>
      <c r="G16" s="22"/>
      <c r="H16" s="23"/>
      <c r="I16" s="24"/>
      <c r="J16" s="24"/>
      <c r="K16" s="24"/>
      <c r="L16" s="24"/>
      <c r="M16" s="24"/>
      <c r="N16" s="24"/>
      <c r="O16" s="24"/>
      <c r="P16" s="219"/>
      <c r="Q16" s="223"/>
      <c r="R16" s="218"/>
    </row>
    <row r="17" spans="1:18" ht="15" customHeight="1" x14ac:dyDescent="0.25">
      <c r="A17" s="229"/>
      <c r="B17" s="194"/>
      <c r="C17" s="234"/>
      <c r="D17" s="223"/>
      <c r="E17" s="236"/>
      <c r="F17" s="223"/>
      <c r="G17" s="22"/>
      <c r="H17" s="23"/>
      <c r="I17" s="24"/>
      <c r="J17" s="24"/>
      <c r="K17" s="24"/>
      <c r="L17" s="24"/>
      <c r="M17" s="24"/>
      <c r="N17" s="24"/>
      <c r="O17" s="24"/>
      <c r="P17" s="219"/>
      <c r="Q17" s="223"/>
      <c r="R17" s="218"/>
    </row>
    <row r="18" spans="1:18" ht="15" customHeight="1" x14ac:dyDescent="0.25">
      <c r="A18" s="229"/>
      <c r="B18" s="194"/>
      <c r="C18" s="234"/>
      <c r="D18" s="224"/>
      <c r="E18" s="221"/>
      <c r="F18" s="224"/>
      <c r="G18" s="22"/>
      <c r="H18" s="23"/>
      <c r="I18" s="24"/>
      <c r="J18" s="24"/>
      <c r="K18" s="24"/>
      <c r="L18" s="24"/>
      <c r="M18" s="24"/>
      <c r="N18" s="24"/>
      <c r="O18" s="24"/>
      <c r="P18" s="219"/>
      <c r="Q18" s="224"/>
      <c r="R18" s="218"/>
    </row>
    <row r="19" spans="1:18" ht="15" customHeight="1" x14ac:dyDescent="0.25">
      <c r="A19" s="229"/>
      <c r="B19" s="195"/>
      <c r="C19" s="119" t="s">
        <v>182</v>
      </c>
      <c r="D19" s="132" t="s">
        <v>37</v>
      </c>
      <c r="E19" s="133" t="s">
        <v>71</v>
      </c>
      <c r="F19" s="132" t="s">
        <v>176</v>
      </c>
      <c r="G19" s="22"/>
      <c r="H19" s="22"/>
      <c r="I19" s="25"/>
      <c r="J19" s="25"/>
      <c r="K19" s="25"/>
      <c r="L19" s="25"/>
      <c r="M19" s="25"/>
      <c r="N19" s="25"/>
      <c r="O19" s="25"/>
      <c r="P19" s="219"/>
      <c r="Q19" s="175"/>
      <c r="R19" s="218"/>
    </row>
    <row r="20" spans="1:18" ht="15" customHeight="1" x14ac:dyDescent="0.25">
      <c r="A20" s="229"/>
      <c r="B20" s="195"/>
      <c r="C20" s="35" t="s">
        <v>127</v>
      </c>
      <c r="D20" s="212">
        <v>1</v>
      </c>
      <c r="E20" s="231">
        <v>0.33329999999999999</v>
      </c>
      <c r="F20" s="212">
        <v>0.66659999999999997</v>
      </c>
      <c r="G20" s="22"/>
      <c r="H20" s="22"/>
      <c r="I20" s="23"/>
      <c r="J20" s="23"/>
      <c r="K20" s="23"/>
      <c r="L20" s="23"/>
      <c r="M20" s="23"/>
      <c r="N20" s="23"/>
      <c r="O20" s="23"/>
      <c r="P20" s="219"/>
      <c r="Q20" s="222"/>
      <c r="R20" s="218"/>
    </row>
    <row r="21" spans="1:18" ht="15" customHeight="1" x14ac:dyDescent="0.25">
      <c r="A21" s="229"/>
      <c r="B21" s="195"/>
      <c r="C21" s="69" t="s">
        <v>128</v>
      </c>
      <c r="D21" s="225"/>
      <c r="E21" s="237"/>
      <c r="F21" s="225"/>
      <c r="G21" s="22"/>
      <c r="H21" s="22"/>
      <c r="I21" s="23"/>
      <c r="J21" s="23"/>
      <c r="K21" s="23"/>
      <c r="L21" s="23"/>
      <c r="M21" s="23"/>
      <c r="N21" s="23"/>
      <c r="O21" s="23"/>
      <c r="P21" s="219"/>
      <c r="Q21" s="223"/>
      <c r="R21" s="218"/>
    </row>
    <row r="22" spans="1:18" ht="15" customHeight="1" x14ac:dyDescent="0.25">
      <c r="A22" s="229"/>
      <c r="B22" s="194"/>
      <c r="C22" s="233"/>
      <c r="D22" s="225"/>
      <c r="E22" s="237"/>
      <c r="F22" s="225"/>
      <c r="G22" s="22"/>
      <c r="H22" s="22"/>
      <c r="I22" s="23"/>
      <c r="J22" s="23"/>
      <c r="K22" s="23"/>
      <c r="L22" s="23"/>
      <c r="M22" s="23"/>
      <c r="N22" s="23"/>
      <c r="O22" s="23"/>
      <c r="P22" s="219"/>
      <c r="Q22" s="223"/>
      <c r="R22" s="218"/>
    </row>
    <row r="23" spans="1:18" ht="15" customHeight="1" x14ac:dyDescent="0.25">
      <c r="A23" s="229"/>
      <c r="B23" s="194"/>
      <c r="C23" s="234"/>
      <c r="D23" s="225"/>
      <c r="E23" s="237"/>
      <c r="F23" s="225"/>
      <c r="G23" s="22"/>
      <c r="H23" s="22"/>
      <c r="I23" s="23"/>
      <c r="J23" s="23"/>
      <c r="K23" s="23"/>
      <c r="L23" s="23"/>
      <c r="M23" s="23"/>
      <c r="N23" s="23"/>
      <c r="O23" s="23"/>
      <c r="P23" s="219"/>
      <c r="Q23" s="223"/>
      <c r="R23" s="218"/>
    </row>
    <row r="24" spans="1:18" ht="15" customHeight="1" x14ac:dyDescent="0.25">
      <c r="A24" s="229"/>
      <c r="B24" s="194"/>
      <c r="C24" s="234"/>
      <c r="D24" s="225"/>
      <c r="E24" s="237"/>
      <c r="F24" s="225"/>
      <c r="G24" s="22"/>
      <c r="H24" s="22"/>
      <c r="I24" s="23"/>
      <c r="J24" s="23"/>
      <c r="K24" s="23"/>
      <c r="L24" s="23"/>
      <c r="M24" s="23"/>
      <c r="N24" s="23"/>
      <c r="O24" s="23"/>
      <c r="P24" s="219"/>
      <c r="Q24" s="223"/>
      <c r="R24" s="218"/>
    </row>
    <row r="25" spans="1:18" ht="15" customHeight="1" x14ac:dyDescent="0.25">
      <c r="A25" s="229"/>
      <c r="B25" s="194"/>
      <c r="C25" s="234"/>
      <c r="D25" s="225"/>
      <c r="E25" s="237"/>
      <c r="F25" s="225"/>
      <c r="G25" s="22"/>
      <c r="H25" s="22"/>
      <c r="I25" s="23"/>
      <c r="J25" s="23"/>
      <c r="K25" s="23"/>
      <c r="L25" s="23"/>
      <c r="M25" s="23"/>
      <c r="N25" s="23"/>
      <c r="O25" s="23"/>
      <c r="P25" s="219"/>
      <c r="Q25" s="223"/>
      <c r="R25" s="218"/>
    </row>
    <row r="26" spans="1:18" ht="15" customHeight="1" x14ac:dyDescent="0.25">
      <c r="A26" s="229"/>
      <c r="B26" s="194"/>
      <c r="C26" s="234"/>
      <c r="D26" s="225"/>
      <c r="E26" s="237"/>
      <c r="F26" s="225"/>
      <c r="G26" s="22"/>
      <c r="H26" s="22"/>
      <c r="I26" s="23"/>
      <c r="J26" s="23"/>
      <c r="K26" s="23"/>
      <c r="L26" s="23"/>
      <c r="M26" s="23"/>
      <c r="N26" s="23"/>
      <c r="O26" s="23"/>
      <c r="P26" s="219"/>
      <c r="Q26" s="223"/>
      <c r="R26" s="218"/>
    </row>
    <row r="27" spans="1:18" ht="15" customHeight="1" x14ac:dyDescent="0.25">
      <c r="A27" s="229"/>
      <c r="B27" s="194"/>
      <c r="C27" s="234"/>
      <c r="D27" s="225"/>
      <c r="E27" s="237"/>
      <c r="F27" s="225"/>
      <c r="G27" s="22"/>
      <c r="H27" s="22"/>
      <c r="I27" s="23"/>
      <c r="J27" s="23"/>
      <c r="K27" s="23"/>
      <c r="L27" s="23"/>
      <c r="M27" s="23"/>
      <c r="N27" s="23"/>
      <c r="O27" s="23"/>
      <c r="P27" s="219"/>
      <c r="Q27" s="223"/>
      <c r="R27" s="218"/>
    </row>
    <row r="28" spans="1:18" ht="15" customHeight="1" x14ac:dyDescent="0.25">
      <c r="A28" s="229"/>
      <c r="B28" s="194"/>
      <c r="C28" s="234"/>
      <c r="D28" s="225"/>
      <c r="E28" s="237"/>
      <c r="F28" s="225"/>
      <c r="G28" s="22"/>
      <c r="H28" s="22"/>
      <c r="I28" s="23"/>
      <c r="J28" s="23"/>
      <c r="K28" s="23"/>
      <c r="L28" s="23"/>
      <c r="M28" s="23"/>
      <c r="N28" s="23"/>
      <c r="O28" s="23"/>
      <c r="P28" s="219"/>
      <c r="Q28" s="223"/>
      <c r="R28" s="218"/>
    </row>
    <row r="29" spans="1:18" ht="15" customHeight="1" x14ac:dyDescent="0.25">
      <c r="A29" s="229"/>
      <c r="B29" s="194"/>
      <c r="C29" s="234"/>
      <c r="D29" s="225"/>
      <c r="E29" s="237"/>
      <c r="F29" s="225"/>
      <c r="G29" s="22"/>
      <c r="H29" s="22"/>
      <c r="I29" s="23"/>
      <c r="J29" s="23"/>
      <c r="K29" s="23"/>
      <c r="L29" s="23"/>
      <c r="M29" s="23"/>
      <c r="N29" s="23"/>
      <c r="O29" s="23"/>
      <c r="P29" s="219"/>
      <c r="Q29" s="223"/>
      <c r="R29" s="218"/>
    </row>
    <row r="30" spans="1:18" ht="15" customHeight="1" x14ac:dyDescent="0.25">
      <c r="A30" s="229"/>
      <c r="B30" s="194"/>
      <c r="C30" s="234"/>
      <c r="D30" s="225"/>
      <c r="E30" s="237"/>
      <c r="F30" s="225"/>
      <c r="G30" s="22"/>
      <c r="H30" s="22"/>
      <c r="I30" s="23"/>
      <c r="J30" s="23"/>
      <c r="K30" s="23"/>
      <c r="L30" s="23"/>
      <c r="M30" s="23"/>
      <c r="N30" s="23"/>
      <c r="O30" s="23"/>
      <c r="P30" s="219"/>
      <c r="Q30" s="223"/>
      <c r="R30" s="218"/>
    </row>
    <row r="31" spans="1:18" ht="15" customHeight="1" x14ac:dyDescent="0.25">
      <c r="A31" s="229"/>
      <c r="B31" s="194"/>
      <c r="C31" s="234"/>
      <c r="D31" s="225"/>
      <c r="E31" s="237"/>
      <c r="F31" s="225"/>
      <c r="G31" s="22"/>
      <c r="H31" s="22"/>
      <c r="I31" s="23"/>
      <c r="J31" s="23"/>
      <c r="K31" s="23"/>
      <c r="L31" s="23"/>
      <c r="M31" s="23"/>
      <c r="N31" s="23"/>
      <c r="O31" s="23"/>
      <c r="P31" s="219"/>
      <c r="Q31" s="223"/>
      <c r="R31" s="218"/>
    </row>
    <row r="32" spans="1:18" ht="15" customHeight="1" x14ac:dyDescent="0.25">
      <c r="A32" s="229"/>
      <c r="B32" s="194"/>
      <c r="C32" s="234"/>
      <c r="D32" s="225"/>
      <c r="E32" s="237"/>
      <c r="F32" s="225"/>
      <c r="G32" s="22"/>
      <c r="H32" s="22"/>
      <c r="I32" s="23"/>
      <c r="J32" s="23"/>
      <c r="K32" s="23"/>
      <c r="L32" s="23"/>
      <c r="M32" s="23"/>
      <c r="N32" s="23"/>
      <c r="O32" s="23"/>
      <c r="P32" s="219"/>
      <c r="Q32" s="223"/>
      <c r="R32" s="218"/>
    </row>
    <row r="33" spans="1:18" ht="15" customHeight="1" x14ac:dyDescent="0.25">
      <c r="A33" s="229"/>
      <c r="B33" s="194"/>
      <c r="C33" s="234"/>
      <c r="D33" s="225"/>
      <c r="E33" s="237"/>
      <c r="F33" s="225"/>
      <c r="G33" s="22"/>
      <c r="H33" s="22"/>
      <c r="I33" s="23"/>
      <c r="J33" s="23"/>
      <c r="K33" s="23"/>
      <c r="L33" s="23"/>
      <c r="M33" s="23"/>
      <c r="N33" s="23"/>
      <c r="O33" s="23"/>
      <c r="P33" s="219"/>
      <c r="Q33" s="223"/>
      <c r="R33" s="218"/>
    </row>
    <row r="34" spans="1:18" ht="15" customHeight="1" x14ac:dyDescent="0.25">
      <c r="A34" s="229"/>
      <c r="B34" s="194"/>
      <c r="C34" s="234"/>
      <c r="D34" s="225"/>
      <c r="E34" s="237"/>
      <c r="F34" s="225"/>
      <c r="G34" s="22"/>
      <c r="H34" s="22"/>
      <c r="I34" s="23"/>
      <c r="J34" s="23"/>
      <c r="K34" s="23"/>
      <c r="L34" s="23"/>
      <c r="M34" s="23"/>
      <c r="N34" s="23"/>
      <c r="O34" s="23"/>
      <c r="P34" s="219"/>
      <c r="Q34" s="223"/>
      <c r="R34" s="218"/>
    </row>
    <row r="35" spans="1:18" ht="10.5" customHeight="1" x14ac:dyDescent="0.25">
      <c r="A35" s="229"/>
      <c r="B35" s="194"/>
      <c r="C35" s="235"/>
      <c r="D35" s="213"/>
      <c r="E35" s="238"/>
      <c r="F35" s="213"/>
      <c r="G35" s="22"/>
      <c r="H35" s="22"/>
      <c r="I35" s="23"/>
      <c r="J35" s="23"/>
      <c r="K35" s="23"/>
      <c r="L35" s="23"/>
      <c r="M35" s="23"/>
      <c r="N35" s="23"/>
      <c r="O35" s="23"/>
      <c r="P35" s="219"/>
      <c r="Q35" s="224"/>
      <c r="R35" s="218"/>
    </row>
    <row r="36" spans="1:18" ht="15" customHeight="1" x14ac:dyDescent="0.25">
      <c r="A36" s="229"/>
      <c r="B36" s="195"/>
      <c r="C36" s="120" t="s">
        <v>183</v>
      </c>
      <c r="D36" s="134" t="s">
        <v>177</v>
      </c>
      <c r="E36" s="135" t="s">
        <v>178</v>
      </c>
      <c r="F36" s="134" t="s">
        <v>179</v>
      </c>
      <c r="G36" s="22"/>
      <c r="H36" s="22"/>
      <c r="I36" s="22"/>
      <c r="J36" s="22"/>
      <c r="K36" s="22"/>
      <c r="L36" s="22"/>
      <c r="M36" s="22"/>
      <c r="N36" s="22"/>
      <c r="O36" s="22"/>
      <c r="P36" s="219"/>
      <c r="Q36" s="174"/>
      <c r="R36" s="218"/>
    </row>
    <row r="37" spans="1:18" ht="15" customHeight="1" x14ac:dyDescent="0.25">
      <c r="A37" s="229"/>
      <c r="B37" s="195"/>
      <c r="C37" s="36" t="s">
        <v>129</v>
      </c>
      <c r="D37" s="3">
        <v>1</v>
      </c>
      <c r="E37" s="54">
        <v>0.66659999999999997</v>
      </c>
      <c r="F37" s="7">
        <v>0.33329999999999999</v>
      </c>
      <c r="G37" s="22"/>
      <c r="H37" s="22"/>
      <c r="I37" s="22"/>
      <c r="J37" s="22"/>
      <c r="K37" s="22"/>
      <c r="L37" s="22"/>
      <c r="M37" s="22"/>
      <c r="N37" s="22"/>
      <c r="O37" s="22"/>
      <c r="P37" s="219"/>
      <c r="Q37" s="60"/>
      <c r="R37" s="218"/>
    </row>
    <row r="38" spans="1:18" ht="15" customHeight="1" x14ac:dyDescent="0.25">
      <c r="A38" s="229"/>
      <c r="B38" s="195"/>
      <c r="C38" s="119" t="s">
        <v>184</v>
      </c>
      <c r="D38" s="136" t="s">
        <v>38</v>
      </c>
      <c r="E38" s="137" t="s">
        <v>39</v>
      </c>
      <c r="F38" s="138" t="s">
        <v>40</v>
      </c>
      <c r="G38" s="136" t="s">
        <v>41</v>
      </c>
      <c r="H38" s="136" t="s">
        <v>42</v>
      </c>
      <c r="I38" s="136" t="s">
        <v>43</v>
      </c>
      <c r="J38" s="136" t="s">
        <v>44</v>
      </c>
      <c r="K38" s="136" t="s">
        <v>45</v>
      </c>
      <c r="L38" s="136" t="s">
        <v>46</v>
      </c>
      <c r="M38" s="136" t="s">
        <v>47</v>
      </c>
      <c r="N38" s="138" t="s">
        <v>72</v>
      </c>
      <c r="O38" s="138" t="s">
        <v>48</v>
      </c>
      <c r="P38" s="219"/>
      <c r="Q38" s="176"/>
      <c r="R38" s="218"/>
    </row>
    <row r="39" spans="1:18" ht="15" customHeight="1" x14ac:dyDescent="0.25">
      <c r="A39" s="229"/>
      <c r="B39" s="195"/>
      <c r="C39" s="37" t="s">
        <v>131</v>
      </c>
      <c r="D39" s="1">
        <v>0.16669999999999999</v>
      </c>
      <c r="E39" s="55">
        <v>0.66669999999999996</v>
      </c>
      <c r="F39" s="6">
        <v>0.83330000000000004</v>
      </c>
      <c r="G39" s="1">
        <v>0.75</v>
      </c>
      <c r="H39" s="1">
        <v>0.91669999999999996</v>
      </c>
      <c r="I39" s="1">
        <v>0.58330000000000004</v>
      </c>
      <c r="J39" s="1">
        <v>0.5</v>
      </c>
      <c r="K39" s="1">
        <v>0.25</v>
      </c>
      <c r="L39" s="1">
        <v>0.41670000000000001</v>
      </c>
      <c r="M39" s="1">
        <v>8.3299999999999999E-2</v>
      </c>
      <c r="N39" s="6">
        <v>1</v>
      </c>
      <c r="O39" s="6">
        <v>0.33329999999999999</v>
      </c>
      <c r="P39" s="219"/>
      <c r="Q39" s="60"/>
      <c r="R39" s="218"/>
    </row>
    <row r="40" spans="1:18" x14ac:dyDescent="0.25">
      <c r="A40" s="229"/>
      <c r="B40" s="195"/>
      <c r="C40" s="121" t="s">
        <v>185</v>
      </c>
      <c r="D40" s="139" t="s">
        <v>67</v>
      </c>
      <c r="E40" s="140" t="s">
        <v>65</v>
      </c>
      <c r="F40" s="139" t="s">
        <v>66</v>
      </c>
      <c r="G40" s="22"/>
      <c r="H40" s="26"/>
      <c r="I40" s="26"/>
      <c r="J40" s="26"/>
      <c r="K40" s="26"/>
      <c r="L40" s="26"/>
      <c r="M40" s="26"/>
      <c r="N40" s="26"/>
      <c r="O40" s="26"/>
      <c r="P40" s="219"/>
      <c r="Q40" s="176"/>
      <c r="R40" s="218"/>
    </row>
    <row r="41" spans="1:18" ht="15" customHeight="1" x14ac:dyDescent="0.25">
      <c r="A41" s="229"/>
      <c r="B41" s="195"/>
      <c r="C41" s="38" t="s">
        <v>130</v>
      </c>
      <c r="D41" s="191">
        <v>1</v>
      </c>
      <c r="E41" s="215">
        <v>0.66659999999999997</v>
      </c>
      <c r="F41" s="191">
        <v>0.33329999999999999</v>
      </c>
      <c r="G41" s="22"/>
      <c r="H41" s="26"/>
      <c r="I41" s="26"/>
      <c r="J41" s="26"/>
      <c r="K41" s="26"/>
      <c r="L41" s="26"/>
      <c r="M41" s="26"/>
      <c r="N41" s="26"/>
      <c r="O41" s="26"/>
      <c r="P41" s="219"/>
      <c r="Q41" s="209"/>
      <c r="R41" s="218"/>
    </row>
    <row r="42" spans="1:18" ht="207.75" customHeight="1" x14ac:dyDescent="0.25">
      <c r="A42" s="229"/>
      <c r="B42" s="195"/>
      <c r="C42" s="18"/>
      <c r="D42" s="191"/>
      <c r="E42" s="215"/>
      <c r="F42" s="191"/>
      <c r="G42" s="22"/>
      <c r="H42" s="23"/>
      <c r="I42" s="23"/>
      <c r="J42" s="23"/>
      <c r="K42" s="23"/>
      <c r="L42" s="23"/>
      <c r="M42" s="23"/>
      <c r="N42" s="23"/>
      <c r="O42" s="23"/>
      <c r="P42" s="219"/>
      <c r="Q42" s="210"/>
      <c r="R42" s="218"/>
    </row>
    <row r="43" spans="1:18" ht="15" customHeight="1" x14ac:dyDescent="0.3">
      <c r="A43" s="230"/>
      <c r="B43" s="112"/>
      <c r="C43" s="115"/>
      <c r="D43" s="116"/>
      <c r="E43" s="117"/>
      <c r="F43" s="117"/>
      <c r="G43" s="107"/>
      <c r="H43" s="107"/>
      <c r="I43" s="107"/>
      <c r="J43" s="107"/>
      <c r="K43" s="107"/>
      <c r="L43" s="107"/>
      <c r="M43" s="107"/>
      <c r="N43" s="108"/>
      <c r="O43" s="182" t="s">
        <v>144</v>
      </c>
      <c r="P43" s="219"/>
      <c r="Q43" s="180">
        <f>(Q3+Q20+Q37+Q39+Q41)/5</f>
        <v>0</v>
      </c>
      <c r="R43" s="218"/>
    </row>
    <row r="44" spans="1:18" ht="15" customHeight="1" x14ac:dyDescent="0.25">
      <c r="A44" s="229"/>
      <c r="B44" s="192" t="s">
        <v>126</v>
      </c>
      <c r="C44" s="122" t="s">
        <v>186</v>
      </c>
      <c r="D44" s="141" t="s">
        <v>73</v>
      </c>
      <c r="E44" s="142" t="s">
        <v>74</v>
      </c>
      <c r="F44" s="141" t="s">
        <v>75</v>
      </c>
      <c r="G44" s="143" t="s">
        <v>76</v>
      </c>
      <c r="H44" s="143" t="s">
        <v>161</v>
      </c>
      <c r="I44" s="27"/>
      <c r="J44" s="27"/>
      <c r="K44" s="27"/>
      <c r="L44" s="27"/>
      <c r="M44" s="27"/>
      <c r="N44" s="27"/>
      <c r="O44" s="27"/>
      <c r="P44" s="219"/>
      <c r="Q44" s="176"/>
      <c r="R44" s="218"/>
    </row>
    <row r="45" spans="1:18" ht="15" customHeight="1" x14ac:dyDescent="0.25">
      <c r="A45" s="229"/>
      <c r="B45" s="193"/>
      <c r="C45" s="38" t="s">
        <v>180</v>
      </c>
      <c r="D45" s="214">
        <v>0.4</v>
      </c>
      <c r="E45" s="211">
        <v>0.8</v>
      </c>
      <c r="F45" s="214">
        <v>0.6</v>
      </c>
      <c r="G45" s="214">
        <v>1</v>
      </c>
      <c r="H45" s="214">
        <v>0.2</v>
      </c>
      <c r="I45" s="27"/>
      <c r="J45" s="27"/>
      <c r="K45" s="27"/>
      <c r="L45" s="27"/>
      <c r="M45" s="27"/>
      <c r="N45" s="27"/>
      <c r="O45" s="27"/>
      <c r="P45" s="219"/>
      <c r="Q45" s="209"/>
      <c r="R45" s="218"/>
    </row>
    <row r="46" spans="1:18" ht="176.25" customHeight="1" x14ac:dyDescent="0.25">
      <c r="A46" s="229"/>
      <c r="B46" s="193"/>
      <c r="C46" s="39"/>
      <c r="D46" s="214"/>
      <c r="E46" s="211"/>
      <c r="F46" s="214"/>
      <c r="G46" s="214"/>
      <c r="H46" s="214"/>
      <c r="I46" s="27"/>
      <c r="J46" s="27"/>
      <c r="K46" s="27"/>
      <c r="L46" s="27"/>
      <c r="M46" s="27"/>
      <c r="N46" s="27"/>
      <c r="O46" s="27"/>
      <c r="P46" s="219"/>
      <c r="Q46" s="210"/>
      <c r="R46" s="218"/>
    </row>
    <row r="47" spans="1:18" ht="15" customHeight="1" x14ac:dyDescent="0.25">
      <c r="A47" s="229"/>
      <c r="B47" s="193"/>
      <c r="C47" s="123" t="s">
        <v>187</v>
      </c>
      <c r="D47" s="144" t="s">
        <v>80</v>
      </c>
      <c r="E47" s="145" t="s">
        <v>81</v>
      </c>
      <c r="F47" s="144" t="s">
        <v>77</v>
      </c>
      <c r="G47" s="144" t="s">
        <v>78</v>
      </c>
      <c r="H47" s="144" t="s">
        <v>79</v>
      </c>
      <c r="I47" s="27"/>
      <c r="J47" s="27"/>
      <c r="K47" s="27"/>
      <c r="L47" s="27"/>
      <c r="M47" s="27"/>
      <c r="N47" s="27"/>
      <c r="O47" s="27"/>
      <c r="P47" s="219"/>
      <c r="Q47" s="176"/>
      <c r="R47" s="218"/>
    </row>
    <row r="48" spans="1:18" ht="15" customHeight="1" x14ac:dyDescent="0.25">
      <c r="A48" s="229"/>
      <c r="B48" s="193"/>
      <c r="C48" s="38" t="s">
        <v>174</v>
      </c>
      <c r="D48" s="191">
        <v>0.2</v>
      </c>
      <c r="E48" s="215">
        <v>0.4</v>
      </c>
      <c r="F48" s="191">
        <v>0.6</v>
      </c>
      <c r="G48" s="191">
        <v>0.8</v>
      </c>
      <c r="H48" s="191">
        <v>1</v>
      </c>
      <c r="I48" s="27"/>
      <c r="J48" s="27"/>
      <c r="K48" s="27"/>
      <c r="L48" s="27"/>
      <c r="M48" s="27"/>
      <c r="N48" s="27"/>
      <c r="O48" s="27"/>
      <c r="P48" s="219"/>
      <c r="Q48" s="209"/>
      <c r="R48" s="218"/>
    </row>
    <row r="49" spans="1:18" ht="167.25" customHeight="1" x14ac:dyDescent="0.25">
      <c r="A49" s="229"/>
      <c r="B49" s="193"/>
      <c r="C49" s="17"/>
      <c r="D49" s="191"/>
      <c r="E49" s="215"/>
      <c r="F49" s="191"/>
      <c r="G49" s="191"/>
      <c r="H49" s="191"/>
      <c r="I49" s="27"/>
      <c r="J49" s="27"/>
      <c r="K49" s="27"/>
      <c r="L49" s="27"/>
      <c r="M49" s="27"/>
      <c r="N49" s="27"/>
      <c r="O49" s="27"/>
      <c r="P49" s="219"/>
      <c r="Q49" s="210"/>
      <c r="R49" s="218"/>
    </row>
    <row r="50" spans="1:18" ht="15" customHeight="1" x14ac:dyDescent="0.3">
      <c r="A50" s="230"/>
      <c r="B50" s="112"/>
      <c r="C50" s="115"/>
      <c r="D50" s="116"/>
      <c r="E50" s="117"/>
      <c r="F50" s="117"/>
      <c r="G50" s="107"/>
      <c r="H50" s="107"/>
      <c r="I50" s="107"/>
      <c r="J50" s="107"/>
      <c r="K50" s="107"/>
      <c r="L50" s="107"/>
      <c r="M50" s="216" t="s">
        <v>145</v>
      </c>
      <c r="N50" s="216"/>
      <c r="O50" s="217"/>
      <c r="P50" s="219"/>
      <c r="Q50" s="180">
        <f>(Q45+Q48)/2</f>
        <v>0</v>
      </c>
      <c r="R50" s="218"/>
    </row>
    <row r="51" spans="1:18" ht="15" customHeight="1" x14ac:dyDescent="0.25">
      <c r="A51" s="229"/>
      <c r="B51" s="195" t="s">
        <v>59</v>
      </c>
      <c r="C51" s="122" t="s">
        <v>188</v>
      </c>
      <c r="D51" s="146" t="s">
        <v>56</v>
      </c>
      <c r="E51" s="147" t="s">
        <v>162</v>
      </c>
      <c r="F51" s="146" t="s">
        <v>163</v>
      </c>
      <c r="G51" s="148" t="s">
        <v>164</v>
      </c>
      <c r="H51" s="27"/>
      <c r="I51" s="27"/>
      <c r="J51" s="27"/>
      <c r="K51" s="27"/>
      <c r="L51" s="27"/>
      <c r="M51" s="27"/>
      <c r="N51" s="27"/>
      <c r="O51" s="27"/>
      <c r="P51" s="219"/>
      <c r="Q51" s="162"/>
      <c r="R51" s="218"/>
    </row>
    <row r="52" spans="1:18" ht="15" customHeight="1" x14ac:dyDescent="0.25">
      <c r="A52" s="229"/>
      <c r="B52" s="195"/>
      <c r="C52" s="40" t="s">
        <v>189</v>
      </c>
      <c r="D52" s="222">
        <v>1</v>
      </c>
      <c r="E52" s="222">
        <v>0.5</v>
      </c>
      <c r="F52" s="222">
        <v>0.75</v>
      </c>
      <c r="G52" s="222">
        <v>0.25</v>
      </c>
      <c r="H52" s="27"/>
      <c r="I52" s="27"/>
      <c r="J52" s="27"/>
      <c r="K52" s="27"/>
      <c r="L52" s="27"/>
      <c r="M52" s="27"/>
      <c r="N52" s="27"/>
      <c r="O52" s="27"/>
      <c r="P52" s="219"/>
      <c r="Q52" s="212"/>
      <c r="R52" s="218"/>
    </row>
    <row r="53" spans="1:18" ht="15" customHeight="1" x14ac:dyDescent="0.25">
      <c r="A53" s="229"/>
      <c r="B53" s="195"/>
      <c r="C53" s="239"/>
      <c r="D53" s="223"/>
      <c r="E53" s="223"/>
      <c r="F53" s="223"/>
      <c r="G53" s="223"/>
      <c r="H53" s="66"/>
      <c r="I53" s="66"/>
      <c r="J53" s="66"/>
      <c r="K53" s="66"/>
      <c r="L53" s="66"/>
      <c r="M53" s="66"/>
      <c r="N53" s="66"/>
      <c r="O53" s="66"/>
      <c r="P53" s="219"/>
      <c r="Q53" s="225"/>
      <c r="R53" s="218"/>
    </row>
    <row r="54" spans="1:18" ht="15" customHeight="1" x14ac:dyDescent="0.25">
      <c r="A54" s="229"/>
      <c r="B54" s="195"/>
      <c r="C54" s="240"/>
      <c r="D54" s="223"/>
      <c r="E54" s="223"/>
      <c r="F54" s="223"/>
      <c r="G54" s="223"/>
      <c r="H54" s="66"/>
      <c r="I54" s="66"/>
      <c r="J54" s="66"/>
      <c r="K54" s="66"/>
      <c r="L54" s="66"/>
      <c r="M54" s="66"/>
      <c r="N54" s="66"/>
      <c r="O54" s="66"/>
      <c r="P54" s="219"/>
      <c r="Q54" s="225"/>
      <c r="R54" s="218"/>
    </row>
    <row r="55" spans="1:18" ht="15" customHeight="1" x14ac:dyDescent="0.25">
      <c r="A55" s="229"/>
      <c r="B55" s="195"/>
      <c r="C55" s="240"/>
      <c r="D55" s="223"/>
      <c r="E55" s="223"/>
      <c r="F55" s="223"/>
      <c r="G55" s="223"/>
      <c r="H55" s="66"/>
      <c r="I55" s="66"/>
      <c r="J55" s="66"/>
      <c r="K55" s="66"/>
      <c r="L55" s="66"/>
      <c r="M55" s="66"/>
      <c r="N55" s="66"/>
      <c r="O55" s="66"/>
      <c r="P55" s="219"/>
      <c r="Q55" s="225"/>
      <c r="R55" s="218"/>
    </row>
    <row r="56" spans="1:18" ht="15" customHeight="1" x14ac:dyDescent="0.25">
      <c r="A56" s="229"/>
      <c r="B56" s="195"/>
      <c r="C56" s="240"/>
      <c r="D56" s="223"/>
      <c r="E56" s="223"/>
      <c r="F56" s="223"/>
      <c r="G56" s="223"/>
      <c r="H56" s="66"/>
      <c r="I56" s="66"/>
      <c r="J56" s="66"/>
      <c r="K56" s="66"/>
      <c r="L56" s="66"/>
      <c r="M56" s="66"/>
      <c r="N56" s="66"/>
      <c r="O56" s="66"/>
      <c r="P56" s="219"/>
      <c r="Q56" s="225"/>
      <c r="R56" s="218"/>
    </row>
    <row r="57" spans="1:18" ht="15" customHeight="1" x14ac:dyDescent="0.25">
      <c r="A57" s="229"/>
      <c r="B57" s="195"/>
      <c r="C57" s="240"/>
      <c r="D57" s="223"/>
      <c r="E57" s="223"/>
      <c r="F57" s="223"/>
      <c r="G57" s="223"/>
      <c r="H57" s="66"/>
      <c r="I57" s="66"/>
      <c r="J57" s="66"/>
      <c r="K57" s="66"/>
      <c r="L57" s="66"/>
      <c r="M57" s="66"/>
      <c r="N57" s="66"/>
      <c r="O57" s="66"/>
      <c r="P57" s="219"/>
      <c r="Q57" s="225"/>
      <c r="R57" s="218"/>
    </row>
    <row r="58" spans="1:18" ht="15" customHeight="1" x14ac:dyDescent="0.25">
      <c r="A58" s="229"/>
      <c r="B58" s="195"/>
      <c r="C58" s="240"/>
      <c r="D58" s="223"/>
      <c r="E58" s="223"/>
      <c r="F58" s="223"/>
      <c r="G58" s="223"/>
      <c r="H58" s="66"/>
      <c r="I58" s="66"/>
      <c r="J58" s="66"/>
      <c r="K58" s="66"/>
      <c r="L58" s="66"/>
      <c r="M58" s="66"/>
      <c r="N58" s="66"/>
      <c r="O58" s="66"/>
      <c r="P58" s="219"/>
      <c r="Q58" s="225"/>
      <c r="R58" s="218"/>
    </row>
    <row r="59" spans="1:18" ht="15" customHeight="1" x14ac:dyDescent="0.25">
      <c r="A59" s="229"/>
      <c r="B59" s="195"/>
      <c r="C59" s="240"/>
      <c r="D59" s="223"/>
      <c r="E59" s="223"/>
      <c r="F59" s="223"/>
      <c r="G59" s="223"/>
      <c r="H59" s="66"/>
      <c r="I59" s="66"/>
      <c r="J59" s="66"/>
      <c r="K59" s="66"/>
      <c r="L59" s="66"/>
      <c r="M59" s="66"/>
      <c r="N59" s="66"/>
      <c r="O59" s="66"/>
      <c r="P59" s="219"/>
      <c r="Q59" s="225"/>
      <c r="R59" s="218"/>
    </row>
    <row r="60" spans="1:18" ht="15" customHeight="1" x14ac:dyDescent="0.25">
      <c r="A60" s="229"/>
      <c r="B60" s="195"/>
      <c r="C60" s="240"/>
      <c r="D60" s="223"/>
      <c r="E60" s="223"/>
      <c r="F60" s="223"/>
      <c r="G60" s="223"/>
      <c r="H60" s="66"/>
      <c r="I60" s="66"/>
      <c r="J60" s="66"/>
      <c r="K60" s="66"/>
      <c r="L60" s="66"/>
      <c r="M60" s="66"/>
      <c r="N60" s="66"/>
      <c r="O60" s="66"/>
      <c r="P60" s="219"/>
      <c r="Q60" s="225"/>
      <c r="R60" s="218"/>
    </row>
    <row r="61" spans="1:18" ht="15" customHeight="1" x14ac:dyDescent="0.25">
      <c r="A61" s="229"/>
      <c r="B61" s="195"/>
      <c r="C61" s="240"/>
      <c r="D61" s="223"/>
      <c r="E61" s="223"/>
      <c r="F61" s="223"/>
      <c r="G61" s="223"/>
      <c r="H61" s="66"/>
      <c r="I61" s="66"/>
      <c r="J61" s="66"/>
      <c r="K61" s="66"/>
      <c r="L61" s="66"/>
      <c r="M61" s="66"/>
      <c r="N61" s="66"/>
      <c r="O61" s="66"/>
      <c r="P61" s="219"/>
      <c r="Q61" s="225"/>
      <c r="R61" s="218"/>
    </row>
    <row r="62" spans="1:18" ht="15" customHeight="1" x14ac:dyDescent="0.25">
      <c r="A62" s="229"/>
      <c r="B62" s="195"/>
      <c r="C62" s="240"/>
      <c r="D62" s="223"/>
      <c r="E62" s="223"/>
      <c r="F62" s="223"/>
      <c r="G62" s="223"/>
      <c r="H62" s="66"/>
      <c r="I62" s="66"/>
      <c r="J62" s="66"/>
      <c r="K62" s="66"/>
      <c r="L62" s="66"/>
      <c r="M62" s="66"/>
      <c r="N62" s="66"/>
      <c r="O62" s="66"/>
      <c r="P62" s="219"/>
      <c r="Q62" s="225"/>
      <c r="R62" s="218"/>
    </row>
    <row r="63" spans="1:18" ht="15" customHeight="1" x14ac:dyDescent="0.25">
      <c r="A63" s="229"/>
      <c r="B63" s="195"/>
      <c r="C63" s="240"/>
      <c r="D63" s="223"/>
      <c r="E63" s="223"/>
      <c r="F63" s="223"/>
      <c r="G63" s="223"/>
      <c r="H63" s="66"/>
      <c r="I63" s="66"/>
      <c r="J63" s="66"/>
      <c r="K63" s="66"/>
      <c r="L63" s="66"/>
      <c r="M63" s="66"/>
      <c r="N63" s="66"/>
      <c r="O63" s="66"/>
      <c r="P63" s="219"/>
      <c r="Q63" s="225"/>
      <c r="R63" s="218"/>
    </row>
    <row r="64" spans="1:18" ht="15" customHeight="1" x14ac:dyDescent="0.25">
      <c r="A64" s="229"/>
      <c r="B64" s="195"/>
      <c r="C64" s="240"/>
      <c r="D64" s="223"/>
      <c r="E64" s="223"/>
      <c r="F64" s="223"/>
      <c r="G64" s="223"/>
      <c r="H64" s="66"/>
      <c r="I64" s="66"/>
      <c r="J64" s="66"/>
      <c r="K64" s="66"/>
      <c r="L64" s="66"/>
      <c r="M64" s="66"/>
      <c r="N64" s="66"/>
      <c r="O64" s="66"/>
      <c r="P64" s="219"/>
      <c r="Q64" s="225"/>
      <c r="R64" s="218"/>
    </row>
    <row r="65" spans="1:18" ht="15" customHeight="1" x14ac:dyDescent="0.25">
      <c r="A65" s="229"/>
      <c r="B65" s="195"/>
      <c r="C65" s="240"/>
      <c r="D65" s="223"/>
      <c r="E65" s="223"/>
      <c r="F65" s="223"/>
      <c r="G65" s="223"/>
      <c r="H65" s="66"/>
      <c r="I65" s="66"/>
      <c r="J65" s="66"/>
      <c r="K65" s="66"/>
      <c r="L65" s="66"/>
      <c r="M65" s="66"/>
      <c r="N65" s="66"/>
      <c r="O65" s="66"/>
      <c r="P65" s="219"/>
      <c r="Q65" s="225"/>
      <c r="R65" s="218"/>
    </row>
    <row r="66" spans="1:18" ht="15" customHeight="1" x14ac:dyDescent="0.25">
      <c r="A66" s="229"/>
      <c r="B66" s="195"/>
      <c r="C66" s="241"/>
      <c r="D66" s="224"/>
      <c r="E66" s="224"/>
      <c r="F66" s="224"/>
      <c r="G66" s="224"/>
      <c r="H66" s="66"/>
      <c r="I66" s="66"/>
      <c r="J66" s="66"/>
      <c r="K66" s="66"/>
      <c r="L66" s="66"/>
      <c r="M66" s="66"/>
      <c r="N66" s="66"/>
      <c r="O66" s="66"/>
      <c r="P66" s="219"/>
      <c r="Q66" s="213"/>
      <c r="R66" s="218"/>
    </row>
    <row r="67" spans="1:18" ht="15" customHeight="1" x14ac:dyDescent="0.25">
      <c r="A67" s="229"/>
      <c r="B67" s="195"/>
      <c r="C67" s="123" t="s">
        <v>190</v>
      </c>
      <c r="D67" s="149" t="s">
        <v>83</v>
      </c>
      <c r="E67" s="150" t="s">
        <v>84</v>
      </c>
      <c r="F67" s="151" t="s">
        <v>82</v>
      </c>
      <c r="G67" s="149" t="s">
        <v>125</v>
      </c>
      <c r="H67" s="152" t="s">
        <v>85</v>
      </c>
      <c r="I67" s="27"/>
      <c r="J67" s="27"/>
      <c r="K67" s="27"/>
      <c r="L67" s="27"/>
      <c r="M67" s="27"/>
      <c r="N67" s="27"/>
      <c r="O67" s="27"/>
      <c r="P67" s="219"/>
      <c r="Q67" s="176"/>
      <c r="R67" s="218"/>
    </row>
    <row r="68" spans="1:18" ht="15" customHeight="1" x14ac:dyDescent="0.25">
      <c r="A68" s="229"/>
      <c r="B68" s="195"/>
      <c r="C68" s="35" t="s">
        <v>191</v>
      </c>
      <c r="D68" s="1">
        <v>0.2</v>
      </c>
      <c r="E68" s="70">
        <v>0.4</v>
      </c>
      <c r="F68" s="8">
        <v>0.6</v>
      </c>
      <c r="G68" s="1">
        <v>0.8</v>
      </c>
      <c r="H68" s="2">
        <v>1</v>
      </c>
      <c r="I68" s="27"/>
      <c r="J68" s="27"/>
      <c r="K68" s="27"/>
      <c r="L68" s="27"/>
      <c r="M68" s="27"/>
      <c r="N68" s="27"/>
      <c r="O68" s="27"/>
      <c r="P68" s="219"/>
      <c r="Q68" s="60"/>
      <c r="R68" s="218"/>
    </row>
    <row r="69" spans="1:18" ht="15" customHeight="1" x14ac:dyDescent="0.25">
      <c r="A69" s="229"/>
      <c r="B69" s="195"/>
      <c r="C69" s="119" t="s">
        <v>192</v>
      </c>
      <c r="D69" s="153" t="s">
        <v>27</v>
      </c>
      <c r="E69" s="154" t="s">
        <v>97</v>
      </c>
      <c r="F69" s="153" t="s">
        <v>96</v>
      </c>
      <c r="G69" s="27"/>
      <c r="H69" s="27"/>
      <c r="I69" s="27"/>
      <c r="J69" s="27"/>
      <c r="K69" s="27"/>
      <c r="L69" s="27"/>
      <c r="M69" s="27"/>
      <c r="N69" s="27"/>
      <c r="O69" s="27"/>
      <c r="P69" s="219"/>
      <c r="Q69" s="176"/>
      <c r="R69" s="218"/>
    </row>
    <row r="70" spans="1:18" ht="15" customHeight="1" x14ac:dyDescent="0.25">
      <c r="A70" s="229"/>
      <c r="B70" s="195"/>
      <c r="C70" s="41" t="s">
        <v>165</v>
      </c>
      <c r="D70" s="199">
        <v>0.33329999999999999</v>
      </c>
      <c r="E70" s="200">
        <v>0.66659999999999997</v>
      </c>
      <c r="F70" s="199">
        <v>1</v>
      </c>
      <c r="G70" s="27"/>
      <c r="H70" s="27"/>
      <c r="I70" s="27"/>
      <c r="J70" s="27"/>
      <c r="K70" s="27"/>
      <c r="L70" s="27"/>
      <c r="M70" s="27"/>
      <c r="N70" s="27"/>
      <c r="O70" s="27"/>
      <c r="P70" s="219"/>
      <c r="Q70" s="209"/>
      <c r="R70" s="218"/>
    </row>
    <row r="71" spans="1:18" ht="205.5" customHeight="1" x14ac:dyDescent="0.25">
      <c r="A71" s="229"/>
      <c r="B71" s="195"/>
      <c r="C71" s="17"/>
      <c r="D71" s="199"/>
      <c r="E71" s="200"/>
      <c r="F71" s="199"/>
      <c r="G71" s="27"/>
      <c r="H71" s="27"/>
      <c r="I71" s="27"/>
      <c r="J71" s="27"/>
      <c r="K71" s="27"/>
      <c r="L71" s="27"/>
      <c r="M71" s="27"/>
      <c r="N71" s="27"/>
      <c r="O71" s="27"/>
      <c r="P71" s="219"/>
      <c r="Q71" s="210"/>
      <c r="R71" s="218"/>
    </row>
    <row r="72" spans="1:18" ht="15" customHeight="1" x14ac:dyDescent="0.3">
      <c r="A72" s="230"/>
      <c r="B72" s="112"/>
      <c r="C72" s="115"/>
      <c r="D72" s="116"/>
      <c r="E72" s="117"/>
      <c r="F72" s="117"/>
      <c r="G72" s="117"/>
      <c r="H72" s="117"/>
      <c r="I72" s="117"/>
      <c r="J72" s="117"/>
      <c r="K72" s="117"/>
      <c r="L72" s="117"/>
      <c r="M72" s="117"/>
      <c r="N72" s="118"/>
      <c r="O72" s="183" t="s">
        <v>146</v>
      </c>
      <c r="P72" s="219"/>
      <c r="Q72" s="180">
        <f>(Q52+Q68+Q70)/3</f>
        <v>0</v>
      </c>
      <c r="R72" s="218"/>
    </row>
    <row r="73" spans="1:18" ht="15" customHeight="1" x14ac:dyDescent="0.25">
      <c r="A73" s="229"/>
      <c r="B73" s="197" t="s">
        <v>60</v>
      </c>
      <c r="C73" s="124" t="s">
        <v>166</v>
      </c>
      <c r="D73" s="155" t="s">
        <v>23</v>
      </c>
      <c r="E73" s="156" t="s">
        <v>24</v>
      </c>
      <c r="F73" s="157" t="s">
        <v>56</v>
      </c>
      <c r="G73" s="27"/>
      <c r="H73" s="27"/>
      <c r="I73" s="27"/>
      <c r="J73" s="27"/>
      <c r="K73" s="27"/>
      <c r="L73" s="27"/>
      <c r="M73" s="27"/>
      <c r="N73" s="27"/>
      <c r="O73" s="27"/>
      <c r="P73" s="219"/>
      <c r="Q73" s="177"/>
      <c r="R73" s="218"/>
    </row>
    <row r="74" spans="1:18" ht="15" customHeight="1" x14ac:dyDescent="0.25">
      <c r="A74" s="229"/>
      <c r="B74" s="198"/>
      <c r="C74" s="42" t="s">
        <v>193</v>
      </c>
      <c r="D74" s="2">
        <v>1</v>
      </c>
      <c r="E74" s="57">
        <v>0.66659999999999997</v>
      </c>
      <c r="F74" s="2">
        <v>0.33329999999999999</v>
      </c>
      <c r="G74" s="27"/>
      <c r="H74" s="27"/>
      <c r="I74" s="27"/>
      <c r="J74" s="27"/>
      <c r="K74" s="27"/>
      <c r="L74" s="27"/>
      <c r="M74" s="27"/>
      <c r="N74" s="27"/>
      <c r="O74" s="27"/>
      <c r="P74" s="219"/>
      <c r="Q74" s="61"/>
      <c r="R74" s="218"/>
    </row>
    <row r="75" spans="1:18" ht="15" customHeight="1" x14ac:dyDescent="0.25">
      <c r="A75" s="229"/>
      <c r="B75" s="198"/>
      <c r="C75" s="125" t="s">
        <v>194</v>
      </c>
      <c r="D75" s="158" t="s">
        <v>107</v>
      </c>
      <c r="E75" s="159" t="s">
        <v>103</v>
      </c>
      <c r="F75" s="160" t="s">
        <v>104</v>
      </c>
      <c r="G75" s="160" t="s">
        <v>105</v>
      </c>
      <c r="H75" s="160" t="s">
        <v>106</v>
      </c>
      <c r="I75" s="25"/>
      <c r="J75" s="25"/>
      <c r="K75" s="25"/>
      <c r="L75" s="25"/>
      <c r="M75" s="25"/>
      <c r="N75" s="25"/>
      <c r="O75" s="25"/>
      <c r="P75" s="219"/>
      <c r="Q75" s="177"/>
      <c r="R75" s="218"/>
    </row>
    <row r="76" spans="1:18" ht="15" customHeight="1" x14ac:dyDescent="0.25">
      <c r="A76" s="229"/>
      <c r="B76" s="198"/>
      <c r="C76" s="43" t="s">
        <v>167</v>
      </c>
      <c r="D76" s="67">
        <v>1</v>
      </c>
      <c r="E76" s="68">
        <v>0.8</v>
      </c>
      <c r="F76" s="67">
        <v>0.6</v>
      </c>
      <c r="G76" s="67">
        <v>0.4</v>
      </c>
      <c r="H76" s="67">
        <v>0.2</v>
      </c>
      <c r="I76" s="25"/>
      <c r="J76" s="25"/>
      <c r="K76" s="25"/>
      <c r="L76" s="25"/>
      <c r="M76" s="25"/>
      <c r="N76" s="25"/>
      <c r="O76" s="25"/>
      <c r="P76" s="219"/>
      <c r="Q76" s="79"/>
      <c r="R76" s="218"/>
    </row>
    <row r="77" spans="1:18" ht="15" customHeight="1" x14ac:dyDescent="0.25">
      <c r="A77" s="229"/>
      <c r="B77" s="198"/>
      <c r="C77" s="125" t="s">
        <v>195</v>
      </c>
      <c r="D77" s="160" t="s">
        <v>98</v>
      </c>
      <c r="E77" s="159" t="s">
        <v>99</v>
      </c>
      <c r="F77" s="160" t="s">
        <v>100</v>
      </c>
      <c r="G77" s="160" t="s">
        <v>101</v>
      </c>
      <c r="H77" s="160" t="s">
        <v>102</v>
      </c>
      <c r="I77" s="23"/>
      <c r="J77" s="23"/>
      <c r="K77" s="23"/>
      <c r="L77" s="23"/>
      <c r="M77" s="23"/>
      <c r="N77" s="23"/>
      <c r="O77" s="23"/>
      <c r="P77" s="219"/>
      <c r="Q77" s="178"/>
      <c r="R77" s="218"/>
    </row>
    <row r="78" spans="1:18" ht="15" customHeight="1" x14ac:dyDescent="0.25">
      <c r="A78" s="229"/>
      <c r="B78" s="198"/>
      <c r="C78" s="43" t="s">
        <v>168</v>
      </c>
      <c r="D78" s="67">
        <v>1</v>
      </c>
      <c r="E78" s="68">
        <v>0.8</v>
      </c>
      <c r="F78" s="67">
        <v>0.6</v>
      </c>
      <c r="G78" s="67">
        <v>0.4</v>
      </c>
      <c r="H78" s="67">
        <v>0.2</v>
      </c>
      <c r="I78" s="23"/>
      <c r="J78" s="23"/>
      <c r="K78" s="23"/>
      <c r="L78" s="23"/>
      <c r="M78" s="23"/>
      <c r="N78" s="23"/>
      <c r="O78" s="23"/>
      <c r="P78" s="219"/>
      <c r="Q78" s="78"/>
      <c r="R78" s="218"/>
    </row>
    <row r="79" spans="1:18" ht="15" customHeight="1" x14ac:dyDescent="0.25">
      <c r="A79" s="229"/>
      <c r="B79" s="198"/>
      <c r="C79" s="126" t="s">
        <v>196</v>
      </c>
      <c r="D79" s="161" t="s">
        <v>140</v>
      </c>
      <c r="E79" s="162" t="s">
        <v>141</v>
      </c>
      <c r="F79" s="161" t="s">
        <v>142</v>
      </c>
      <c r="G79" s="28"/>
      <c r="H79" s="28"/>
      <c r="I79" s="23"/>
      <c r="J79" s="23"/>
      <c r="K79" s="23"/>
      <c r="L79" s="23"/>
      <c r="M79" s="23"/>
      <c r="N79" s="23"/>
      <c r="O79" s="23"/>
      <c r="P79" s="219"/>
      <c r="Q79" s="150"/>
      <c r="R79" s="218"/>
    </row>
    <row r="80" spans="1:18" ht="15" customHeight="1" x14ac:dyDescent="0.25">
      <c r="A80" s="229"/>
      <c r="B80" s="198"/>
      <c r="C80" s="42" t="s">
        <v>169</v>
      </c>
      <c r="D80" s="14">
        <v>0.33329999999999999</v>
      </c>
      <c r="E80" s="64">
        <v>0.66659999999999997</v>
      </c>
      <c r="F80" s="14">
        <v>1</v>
      </c>
      <c r="G80" s="28"/>
      <c r="H80" s="28"/>
      <c r="I80" s="23"/>
      <c r="J80" s="23"/>
      <c r="K80" s="23"/>
      <c r="L80" s="23"/>
      <c r="M80" s="23"/>
      <c r="N80" s="23"/>
      <c r="O80" s="23"/>
      <c r="P80" s="219"/>
      <c r="Q80" s="61"/>
      <c r="R80" s="218"/>
    </row>
    <row r="81" spans="1:18" ht="15" customHeight="1" x14ac:dyDescent="0.25">
      <c r="A81" s="229"/>
      <c r="B81" s="198"/>
      <c r="C81" s="125" t="s">
        <v>197</v>
      </c>
      <c r="D81" s="132" t="s">
        <v>198</v>
      </c>
      <c r="E81" s="133" t="s">
        <v>199</v>
      </c>
      <c r="F81" s="132" t="s">
        <v>200</v>
      </c>
      <c r="G81" s="27"/>
      <c r="H81" s="27"/>
      <c r="I81" s="27"/>
      <c r="J81" s="27"/>
      <c r="K81" s="27"/>
      <c r="L81" s="27"/>
      <c r="M81" s="27"/>
      <c r="N81" s="27"/>
      <c r="O81" s="27"/>
      <c r="P81" s="219"/>
      <c r="Q81" s="177"/>
      <c r="R81" s="218"/>
    </row>
    <row r="82" spans="1:18" ht="15" customHeight="1" x14ac:dyDescent="0.25">
      <c r="A82" s="229"/>
      <c r="B82" s="198"/>
      <c r="C82" s="42" t="s">
        <v>246</v>
      </c>
      <c r="D82" s="2">
        <v>1</v>
      </c>
      <c r="E82" s="57">
        <v>0.66659999999999997</v>
      </c>
      <c r="F82" s="2">
        <v>0.33329999999999999</v>
      </c>
      <c r="G82" s="27"/>
      <c r="H82" s="27"/>
      <c r="I82" s="27"/>
      <c r="J82" s="27"/>
      <c r="K82" s="27"/>
      <c r="L82" s="27"/>
      <c r="M82" s="27"/>
      <c r="N82" s="27"/>
      <c r="O82" s="27"/>
      <c r="P82" s="219"/>
      <c r="Q82" s="61"/>
      <c r="R82" s="218"/>
    </row>
    <row r="83" spans="1:18" ht="15" customHeight="1" x14ac:dyDescent="0.25">
      <c r="A83" s="229"/>
      <c r="B83" s="198"/>
      <c r="C83" s="125" t="s">
        <v>118</v>
      </c>
      <c r="D83" s="132" t="s">
        <v>25</v>
      </c>
      <c r="E83" s="133" t="s">
        <v>26</v>
      </c>
      <c r="F83" s="27"/>
      <c r="G83" s="27"/>
      <c r="H83" s="27"/>
      <c r="I83" s="27"/>
      <c r="J83" s="27"/>
      <c r="K83" s="27"/>
      <c r="L83" s="27"/>
      <c r="M83" s="27"/>
      <c r="N83" s="27"/>
      <c r="O83" s="27"/>
      <c r="P83" s="219"/>
      <c r="Q83" s="177"/>
      <c r="R83" s="218"/>
    </row>
    <row r="84" spans="1:18" ht="15" customHeight="1" x14ac:dyDescent="0.25">
      <c r="A84" s="229"/>
      <c r="B84" s="198"/>
      <c r="C84" s="44" t="s">
        <v>170</v>
      </c>
      <c r="D84" s="15">
        <v>0.75</v>
      </c>
      <c r="E84" s="58">
        <v>0.25</v>
      </c>
      <c r="F84" s="27"/>
      <c r="G84" s="27"/>
      <c r="H84" s="27"/>
      <c r="I84" s="27"/>
      <c r="J84" s="27"/>
      <c r="K84" s="27"/>
      <c r="L84" s="27"/>
      <c r="M84" s="27"/>
      <c r="N84" s="27"/>
      <c r="O84" s="27"/>
      <c r="P84" s="219"/>
      <c r="Q84" s="62"/>
      <c r="R84" s="218"/>
    </row>
    <row r="85" spans="1:18" ht="15" customHeight="1" x14ac:dyDescent="0.3">
      <c r="A85" s="230"/>
      <c r="B85" s="112"/>
      <c r="C85" s="113"/>
      <c r="D85" s="114"/>
      <c r="E85" s="107"/>
      <c r="F85" s="107"/>
      <c r="G85" s="107"/>
      <c r="H85" s="107"/>
      <c r="I85" s="107"/>
      <c r="J85" s="107"/>
      <c r="K85" s="107"/>
      <c r="L85" s="107"/>
      <c r="M85" s="107"/>
      <c r="N85" s="108"/>
      <c r="O85" s="183" t="s">
        <v>147</v>
      </c>
      <c r="P85" s="219"/>
      <c r="Q85" s="180">
        <f>(Q74+Q76+Q78+Q80+Q82+Q84)/6</f>
        <v>0</v>
      </c>
      <c r="R85" s="218"/>
    </row>
    <row r="86" spans="1:18" ht="27" customHeight="1" x14ac:dyDescent="0.25">
      <c r="A86" s="229"/>
      <c r="B86" s="195" t="s">
        <v>61</v>
      </c>
      <c r="C86" s="127" t="s">
        <v>202</v>
      </c>
      <c r="D86" s="143" t="s">
        <v>92</v>
      </c>
      <c r="E86" s="163" t="s">
        <v>89</v>
      </c>
      <c r="F86" s="143" t="s">
        <v>90</v>
      </c>
      <c r="G86" s="143" t="s">
        <v>91</v>
      </c>
      <c r="H86" s="25"/>
      <c r="I86" s="25"/>
      <c r="J86" s="25"/>
      <c r="K86" s="25"/>
      <c r="L86" s="25"/>
      <c r="M86" s="25"/>
      <c r="N86" s="25"/>
      <c r="O86" s="25"/>
      <c r="P86" s="219"/>
      <c r="Q86" s="177"/>
      <c r="R86" s="218"/>
    </row>
    <row r="87" spans="1:18" ht="15" customHeight="1" x14ac:dyDescent="0.25">
      <c r="A87" s="229"/>
      <c r="B87" s="195"/>
      <c r="C87" s="45" t="s">
        <v>201</v>
      </c>
      <c r="D87" s="199">
        <v>0.25</v>
      </c>
      <c r="E87" s="200">
        <v>0.5</v>
      </c>
      <c r="F87" s="199">
        <v>1</v>
      </c>
      <c r="G87" s="199">
        <v>0.75</v>
      </c>
      <c r="H87" s="25"/>
      <c r="I87" s="25"/>
      <c r="J87" s="25"/>
      <c r="K87" s="25"/>
      <c r="L87" s="25"/>
      <c r="M87" s="25"/>
      <c r="N87" s="25"/>
      <c r="O87" s="25"/>
      <c r="P87" s="219"/>
      <c r="Q87" s="209"/>
      <c r="R87" s="218"/>
    </row>
    <row r="88" spans="1:18" ht="180" customHeight="1" x14ac:dyDescent="0.25">
      <c r="A88" s="229"/>
      <c r="B88" s="195"/>
      <c r="C88" s="39"/>
      <c r="D88" s="199"/>
      <c r="E88" s="200"/>
      <c r="F88" s="199"/>
      <c r="G88" s="199"/>
      <c r="H88" s="24"/>
      <c r="I88" s="24"/>
      <c r="J88" s="24"/>
      <c r="K88" s="24"/>
      <c r="L88" s="24"/>
      <c r="M88" s="24"/>
      <c r="N88" s="24"/>
      <c r="O88" s="24"/>
      <c r="P88" s="219"/>
      <c r="Q88" s="210"/>
      <c r="R88" s="218"/>
    </row>
    <row r="89" spans="1:18" ht="15" customHeight="1" x14ac:dyDescent="0.25">
      <c r="A89" s="229"/>
      <c r="B89" s="195"/>
      <c r="C89" s="119" t="s">
        <v>203</v>
      </c>
      <c r="D89" s="160" t="s">
        <v>93</v>
      </c>
      <c r="E89" s="159" t="s">
        <v>94</v>
      </c>
      <c r="F89" s="160" t="s">
        <v>95</v>
      </c>
      <c r="G89" s="29"/>
      <c r="H89" s="24"/>
      <c r="I89" s="24"/>
      <c r="J89" s="24"/>
      <c r="K89" s="24"/>
      <c r="L89" s="24"/>
      <c r="M89" s="24"/>
      <c r="N89" s="24"/>
      <c r="O89" s="24"/>
      <c r="P89" s="219"/>
      <c r="Q89" s="150"/>
      <c r="R89" s="218"/>
    </row>
    <row r="90" spans="1:18" ht="15" customHeight="1" x14ac:dyDescent="0.25">
      <c r="A90" s="229"/>
      <c r="B90" s="195"/>
      <c r="C90" s="41" t="s">
        <v>171</v>
      </c>
      <c r="D90" s="191">
        <v>0.33329999999999999</v>
      </c>
      <c r="E90" s="211">
        <v>0.66659999999999997</v>
      </c>
      <c r="F90" s="191">
        <v>1</v>
      </c>
      <c r="G90" s="29"/>
      <c r="H90" s="24"/>
      <c r="I90" s="24"/>
      <c r="J90" s="24"/>
      <c r="K90" s="24"/>
      <c r="L90" s="24"/>
      <c r="M90" s="24"/>
      <c r="N90" s="24"/>
      <c r="O90" s="24"/>
      <c r="P90" s="219"/>
      <c r="Q90" s="220"/>
      <c r="R90" s="218"/>
    </row>
    <row r="91" spans="1:18" ht="153.75" customHeight="1" x14ac:dyDescent="0.25">
      <c r="A91" s="229"/>
      <c r="B91" s="195"/>
      <c r="C91" s="18"/>
      <c r="D91" s="191"/>
      <c r="E91" s="211"/>
      <c r="F91" s="191"/>
      <c r="G91" s="29"/>
      <c r="H91" s="24"/>
      <c r="I91" s="24"/>
      <c r="J91" s="24"/>
      <c r="K91" s="24"/>
      <c r="L91" s="24"/>
      <c r="M91" s="24"/>
      <c r="N91" s="24"/>
      <c r="O91" s="24"/>
      <c r="P91" s="219"/>
      <c r="Q91" s="221"/>
      <c r="R91" s="218"/>
    </row>
    <row r="92" spans="1:18" ht="15" customHeight="1" x14ac:dyDescent="0.25">
      <c r="A92" s="229"/>
      <c r="B92" s="195"/>
      <c r="C92" s="128" t="s">
        <v>204</v>
      </c>
      <c r="D92" s="161" t="s">
        <v>56</v>
      </c>
      <c r="E92" s="162" t="s">
        <v>135</v>
      </c>
      <c r="F92" s="161" t="s">
        <v>136</v>
      </c>
      <c r="G92" s="29"/>
      <c r="H92" s="24"/>
      <c r="I92" s="24"/>
      <c r="J92" s="24"/>
      <c r="K92" s="24"/>
      <c r="L92" s="24"/>
      <c r="M92" s="24"/>
      <c r="N92" s="24"/>
      <c r="O92" s="24"/>
      <c r="P92" s="219"/>
      <c r="Q92" s="150"/>
      <c r="R92" s="218"/>
    </row>
    <row r="93" spans="1:18" ht="15" customHeight="1" x14ac:dyDescent="0.25">
      <c r="A93" s="229"/>
      <c r="B93" s="195"/>
      <c r="C93" s="37" t="s">
        <v>205</v>
      </c>
      <c r="D93" s="13">
        <v>0.33329999999999999</v>
      </c>
      <c r="E93" s="64">
        <v>0.66659999999999997</v>
      </c>
      <c r="F93" s="13">
        <v>1</v>
      </c>
      <c r="G93" s="29"/>
      <c r="H93" s="24"/>
      <c r="I93" s="24"/>
      <c r="J93" s="24"/>
      <c r="K93" s="24"/>
      <c r="L93" s="24"/>
      <c r="M93" s="24"/>
      <c r="N93" s="24"/>
      <c r="O93" s="24"/>
      <c r="P93" s="219"/>
      <c r="Q93" s="61"/>
      <c r="R93" s="218"/>
    </row>
    <row r="94" spans="1:18" ht="15" customHeight="1" x14ac:dyDescent="0.25">
      <c r="A94" s="229"/>
      <c r="B94" s="195"/>
      <c r="C94" s="119" t="s">
        <v>143</v>
      </c>
      <c r="D94" s="132" t="s">
        <v>137</v>
      </c>
      <c r="E94" s="133" t="s">
        <v>138</v>
      </c>
      <c r="F94" s="132" t="s">
        <v>139</v>
      </c>
      <c r="G94" s="29"/>
      <c r="H94" s="24"/>
      <c r="I94" s="24"/>
      <c r="J94" s="24"/>
      <c r="K94" s="24"/>
      <c r="L94" s="24"/>
      <c r="M94" s="24"/>
      <c r="N94" s="24"/>
      <c r="O94" s="24"/>
      <c r="P94" s="219"/>
      <c r="Q94" s="150"/>
      <c r="R94" s="218"/>
    </row>
    <row r="95" spans="1:18" ht="15" customHeight="1" x14ac:dyDescent="0.25">
      <c r="A95" s="229"/>
      <c r="B95" s="195"/>
      <c r="C95" s="41" t="s">
        <v>172</v>
      </c>
      <c r="D95" s="13">
        <v>0.33329999999999999</v>
      </c>
      <c r="E95" s="64">
        <v>0.66659999999999997</v>
      </c>
      <c r="F95" s="13">
        <v>1</v>
      </c>
      <c r="G95" s="29"/>
      <c r="H95" s="24"/>
      <c r="I95" s="24"/>
      <c r="J95" s="24"/>
      <c r="K95" s="24"/>
      <c r="L95" s="24"/>
      <c r="M95" s="24"/>
      <c r="N95" s="24"/>
      <c r="O95" s="24"/>
      <c r="P95" s="219"/>
      <c r="Q95" s="61"/>
      <c r="R95" s="218"/>
    </row>
    <row r="96" spans="1:18" ht="15.75" customHeight="1" x14ac:dyDescent="0.25">
      <c r="A96" s="229"/>
      <c r="B96" s="195"/>
      <c r="C96" s="121" t="s">
        <v>206</v>
      </c>
      <c r="D96" s="132" t="s">
        <v>56</v>
      </c>
      <c r="E96" s="133" t="s">
        <v>87</v>
      </c>
      <c r="F96" s="155" t="s">
        <v>88</v>
      </c>
      <c r="G96" s="132" t="s">
        <v>86</v>
      </c>
      <c r="H96" s="27"/>
      <c r="I96" s="27"/>
      <c r="J96" s="27"/>
      <c r="K96" s="27"/>
      <c r="L96" s="27"/>
      <c r="M96" s="27"/>
      <c r="N96" s="27"/>
      <c r="O96" s="27"/>
      <c r="P96" s="219"/>
      <c r="Q96" s="177"/>
      <c r="R96" s="218"/>
    </row>
    <row r="97" spans="1:18" ht="15" customHeight="1" x14ac:dyDescent="0.25">
      <c r="A97" s="229"/>
      <c r="B97" s="195"/>
      <c r="C97" s="36" t="s">
        <v>207</v>
      </c>
      <c r="D97" s="3">
        <v>0.25</v>
      </c>
      <c r="E97" s="54">
        <v>0.5</v>
      </c>
      <c r="F97" s="15">
        <v>0.75</v>
      </c>
      <c r="G97" s="3">
        <v>1</v>
      </c>
      <c r="H97" s="27"/>
      <c r="I97" s="27"/>
      <c r="J97" s="27"/>
      <c r="K97" s="27"/>
      <c r="L97" s="27"/>
      <c r="M97" s="27"/>
      <c r="N97" s="27"/>
      <c r="O97" s="27"/>
      <c r="P97" s="219"/>
      <c r="Q97" s="61"/>
      <c r="R97" s="218"/>
    </row>
    <row r="98" spans="1:18" ht="15" customHeight="1" x14ac:dyDescent="0.3">
      <c r="A98" s="230"/>
      <c r="B98" s="95"/>
      <c r="C98" s="104"/>
      <c r="D98" s="105"/>
      <c r="E98" s="106"/>
      <c r="F98" s="106"/>
      <c r="G98" s="107"/>
      <c r="H98" s="107"/>
      <c r="I98" s="107"/>
      <c r="J98" s="107"/>
      <c r="K98" s="107"/>
      <c r="L98" s="107"/>
      <c r="M98" s="107"/>
      <c r="N98" s="108"/>
      <c r="O98" s="183" t="s">
        <v>148</v>
      </c>
      <c r="P98" s="219"/>
      <c r="Q98" s="180">
        <f>(Q87+Q90+Q93+Q95+Q97)/5</f>
        <v>0</v>
      </c>
      <c r="R98" s="218"/>
    </row>
    <row r="99" spans="1:18" ht="24" customHeight="1" x14ac:dyDescent="0.25">
      <c r="A99" s="230"/>
      <c r="B99" s="195" t="s">
        <v>62</v>
      </c>
      <c r="C99" s="129" t="s">
        <v>208</v>
      </c>
      <c r="D99" s="143" t="s">
        <v>68</v>
      </c>
      <c r="E99" s="163" t="s">
        <v>69</v>
      </c>
      <c r="F99" s="143" t="s">
        <v>70</v>
      </c>
      <c r="G99" s="27"/>
      <c r="H99" s="25"/>
      <c r="I99" s="25"/>
      <c r="J99" s="25"/>
      <c r="K99" s="25"/>
      <c r="L99" s="25"/>
      <c r="M99" s="25"/>
      <c r="N99" s="25"/>
      <c r="O99" s="25"/>
      <c r="P99" s="219"/>
      <c r="Q99" s="177"/>
      <c r="R99" s="218"/>
    </row>
    <row r="100" spans="1:18" ht="15" customHeight="1" x14ac:dyDescent="0.25">
      <c r="A100" s="230"/>
      <c r="B100" s="195"/>
      <c r="C100" s="81" t="s">
        <v>173</v>
      </c>
      <c r="D100" s="214">
        <v>0.66659999999999997</v>
      </c>
      <c r="E100" s="215">
        <v>0.33329999999999999</v>
      </c>
      <c r="F100" s="191">
        <v>1</v>
      </c>
      <c r="G100" s="27"/>
      <c r="H100" s="25"/>
      <c r="I100" s="25"/>
      <c r="J100" s="25"/>
      <c r="K100" s="25"/>
      <c r="L100" s="25"/>
      <c r="M100" s="25"/>
      <c r="N100" s="25"/>
      <c r="O100" s="25"/>
      <c r="P100" s="219"/>
      <c r="Q100" s="211"/>
      <c r="R100" s="218"/>
    </row>
    <row r="101" spans="1:18" ht="216" customHeight="1" x14ac:dyDescent="0.25">
      <c r="A101" s="230"/>
      <c r="B101" s="195"/>
      <c r="C101" s="82"/>
      <c r="D101" s="206"/>
      <c r="E101" s="231"/>
      <c r="F101" s="212"/>
      <c r="G101" s="30"/>
      <c r="H101" s="23"/>
      <c r="I101" s="23"/>
      <c r="J101" s="23"/>
      <c r="K101" s="23"/>
      <c r="L101" s="23"/>
      <c r="M101" s="23"/>
      <c r="N101" s="23"/>
      <c r="O101" s="23"/>
      <c r="P101" s="219"/>
      <c r="Q101" s="211"/>
      <c r="R101" s="218"/>
    </row>
    <row r="102" spans="1:18" ht="15" customHeight="1" x14ac:dyDescent="0.25">
      <c r="A102" s="230"/>
      <c r="B102" s="195"/>
      <c r="C102" s="130" t="s">
        <v>209</v>
      </c>
      <c r="D102" s="164" t="s">
        <v>214</v>
      </c>
      <c r="E102" s="165" t="s">
        <v>215</v>
      </c>
      <c r="F102" s="164" t="s">
        <v>216</v>
      </c>
      <c r="G102" s="30"/>
      <c r="H102" s="23"/>
      <c r="I102" s="23"/>
      <c r="J102" s="23"/>
      <c r="K102" s="23"/>
      <c r="L102" s="23"/>
      <c r="M102" s="23"/>
      <c r="N102" s="23"/>
      <c r="O102" s="23"/>
      <c r="P102" s="219"/>
      <c r="Q102" s="176"/>
      <c r="R102" s="218"/>
    </row>
    <row r="103" spans="1:18" ht="15" customHeight="1" x14ac:dyDescent="0.25">
      <c r="A103" s="230"/>
      <c r="B103" s="195"/>
      <c r="C103" s="81" t="s">
        <v>210</v>
      </c>
      <c r="D103" s="206">
        <v>0.33329999999999999</v>
      </c>
      <c r="E103" s="212">
        <v>0.66659999999999997</v>
      </c>
      <c r="F103" s="212">
        <v>1</v>
      </c>
      <c r="G103" s="30"/>
      <c r="H103" s="23"/>
      <c r="I103" s="23"/>
      <c r="J103" s="23"/>
      <c r="K103" s="23"/>
      <c r="L103" s="23"/>
      <c r="M103" s="23"/>
      <c r="N103" s="23"/>
      <c r="O103" s="23"/>
      <c r="P103" s="219"/>
      <c r="Q103" s="206"/>
      <c r="R103" s="218"/>
    </row>
    <row r="104" spans="1:18" ht="303" customHeight="1" x14ac:dyDescent="0.25">
      <c r="A104" s="230"/>
      <c r="B104" s="195"/>
      <c r="C104" s="81"/>
      <c r="D104" s="207"/>
      <c r="E104" s="213"/>
      <c r="F104" s="213"/>
      <c r="G104" s="30"/>
      <c r="H104" s="23"/>
      <c r="I104" s="23"/>
      <c r="J104" s="23"/>
      <c r="K104" s="23"/>
      <c r="L104" s="23"/>
      <c r="M104" s="23"/>
      <c r="N104" s="23"/>
      <c r="O104" s="23"/>
      <c r="P104" s="219"/>
      <c r="Q104" s="207"/>
      <c r="R104" s="218"/>
    </row>
    <row r="105" spans="1:18" ht="15" customHeight="1" x14ac:dyDescent="0.25">
      <c r="A105" s="230"/>
      <c r="B105" s="195"/>
      <c r="C105" s="130" t="s">
        <v>213</v>
      </c>
      <c r="D105" s="164" t="s">
        <v>214</v>
      </c>
      <c r="E105" s="165" t="s">
        <v>215</v>
      </c>
      <c r="F105" s="164" t="s">
        <v>216</v>
      </c>
      <c r="G105" s="22"/>
      <c r="H105" s="23"/>
      <c r="I105" s="23"/>
      <c r="J105" s="23"/>
      <c r="K105" s="23"/>
      <c r="L105" s="23"/>
      <c r="M105" s="23"/>
      <c r="N105" s="23"/>
      <c r="O105" s="23"/>
      <c r="P105" s="219"/>
      <c r="Q105" s="177"/>
      <c r="R105" s="218"/>
    </row>
    <row r="106" spans="1:18" ht="15" customHeight="1" x14ac:dyDescent="0.25">
      <c r="A106" s="230"/>
      <c r="B106" s="195"/>
      <c r="C106" s="81" t="s">
        <v>211</v>
      </c>
      <c r="D106" s="206">
        <v>0.33329999999999999</v>
      </c>
      <c r="E106" s="212">
        <v>0.66659999999999997</v>
      </c>
      <c r="F106" s="212">
        <v>1</v>
      </c>
      <c r="G106" s="22"/>
      <c r="H106" s="23"/>
      <c r="I106" s="23"/>
      <c r="J106" s="23"/>
      <c r="K106" s="23"/>
      <c r="L106" s="23"/>
      <c r="M106" s="23"/>
      <c r="N106" s="23"/>
      <c r="O106" s="23"/>
      <c r="P106" s="219"/>
      <c r="Q106" s="206"/>
      <c r="R106" s="218"/>
    </row>
    <row r="107" spans="1:18" ht="306.75" customHeight="1" x14ac:dyDescent="0.25">
      <c r="A107" s="230"/>
      <c r="B107" s="195"/>
      <c r="C107" s="81"/>
      <c r="D107" s="207"/>
      <c r="E107" s="213"/>
      <c r="F107" s="213"/>
      <c r="G107" s="22"/>
      <c r="H107" s="23"/>
      <c r="I107" s="23"/>
      <c r="J107" s="23"/>
      <c r="K107" s="23"/>
      <c r="L107" s="23"/>
      <c r="M107" s="23"/>
      <c r="N107" s="23"/>
      <c r="O107" s="23"/>
      <c r="P107" s="219"/>
      <c r="Q107" s="207"/>
      <c r="R107" s="218"/>
    </row>
    <row r="108" spans="1:18" ht="15" customHeight="1" x14ac:dyDescent="0.25">
      <c r="A108" s="230"/>
      <c r="B108" s="195"/>
      <c r="C108" s="130" t="s">
        <v>213</v>
      </c>
      <c r="D108" s="164" t="s">
        <v>214</v>
      </c>
      <c r="E108" s="165" t="s">
        <v>215</v>
      </c>
      <c r="F108" s="164" t="s">
        <v>216</v>
      </c>
      <c r="G108" s="22"/>
      <c r="H108" s="23"/>
      <c r="I108" s="23"/>
      <c r="J108" s="23"/>
      <c r="K108" s="23"/>
      <c r="L108" s="23"/>
      <c r="M108" s="23"/>
      <c r="N108" s="23"/>
      <c r="O108" s="23"/>
      <c r="P108" s="219"/>
      <c r="Q108" s="177"/>
      <c r="R108" s="218"/>
    </row>
    <row r="109" spans="1:18" ht="15" customHeight="1" x14ac:dyDescent="0.25">
      <c r="A109" s="230"/>
      <c r="B109" s="195"/>
      <c r="C109" s="80" t="s">
        <v>212</v>
      </c>
      <c r="D109" s="206">
        <v>0.33329999999999999</v>
      </c>
      <c r="E109" s="191">
        <v>0.66659999999999997</v>
      </c>
      <c r="F109" s="191">
        <v>1</v>
      </c>
      <c r="G109" s="22"/>
      <c r="H109" s="23"/>
      <c r="I109" s="23"/>
      <c r="J109" s="23"/>
      <c r="K109" s="23"/>
      <c r="L109" s="23"/>
      <c r="M109" s="23"/>
      <c r="N109" s="23"/>
      <c r="O109" s="23"/>
      <c r="P109" s="219"/>
      <c r="Q109" s="206"/>
      <c r="R109" s="218"/>
    </row>
    <row r="110" spans="1:18" ht="305.25" customHeight="1" x14ac:dyDescent="0.25">
      <c r="A110" s="90"/>
      <c r="B110" s="195"/>
      <c r="C110" s="80"/>
      <c r="D110" s="207"/>
      <c r="E110" s="191"/>
      <c r="F110" s="191"/>
      <c r="G110" s="22"/>
      <c r="H110" s="23"/>
      <c r="I110" s="23"/>
      <c r="J110" s="23"/>
      <c r="K110" s="23"/>
      <c r="L110" s="23"/>
      <c r="M110" s="23"/>
      <c r="N110" s="23"/>
      <c r="O110" s="23"/>
      <c r="P110" s="219"/>
      <c r="Q110" s="207"/>
      <c r="R110" s="218"/>
    </row>
    <row r="111" spans="1:18" ht="15" customHeight="1" x14ac:dyDescent="0.3">
      <c r="A111" s="91"/>
      <c r="B111" s="95"/>
      <c r="C111" s="104"/>
      <c r="D111" s="105"/>
      <c r="E111" s="106"/>
      <c r="F111" s="106"/>
      <c r="G111" s="109"/>
      <c r="H111" s="110"/>
      <c r="I111" s="110"/>
      <c r="J111" s="110"/>
      <c r="K111" s="110"/>
      <c r="L111" s="110"/>
      <c r="M111" s="110"/>
      <c r="N111" s="111"/>
      <c r="O111" s="184" t="s">
        <v>149</v>
      </c>
      <c r="P111" s="219"/>
      <c r="Q111" s="180">
        <f>(Q100+Q106+Q109)/2</f>
        <v>0</v>
      </c>
      <c r="R111" s="218"/>
    </row>
    <row r="112" spans="1:18" ht="15" customHeight="1" x14ac:dyDescent="0.25">
      <c r="A112" s="201" t="s">
        <v>55</v>
      </c>
      <c r="B112" s="195" t="s">
        <v>63</v>
      </c>
      <c r="C112" s="120" t="s">
        <v>218</v>
      </c>
      <c r="D112" s="166" t="s">
        <v>0</v>
      </c>
      <c r="E112" s="167" t="s">
        <v>121</v>
      </c>
      <c r="F112" s="166" t="s">
        <v>122</v>
      </c>
      <c r="G112" s="166" t="s">
        <v>123</v>
      </c>
      <c r="H112" s="25"/>
      <c r="I112" s="25"/>
      <c r="J112" s="25"/>
      <c r="K112" s="25"/>
      <c r="L112" s="25"/>
      <c r="M112" s="25"/>
      <c r="N112" s="25"/>
      <c r="O112" s="25"/>
      <c r="P112" s="219"/>
      <c r="Q112" s="179"/>
      <c r="R112" s="218"/>
    </row>
    <row r="113" spans="1:18" ht="15" customHeight="1" x14ac:dyDescent="0.25">
      <c r="A113" s="190"/>
      <c r="B113" s="195"/>
      <c r="C113" s="41" t="s">
        <v>217</v>
      </c>
      <c r="D113" s="199">
        <v>1</v>
      </c>
      <c r="E113" s="208">
        <v>0.75</v>
      </c>
      <c r="F113" s="203">
        <v>0.25</v>
      </c>
      <c r="G113" s="203">
        <v>0.5</v>
      </c>
      <c r="H113" s="25"/>
      <c r="I113" s="25"/>
      <c r="J113" s="25"/>
      <c r="K113" s="25"/>
      <c r="L113" s="25"/>
      <c r="M113" s="25"/>
      <c r="N113" s="25"/>
      <c r="O113" s="25"/>
      <c r="P113" s="219"/>
      <c r="Q113" s="220"/>
      <c r="R113" s="218"/>
    </row>
    <row r="114" spans="1:18" ht="206.25" customHeight="1" x14ac:dyDescent="0.25">
      <c r="A114" s="190"/>
      <c r="B114" s="195"/>
      <c r="C114" s="17"/>
      <c r="D114" s="199"/>
      <c r="E114" s="208"/>
      <c r="F114" s="203"/>
      <c r="G114" s="203"/>
      <c r="H114" s="31"/>
      <c r="I114" s="31"/>
      <c r="J114" s="31"/>
      <c r="K114" s="31"/>
      <c r="L114" s="31"/>
      <c r="M114" s="31"/>
      <c r="N114" s="31"/>
      <c r="O114" s="31"/>
      <c r="P114" s="219"/>
      <c r="Q114" s="221"/>
      <c r="R114" s="218"/>
    </row>
    <row r="115" spans="1:18" ht="15" customHeight="1" x14ac:dyDescent="0.25">
      <c r="A115" s="190"/>
      <c r="B115" s="195"/>
      <c r="C115" s="119" t="s">
        <v>219</v>
      </c>
      <c r="D115" s="160" t="s">
        <v>0</v>
      </c>
      <c r="E115" s="159" t="s">
        <v>121</v>
      </c>
      <c r="F115" s="160" t="s">
        <v>122</v>
      </c>
      <c r="G115" s="160" t="s">
        <v>123</v>
      </c>
      <c r="H115" s="25"/>
      <c r="I115" s="25"/>
      <c r="J115" s="25"/>
      <c r="K115" s="25"/>
      <c r="L115" s="25"/>
      <c r="M115" s="25"/>
      <c r="N115" s="25"/>
      <c r="O115" s="25"/>
      <c r="P115" s="219"/>
      <c r="Q115" s="174"/>
      <c r="R115" s="218"/>
    </row>
    <row r="116" spans="1:18" ht="15" customHeight="1" x14ac:dyDescent="0.25">
      <c r="A116" s="190"/>
      <c r="B116" s="195"/>
      <c r="C116" s="41" t="s">
        <v>217</v>
      </c>
      <c r="D116" s="191">
        <v>1</v>
      </c>
      <c r="E116" s="202">
        <v>0.25</v>
      </c>
      <c r="F116" s="232">
        <v>0.5</v>
      </c>
      <c r="G116" s="232">
        <v>0.75</v>
      </c>
      <c r="H116" s="25"/>
      <c r="I116" s="25"/>
      <c r="J116" s="25"/>
      <c r="K116" s="25"/>
      <c r="L116" s="25"/>
      <c r="M116" s="25"/>
      <c r="N116" s="25"/>
      <c r="O116" s="25"/>
      <c r="P116" s="219"/>
      <c r="Q116" s="220"/>
      <c r="R116" s="218"/>
    </row>
    <row r="117" spans="1:18" ht="205.5" customHeight="1" x14ac:dyDescent="0.25">
      <c r="A117" s="190"/>
      <c r="B117" s="195"/>
      <c r="C117" s="18"/>
      <c r="D117" s="191"/>
      <c r="E117" s="202"/>
      <c r="F117" s="232"/>
      <c r="G117" s="232"/>
      <c r="H117" s="32"/>
      <c r="I117" s="32"/>
      <c r="J117" s="32"/>
      <c r="K117" s="32"/>
      <c r="L117" s="32"/>
      <c r="M117" s="32"/>
      <c r="N117" s="32"/>
      <c r="O117" s="32"/>
      <c r="P117" s="219"/>
      <c r="Q117" s="221"/>
      <c r="R117" s="218"/>
    </row>
    <row r="118" spans="1:18" x14ac:dyDescent="0.25">
      <c r="A118" s="190"/>
      <c r="B118" s="195"/>
      <c r="C118" s="121" t="s">
        <v>220</v>
      </c>
      <c r="D118" s="144" t="s">
        <v>221</v>
      </c>
      <c r="E118" s="145" t="s">
        <v>222</v>
      </c>
      <c r="F118" s="144" t="s">
        <v>223</v>
      </c>
      <c r="G118" s="144" t="s">
        <v>224</v>
      </c>
      <c r="H118" s="144" t="s">
        <v>225</v>
      </c>
      <c r="I118" s="33"/>
      <c r="J118" s="27"/>
      <c r="K118" s="27"/>
      <c r="L118" s="27"/>
      <c r="M118" s="27"/>
      <c r="N118" s="27"/>
      <c r="O118" s="27"/>
      <c r="P118" s="219"/>
      <c r="Q118" s="176"/>
      <c r="R118" s="218"/>
    </row>
    <row r="119" spans="1:18" ht="15" customHeight="1" x14ac:dyDescent="0.25">
      <c r="A119" s="190"/>
      <c r="B119" s="195"/>
      <c r="C119" s="45" t="s">
        <v>259</v>
      </c>
      <c r="D119" s="191">
        <v>0.2</v>
      </c>
      <c r="E119" s="211">
        <v>0.4</v>
      </c>
      <c r="F119" s="191">
        <v>0.6</v>
      </c>
      <c r="G119" s="191">
        <v>0.8</v>
      </c>
      <c r="H119" s="191">
        <v>1</v>
      </c>
      <c r="I119" s="33"/>
      <c r="J119" s="27"/>
      <c r="K119" s="27"/>
      <c r="L119" s="27"/>
      <c r="M119" s="27"/>
      <c r="N119" s="27"/>
      <c r="O119" s="27"/>
      <c r="P119" s="219"/>
      <c r="Q119" s="209"/>
      <c r="R119" s="218"/>
    </row>
    <row r="120" spans="1:18" ht="245.25" customHeight="1" x14ac:dyDescent="0.25">
      <c r="A120" s="190"/>
      <c r="B120" s="195"/>
      <c r="C120" s="39"/>
      <c r="D120" s="191"/>
      <c r="E120" s="211"/>
      <c r="F120" s="191"/>
      <c r="G120" s="191"/>
      <c r="H120" s="191"/>
      <c r="I120" s="27"/>
      <c r="J120" s="27"/>
      <c r="K120" s="27"/>
      <c r="L120" s="27"/>
      <c r="M120" s="27"/>
      <c r="N120" s="27"/>
      <c r="O120" s="27"/>
      <c r="P120" s="219"/>
      <c r="Q120" s="210"/>
      <c r="R120" s="218"/>
    </row>
    <row r="121" spans="1:18" x14ac:dyDescent="0.25">
      <c r="A121" s="190"/>
      <c r="B121" s="195"/>
      <c r="C121" s="121" t="s">
        <v>242</v>
      </c>
      <c r="D121" s="164" t="s">
        <v>239</v>
      </c>
      <c r="E121" s="165" t="s">
        <v>240</v>
      </c>
      <c r="F121" s="168" t="s">
        <v>241</v>
      </c>
      <c r="G121" s="28"/>
      <c r="H121" s="28"/>
      <c r="I121" s="87"/>
      <c r="J121" s="87"/>
      <c r="K121" s="87"/>
      <c r="L121" s="87"/>
      <c r="M121" s="87"/>
      <c r="N121" s="87"/>
      <c r="O121" s="87"/>
      <c r="P121" s="219"/>
      <c r="Q121" s="162"/>
      <c r="R121" s="218"/>
    </row>
    <row r="122" spans="1:18" x14ac:dyDescent="0.25">
      <c r="A122" s="190"/>
      <c r="B122" s="195"/>
      <c r="C122" s="81" t="s">
        <v>260</v>
      </c>
      <c r="D122" s="212">
        <v>0.33329999999999999</v>
      </c>
      <c r="E122" s="206">
        <v>0.66659999999999997</v>
      </c>
      <c r="F122" s="212">
        <v>1</v>
      </c>
      <c r="G122" s="28"/>
      <c r="H122" s="28"/>
      <c r="I122" s="87"/>
      <c r="J122" s="87"/>
      <c r="K122" s="87"/>
      <c r="L122" s="87"/>
      <c r="M122" s="87"/>
      <c r="N122" s="87"/>
      <c r="O122" s="87"/>
      <c r="P122" s="219"/>
      <c r="Q122" s="206"/>
      <c r="R122" s="218"/>
    </row>
    <row r="123" spans="1:18" ht="336.75" customHeight="1" x14ac:dyDescent="0.25">
      <c r="A123" s="190"/>
      <c r="B123" s="195"/>
      <c r="C123" s="39"/>
      <c r="D123" s="213"/>
      <c r="E123" s="207"/>
      <c r="F123" s="213"/>
      <c r="G123" s="28"/>
      <c r="H123" s="28"/>
      <c r="I123" s="87"/>
      <c r="J123" s="87"/>
      <c r="K123" s="87"/>
      <c r="L123" s="87"/>
      <c r="M123" s="87"/>
      <c r="N123" s="87"/>
      <c r="O123" s="87"/>
      <c r="P123" s="219"/>
      <c r="Q123" s="207"/>
      <c r="R123" s="218"/>
    </row>
    <row r="124" spans="1:18" ht="15" customHeight="1" x14ac:dyDescent="0.25">
      <c r="A124" s="190"/>
      <c r="B124" s="195"/>
      <c r="C124" s="119" t="s">
        <v>226</v>
      </c>
      <c r="D124" s="160" t="s">
        <v>111</v>
      </c>
      <c r="E124" s="159" t="s">
        <v>112</v>
      </c>
      <c r="F124" s="166" t="s">
        <v>113</v>
      </c>
      <c r="G124" s="132" t="s">
        <v>114</v>
      </c>
      <c r="H124" s="132" t="s">
        <v>115</v>
      </c>
      <c r="I124" s="160" t="s">
        <v>116</v>
      </c>
      <c r="J124" s="27"/>
      <c r="K124" s="27"/>
      <c r="L124" s="27"/>
      <c r="M124" s="27"/>
      <c r="N124" s="27"/>
      <c r="O124" s="27"/>
      <c r="P124" s="219"/>
      <c r="Q124" s="176"/>
      <c r="R124" s="218"/>
    </row>
    <row r="125" spans="1:18" ht="15" customHeight="1" x14ac:dyDescent="0.25">
      <c r="A125" s="190"/>
      <c r="B125" s="195"/>
      <c r="C125" s="41" t="s">
        <v>261</v>
      </c>
      <c r="D125" s="75">
        <v>0.33329999999999999</v>
      </c>
      <c r="E125" s="77">
        <v>1</v>
      </c>
      <c r="F125" s="76">
        <v>0.83330000000000004</v>
      </c>
      <c r="G125" s="76">
        <v>0.66659999999999997</v>
      </c>
      <c r="H125" s="76">
        <v>0.49990000000000001</v>
      </c>
      <c r="I125" s="76">
        <v>0.1666</v>
      </c>
      <c r="J125" s="27"/>
      <c r="K125" s="27"/>
      <c r="L125" s="27"/>
      <c r="M125" s="27"/>
      <c r="N125" s="27"/>
      <c r="O125" s="27"/>
      <c r="P125" s="219"/>
      <c r="Q125" s="74"/>
      <c r="R125" s="218"/>
    </row>
    <row r="126" spans="1:18" ht="15" customHeight="1" x14ac:dyDescent="0.25">
      <c r="A126" s="190"/>
      <c r="B126" s="195"/>
      <c r="C126" s="119" t="s">
        <v>117</v>
      </c>
      <c r="D126" s="132" t="s">
        <v>1</v>
      </c>
      <c r="E126" s="133" t="s">
        <v>2</v>
      </c>
      <c r="F126" s="132" t="s">
        <v>3</v>
      </c>
      <c r="G126" s="34"/>
      <c r="H126" s="27"/>
      <c r="I126" s="27"/>
      <c r="J126" s="27"/>
      <c r="K126" s="27"/>
      <c r="L126" s="27"/>
      <c r="M126" s="27"/>
      <c r="N126" s="27"/>
      <c r="O126" s="27"/>
      <c r="P126" s="219"/>
      <c r="Q126" s="176"/>
      <c r="R126" s="218"/>
    </row>
    <row r="127" spans="1:18" ht="15" customHeight="1" x14ac:dyDescent="0.25">
      <c r="A127" s="190"/>
      <c r="B127" s="195"/>
      <c r="C127" s="37" t="s">
        <v>262</v>
      </c>
      <c r="D127" s="1">
        <v>0.33329999999999999</v>
      </c>
      <c r="E127" s="57">
        <v>0.66659999999999997</v>
      </c>
      <c r="F127" s="1">
        <v>1</v>
      </c>
      <c r="G127" s="34"/>
      <c r="H127" s="27"/>
      <c r="I127" s="27"/>
      <c r="J127" s="27"/>
      <c r="K127" s="27"/>
      <c r="L127" s="27"/>
      <c r="M127" s="27"/>
      <c r="N127" s="27"/>
      <c r="O127" s="27"/>
      <c r="P127" s="219"/>
      <c r="Q127" s="60"/>
      <c r="R127" s="218"/>
    </row>
    <row r="128" spans="1:18" ht="15" customHeight="1" x14ac:dyDescent="0.25">
      <c r="A128" s="190"/>
      <c r="B128" s="195"/>
      <c r="C128" s="128" t="s">
        <v>247</v>
      </c>
      <c r="D128" s="169" t="s">
        <v>248</v>
      </c>
      <c r="E128" s="170" t="s">
        <v>249</v>
      </c>
      <c r="F128" s="169" t="s">
        <v>250</v>
      </c>
      <c r="G128" s="34"/>
      <c r="H128" s="187"/>
      <c r="I128" s="187"/>
      <c r="J128" s="187"/>
      <c r="K128" s="187"/>
      <c r="L128" s="187"/>
      <c r="M128" s="187"/>
      <c r="N128" s="187"/>
      <c r="O128" s="187"/>
      <c r="P128" s="219"/>
      <c r="Q128" s="176"/>
      <c r="R128" s="218"/>
    </row>
    <row r="129" spans="1:18" ht="15" customHeight="1" x14ac:dyDescent="0.25">
      <c r="A129" s="190"/>
      <c r="B129" s="195"/>
      <c r="C129" s="37" t="s">
        <v>263</v>
      </c>
      <c r="D129" s="1">
        <v>0.33329999999999999</v>
      </c>
      <c r="E129" s="57">
        <v>0.66659999999999997</v>
      </c>
      <c r="F129" s="1">
        <v>1</v>
      </c>
      <c r="G129" s="34"/>
      <c r="H129" s="187"/>
      <c r="I129" s="187"/>
      <c r="J129" s="187"/>
      <c r="K129" s="187"/>
      <c r="L129" s="187"/>
      <c r="M129" s="187"/>
      <c r="N129" s="187"/>
      <c r="O129" s="187"/>
      <c r="P129" s="219"/>
      <c r="Q129" s="186"/>
      <c r="R129" s="218"/>
    </row>
    <row r="130" spans="1:18" ht="15" customHeight="1" x14ac:dyDescent="0.25">
      <c r="A130" s="190"/>
      <c r="B130" s="195"/>
      <c r="C130" s="128" t="s">
        <v>251</v>
      </c>
      <c r="D130" s="169" t="s">
        <v>252</v>
      </c>
      <c r="E130" s="169" t="s">
        <v>253</v>
      </c>
      <c r="F130" s="169" t="s">
        <v>254</v>
      </c>
      <c r="G130" s="34"/>
      <c r="H130" s="187"/>
      <c r="I130" s="187"/>
      <c r="J130" s="187"/>
      <c r="K130" s="187"/>
      <c r="L130" s="187"/>
      <c r="M130" s="187"/>
      <c r="N130" s="187"/>
      <c r="O130" s="187"/>
      <c r="P130" s="219"/>
      <c r="Q130" s="176"/>
      <c r="R130" s="218"/>
    </row>
    <row r="131" spans="1:18" ht="15" customHeight="1" x14ac:dyDescent="0.25">
      <c r="A131" s="190"/>
      <c r="B131" s="195"/>
      <c r="C131" s="37" t="s">
        <v>264</v>
      </c>
      <c r="D131" s="1">
        <v>0.33329999999999999</v>
      </c>
      <c r="E131" s="57">
        <v>0.66659999999999997</v>
      </c>
      <c r="F131" s="1">
        <v>1</v>
      </c>
      <c r="G131" s="34"/>
      <c r="H131" s="187"/>
      <c r="I131" s="187"/>
      <c r="J131" s="187"/>
      <c r="K131" s="187"/>
      <c r="L131" s="187"/>
      <c r="M131" s="187"/>
      <c r="N131" s="187"/>
      <c r="O131" s="187"/>
      <c r="P131" s="219"/>
      <c r="Q131" s="186"/>
      <c r="R131" s="218"/>
    </row>
    <row r="132" spans="1:18" ht="15" customHeight="1" x14ac:dyDescent="0.25">
      <c r="A132" s="190"/>
      <c r="B132" s="195"/>
      <c r="C132" s="128" t="s">
        <v>255</v>
      </c>
      <c r="D132" s="169" t="s">
        <v>256</v>
      </c>
      <c r="E132" s="169" t="s">
        <v>257</v>
      </c>
      <c r="F132" s="169" t="s">
        <v>258</v>
      </c>
      <c r="G132" s="34"/>
      <c r="H132" s="187"/>
      <c r="I132" s="187"/>
      <c r="J132" s="187"/>
      <c r="K132" s="187"/>
      <c r="L132" s="187"/>
      <c r="M132" s="187"/>
      <c r="N132" s="187"/>
      <c r="O132" s="187"/>
      <c r="P132" s="219"/>
      <c r="Q132" s="176"/>
      <c r="R132" s="218"/>
    </row>
    <row r="133" spans="1:18" ht="15" customHeight="1" x14ac:dyDescent="0.25">
      <c r="A133" s="190"/>
      <c r="B133" s="195"/>
      <c r="C133" s="37" t="s">
        <v>265</v>
      </c>
      <c r="D133" s="1">
        <v>0.33329999999999999</v>
      </c>
      <c r="E133" s="57">
        <v>0.66659999999999997</v>
      </c>
      <c r="F133" s="1">
        <v>1</v>
      </c>
      <c r="G133" s="34"/>
      <c r="H133" s="187"/>
      <c r="I133" s="187"/>
      <c r="J133" s="187"/>
      <c r="K133" s="187"/>
      <c r="L133" s="187"/>
      <c r="M133" s="187"/>
      <c r="N133" s="187"/>
      <c r="O133" s="187"/>
      <c r="P133" s="219"/>
      <c r="Q133" s="186"/>
      <c r="R133" s="218"/>
    </row>
    <row r="134" spans="1:18" ht="15" customHeight="1" x14ac:dyDescent="0.25">
      <c r="A134" s="190"/>
      <c r="B134" s="195"/>
      <c r="C134" s="128" t="s">
        <v>132</v>
      </c>
      <c r="D134" s="169" t="s">
        <v>133</v>
      </c>
      <c r="E134" s="170" t="s">
        <v>227</v>
      </c>
      <c r="F134" s="169" t="s">
        <v>134</v>
      </c>
      <c r="G134" s="34"/>
      <c r="H134" s="27"/>
      <c r="I134" s="27"/>
      <c r="J134" s="27"/>
      <c r="K134" s="27"/>
      <c r="L134" s="27"/>
      <c r="M134" s="27"/>
      <c r="N134" s="27"/>
      <c r="O134" s="27"/>
      <c r="P134" s="219"/>
      <c r="Q134" s="176"/>
      <c r="R134" s="218"/>
    </row>
    <row r="135" spans="1:18" ht="15" customHeight="1" x14ac:dyDescent="0.25">
      <c r="A135" s="190"/>
      <c r="B135" s="195"/>
      <c r="C135" s="37" t="s">
        <v>266</v>
      </c>
      <c r="D135" s="65">
        <v>0.33329999999999999</v>
      </c>
      <c r="E135" s="63">
        <v>0.66659999999999997</v>
      </c>
      <c r="F135" s="11">
        <v>1</v>
      </c>
      <c r="G135" s="34"/>
      <c r="H135" s="27"/>
      <c r="I135" s="27"/>
      <c r="J135" s="27"/>
      <c r="K135" s="27"/>
      <c r="L135" s="27"/>
      <c r="M135" s="27"/>
      <c r="N135" s="27"/>
      <c r="O135" s="27"/>
      <c r="P135" s="219"/>
      <c r="Q135" s="60"/>
      <c r="R135" s="218"/>
    </row>
    <row r="136" spans="1:18" ht="15" customHeight="1" x14ac:dyDescent="0.25">
      <c r="A136" s="190"/>
      <c r="B136" s="195"/>
      <c r="C136" s="119" t="s">
        <v>119</v>
      </c>
      <c r="D136" s="132" t="s">
        <v>34</v>
      </c>
      <c r="E136" s="133" t="s">
        <v>35</v>
      </c>
      <c r="F136" s="132" t="s">
        <v>36</v>
      </c>
      <c r="G136" s="34"/>
      <c r="H136" s="27"/>
      <c r="I136" s="27"/>
      <c r="J136" s="27"/>
      <c r="K136" s="27"/>
      <c r="L136" s="27"/>
      <c r="M136" s="27"/>
      <c r="N136" s="27"/>
      <c r="O136" s="27"/>
      <c r="P136" s="219"/>
      <c r="Q136" s="176"/>
      <c r="R136" s="218"/>
    </row>
    <row r="137" spans="1:18" ht="24.75" customHeight="1" x14ac:dyDescent="0.25">
      <c r="A137" s="190"/>
      <c r="B137" s="195"/>
      <c r="C137" s="47" t="s">
        <v>267</v>
      </c>
      <c r="D137" s="65">
        <v>0.33329999999999999</v>
      </c>
      <c r="E137" s="63">
        <v>0.66659999999999997</v>
      </c>
      <c r="F137" s="11">
        <v>1</v>
      </c>
      <c r="G137" s="34"/>
      <c r="H137" s="27"/>
      <c r="I137" s="27"/>
      <c r="J137" s="27"/>
      <c r="K137" s="27"/>
      <c r="L137" s="27"/>
      <c r="M137" s="27"/>
      <c r="N137" s="27"/>
      <c r="O137" s="27"/>
      <c r="P137" s="219"/>
      <c r="Q137" s="59"/>
      <c r="R137" s="218"/>
    </row>
    <row r="138" spans="1:18" ht="15" customHeight="1" x14ac:dyDescent="0.3">
      <c r="A138" s="92"/>
      <c r="B138" s="95"/>
      <c r="C138" s="104"/>
      <c r="D138" s="105"/>
      <c r="E138" s="106"/>
      <c r="F138" s="106"/>
      <c r="G138" s="107"/>
      <c r="H138" s="107"/>
      <c r="I138" s="107"/>
      <c r="J138" s="107"/>
      <c r="K138" s="107"/>
      <c r="L138" s="107"/>
      <c r="M138" s="107"/>
      <c r="N138" s="108"/>
      <c r="O138" s="183" t="s">
        <v>150</v>
      </c>
      <c r="P138" s="219"/>
      <c r="Q138" s="180">
        <f>(Q113+Q116+Q119+Q122+Q125+Q127+Q129+Q131+Q133+Q135+Q137)/11</f>
        <v>0</v>
      </c>
      <c r="R138" s="218"/>
    </row>
    <row r="139" spans="1:18" ht="15" customHeight="1" x14ac:dyDescent="0.25">
      <c r="A139" s="190" t="s">
        <v>7</v>
      </c>
      <c r="B139" s="204" t="s">
        <v>64</v>
      </c>
      <c r="C139" s="120" t="s">
        <v>228</v>
      </c>
      <c r="D139" s="166" t="s">
        <v>57</v>
      </c>
      <c r="E139" s="167" t="s">
        <v>8</v>
      </c>
      <c r="F139" s="171" t="s">
        <v>9</v>
      </c>
      <c r="G139" s="166" t="s">
        <v>10</v>
      </c>
      <c r="H139" s="25"/>
      <c r="I139" s="25"/>
      <c r="J139" s="25"/>
      <c r="K139" s="25"/>
      <c r="L139" s="25"/>
      <c r="M139" s="25"/>
      <c r="N139" s="25"/>
      <c r="O139" s="25"/>
      <c r="P139" s="219"/>
      <c r="Q139" s="179"/>
      <c r="R139" s="218"/>
    </row>
    <row r="140" spans="1:18" ht="15" customHeight="1" x14ac:dyDescent="0.25">
      <c r="A140" s="190"/>
      <c r="B140" s="205"/>
      <c r="C140" s="41" t="s">
        <v>268</v>
      </c>
      <c r="D140" s="191">
        <v>1</v>
      </c>
      <c r="E140" s="211">
        <v>0.75</v>
      </c>
      <c r="F140" s="191">
        <v>0.5</v>
      </c>
      <c r="G140" s="191">
        <v>0.25</v>
      </c>
      <c r="H140" s="25"/>
      <c r="I140" s="25"/>
      <c r="J140" s="25"/>
      <c r="K140" s="25"/>
      <c r="L140" s="25"/>
      <c r="M140" s="25"/>
      <c r="N140" s="25"/>
      <c r="O140" s="25"/>
      <c r="P140" s="219"/>
      <c r="Q140" s="220"/>
      <c r="R140" s="218"/>
    </row>
    <row r="141" spans="1:18" ht="199.5" customHeight="1" x14ac:dyDescent="0.25">
      <c r="A141" s="190"/>
      <c r="B141" s="205"/>
      <c r="C141" s="17"/>
      <c r="D141" s="191"/>
      <c r="E141" s="211"/>
      <c r="F141" s="191"/>
      <c r="G141" s="191"/>
      <c r="H141" s="23"/>
      <c r="I141" s="23"/>
      <c r="J141" s="23"/>
      <c r="K141" s="23"/>
      <c r="L141" s="23"/>
      <c r="M141" s="23"/>
      <c r="N141" s="23"/>
      <c r="O141" s="23"/>
      <c r="P141" s="219"/>
      <c r="Q141" s="221"/>
      <c r="R141" s="218"/>
    </row>
    <row r="142" spans="1:18" ht="15" customHeight="1" x14ac:dyDescent="0.25">
      <c r="A142" s="190"/>
      <c r="B142" s="205"/>
      <c r="C142" s="119" t="s">
        <v>124</v>
      </c>
      <c r="D142" s="160" t="s">
        <v>29</v>
      </c>
      <c r="E142" s="159" t="s">
        <v>30</v>
      </c>
      <c r="F142" s="171" t="s">
        <v>28</v>
      </c>
      <c r="G142" s="160" t="s">
        <v>175</v>
      </c>
      <c r="H142" s="25"/>
      <c r="I142" s="25"/>
      <c r="J142" s="25"/>
      <c r="K142" s="25"/>
      <c r="L142" s="25"/>
      <c r="M142" s="25"/>
      <c r="N142" s="25"/>
      <c r="O142" s="25"/>
      <c r="P142" s="219"/>
      <c r="Q142" s="174"/>
      <c r="R142" s="218"/>
    </row>
    <row r="143" spans="1:18" ht="15" customHeight="1" x14ac:dyDescent="0.25">
      <c r="A143" s="190"/>
      <c r="B143" s="205"/>
      <c r="C143" s="41" t="s">
        <v>269</v>
      </c>
      <c r="D143" s="199">
        <v>0.25</v>
      </c>
      <c r="E143" s="200">
        <v>0.5</v>
      </c>
      <c r="F143" s="199">
        <v>0.75</v>
      </c>
      <c r="G143" s="199">
        <v>1</v>
      </c>
      <c r="H143" s="25"/>
      <c r="I143" s="25"/>
      <c r="J143" s="25"/>
      <c r="K143" s="25"/>
      <c r="L143" s="25"/>
      <c r="M143" s="25"/>
      <c r="N143" s="25"/>
      <c r="O143" s="25"/>
      <c r="P143" s="219"/>
      <c r="Q143" s="220"/>
      <c r="R143" s="218"/>
    </row>
    <row r="144" spans="1:18" ht="199.5" customHeight="1" x14ac:dyDescent="0.25">
      <c r="A144" s="190"/>
      <c r="B144" s="205"/>
      <c r="C144" s="17"/>
      <c r="D144" s="199"/>
      <c r="E144" s="200"/>
      <c r="F144" s="199"/>
      <c r="G144" s="199"/>
      <c r="H144" s="24"/>
      <c r="I144" s="24"/>
      <c r="J144" s="24"/>
      <c r="K144" s="24"/>
      <c r="L144" s="24"/>
      <c r="M144" s="24"/>
      <c r="N144" s="24"/>
      <c r="O144" s="24"/>
      <c r="P144" s="219"/>
      <c r="Q144" s="221"/>
      <c r="R144" s="218"/>
    </row>
    <row r="145" spans="1:18" ht="15" customHeight="1" x14ac:dyDescent="0.25">
      <c r="A145" s="190"/>
      <c r="B145" s="205"/>
      <c r="C145" s="119" t="s">
        <v>11</v>
      </c>
      <c r="D145" s="136" t="s">
        <v>12</v>
      </c>
      <c r="E145" s="137" t="s">
        <v>13</v>
      </c>
      <c r="F145" s="23"/>
      <c r="G145" s="23"/>
      <c r="H145" s="23"/>
      <c r="I145" s="23"/>
      <c r="J145" s="23"/>
      <c r="K145" s="23"/>
      <c r="L145" s="23"/>
      <c r="M145" s="23"/>
      <c r="N145" s="23"/>
      <c r="O145" s="23"/>
      <c r="P145" s="219"/>
      <c r="Q145" s="174"/>
      <c r="R145" s="218"/>
    </row>
    <row r="146" spans="1:18" ht="15" customHeight="1" x14ac:dyDescent="0.25">
      <c r="A146" s="190"/>
      <c r="B146" s="205"/>
      <c r="C146" s="48" t="s">
        <v>270</v>
      </c>
      <c r="D146" s="2">
        <v>0.75</v>
      </c>
      <c r="E146" s="57">
        <v>0.25</v>
      </c>
      <c r="F146" s="23"/>
      <c r="G146" s="23"/>
      <c r="H146" s="23"/>
      <c r="I146" s="23"/>
      <c r="J146" s="23"/>
      <c r="K146" s="23"/>
      <c r="L146" s="23"/>
      <c r="M146" s="23"/>
      <c r="N146" s="23"/>
      <c r="O146" s="23"/>
      <c r="P146" s="219"/>
      <c r="Q146" s="60"/>
      <c r="R146" s="218"/>
    </row>
    <row r="147" spans="1:18" ht="15" customHeight="1" x14ac:dyDescent="0.25">
      <c r="A147" s="190"/>
      <c r="B147" s="205"/>
      <c r="C147" s="119" t="s">
        <v>231</v>
      </c>
      <c r="D147" s="136" t="s">
        <v>49</v>
      </c>
      <c r="E147" s="137" t="s">
        <v>50</v>
      </c>
      <c r="F147" s="23"/>
      <c r="G147" s="23"/>
      <c r="H147" s="23"/>
      <c r="I147" s="23"/>
      <c r="J147" s="23"/>
      <c r="K147" s="23"/>
      <c r="L147" s="23"/>
      <c r="M147" s="23"/>
      <c r="N147" s="23"/>
      <c r="O147" s="23"/>
      <c r="P147" s="219"/>
      <c r="Q147" s="176"/>
      <c r="R147" s="218"/>
    </row>
    <row r="148" spans="1:18" ht="15" customHeight="1" x14ac:dyDescent="0.25">
      <c r="A148" s="190"/>
      <c r="B148" s="205"/>
      <c r="C148" s="48" t="s">
        <v>271</v>
      </c>
      <c r="D148" s="2">
        <v>0.25</v>
      </c>
      <c r="E148" s="57">
        <v>0.75</v>
      </c>
      <c r="F148" s="23"/>
      <c r="G148" s="23"/>
      <c r="H148" s="23"/>
      <c r="I148" s="23"/>
      <c r="J148" s="23"/>
      <c r="K148" s="23"/>
      <c r="L148" s="23"/>
      <c r="M148" s="23"/>
      <c r="N148" s="23"/>
      <c r="O148" s="23"/>
      <c r="P148" s="219"/>
      <c r="Q148" s="60"/>
      <c r="R148" s="218"/>
    </row>
    <row r="149" spans="1:18" ht="15" customHeight="1" x14ac:dyDescent="0.25">
      <c r="A149" s="190"/>
      <c r="B149" s="205"/>
      <c r="C149" s="128" t="s">
        <v>243</v>
      </c>
      <c r="D149" s="188" t="s">
        <v>244</v>
      </c>
      <c r="E149" s="189" t="s">
        <v>245</v>
      </c>
      <c r="F149" s="23"/>
      <c r="G149" s="23"/>
      <c r="H149" s="23"/>
      <c r="I149" s="23"/>
      <c r="J149" s="23"/>
      <c r="K149" s="23"/>
      <c r="L149" s="23"/>
      <c r="M149" s="23"/>
      <c r="N149" s="23"/>
      <c r="O149" s="23"/>
      <c r="P149" s="219"/>
      <c r="Q149" s="176"/>
      <c r="R149" s="218"/>
    </row>
    <row r="150" spans="1:18" ht="15" customHeight="1" x14ac:dyDescent="0.25">
      <c r="A150" s="190"/>
      <c r="B150" s="205"/>
      <c r="C150" s="48" t="s">
        <v>272</v>
      </c>
      <c r="D150" s="15">
        <v>0.75</v>
      </c>
      <c r="E150" s="58">
        <v>0.25</v>
      </c>
      <c r="F150" s="23"/>
      <c r="G150" s="23"/>
      <c r="H150" s="23"/>
      <c r="I150" s="23"/>
      <c r="J150" s="23"/>
      <c r="K150" s="23"/>
      <c r="L150" s="23"/>
      <c r="M150" s="23"/>
      <c r="N150" s="23"/>
      <c r="O150" s="23"/>
      <c r="P150" s="219"/>
      <c r="Q150" s="186"/>
      <c r="R150" s="218"/>
    </row>
    <row r="151" spans="1:18" ht="15" customHeight="1" x14ac:dyDescent="0.25">
      <c r="A151" s="190"/>
      <c r="B151" s="205"/>
      <c r="C151" s="131" t="s">
        <v>229</v>
      </c>
      <c r="D151" s="144" t="s">
        <v>14</v>
      </c>
      <c r="E151" s="145" t="s">
        <v>108</v>
      </c>
      <c r="F151" s="144" t="s">
        <v>109</v>
      </c>
      <c r="G151" s="144" t="s">
        <v>110</v>
      </c>
      <c r="H151" s="25"/>
      <c r="I151" s="25"/>
      <c r="J151" s="25"/>
      <c r="K151" s="25"/>
      <c r="L151" s="25"/>
      <c r="M151" s="25"/>
      <c r="N151" s="25"/>
      <c r="O151" s="25"/>
      <c r="P151" s="219"/>
      <c r="Q151" s="174"/>
      <c r="R151" s="218"/>
    </row>
    <row r="152" spans="1:18" ht="15" customHeight="1" x14ac:dyDescent="0.25">
      <c r="A152" s="190"/>
      <c r="B152" s="205"/>
      <c r="C152" s="46" t="s">
        <v>273</v>
      </c>
      <c r="D152" s="85">
        <v>1</v>
      </c>
      <c r="E152" s="84">
        <v>0.75</v>
      </c>
      <c r="F152" s="85">
        <v>0.5</v>
      </c>
      <c r="G152" s="85">
        <v>0.25</v>
      </c>
      <c r="H152" s="25"/>
      <c r="I152" s="25"/>
      <c r="J152" s="25"/>
      <c r="K152" s="25"/>
      <c r="L152" s="25"/>
      <c r="M152" s="25"/>
      <c r="N152" s="25"/>
      <c r="O152" s="25"/>
      <c r="P152" s="219"/>
      <c r="Q152" s="83"/>
      <c r="R152" s="218"/>
    </row>
    <row r="153" spans="1:18" ht="15" customHeight="1" x14ac:dyDescent="0.25">
      <c r="A153" s="190"/>
      <c r="B153" s="205"/>
      <c r="C153" s="119" t="s">
        <v>31</v>
      </c>
      <c r="D153" s="136" t="s">
        <v>32</v>
      </c>
      <c r="E153" s="137" t="s">
        <v>33</v>
      </c>
      <c r="F153" s="23"/>
      <c r="G153" s="23"/>
      <c r="H153" s="23"/>
      <c r="I153" s="23"/>
      <c r="J153" s="23"/>
      <c r="K153" s="23"/>
      <c r="L153" s="23"/>
      <c r="M153" s="23"/>
      <c r="N153" s="23"/>
      <c r="O153" s="23"/>
      <c r="P153" s="219"/>
      <c r="Q153" s="176"/>
      <c r="R153" s="218"/>
    </row>
    <row r="154" spans="1:18" ht="15" customHeight="1" x14ac:dyDescent="0.25">
      <c r="A154" s="190"/>
      <c r="B154" s="205"/>
      <c r="C154" s="48" t="s">
        <v>274</v>
      </c>
      <c r="D154" s="2">
        <v>0.75</v>
      </c>
      <c r="E154" s="57">
        <v>0.25</v>
      </c>
      <c r="F154" s="23"/>
      <c r="G154" s="23"/>
      <c r="H154" s="23"/>
      <c r="I154" s="23"/>
      <c r="J154" s="23"/>
      <c r="K154" s="23"/>
      <c r="L154" s="23"/>
      <c r="M154" s="23"/>
      <c r="N154" s="23"/>
      <c r="O154" s="23"/>
      <c r="P154" s="219"/>
      <c r="Q154" s="60"/>
      <c r="R154" s="218"/>
    </row>
    <row r="155" spans="1:18" ht="15" customHeight="1" x14ac:dyDescent="0.25">
      <c r="A155" s="190"/>
      <c r="B155" s="205"/>
      <c r="C155" s="119" t="s">
        <v>232</v>
      </c>
      <c r="D155" s="132" t="s">
        <v>120</v>
      </c>
      <c r="E155" s="133" t="s">
        <v>4</v>
      </c>
      <c r="F155" s="132" t="s">
        <v>5</v>
      </c>
      <c r="G155" s="132" t="s">
        <v>6</v>
      </c>
      <c r="H155" s="25"/>
      <c r="I155" s="25"/>
      <c r="J155" s="25"/>
      <c r="K155" s="25"/>
      <c r="L155" s="25"/>
      <c r="M155" s="25"/>
      <c r="N155" s="25"/>
      <c r="O155" s="25"/>
      <c r="P155" s="219"/>
      <c r="Q155" s="176"/>
      <c r="R155" s="218"/>
    </row>
    <row r="156" spans="1:18" ht="15" customHeight="1" x14ac:dyDescent="0.25">
      <c r="A156" s="190"/>
      <c r="B156" s="205"/>
      <c r="C156" s="49" t="s">
        <v>275</v>
      </c>
      <c r="D156" s="5">
        <v>1</v>
      </c>
      <c r="E156" s="56">
        <v>0.75</v>
      </c>
      <c r="F156" s="5">
        <v>0.5</v>
      </c>
      <c r="G156" s="5">
        <v>0.25</v>
      </c>
      <c r="H156" s="24"/>
      <c r="I156" s="24"/>
      <c r="J156" s="24"/>
      <c r="K156" s="24"/>
      <c r="L156" s="24"/>
      <c r="M156" s="24"/>
      <c r="N156" s="24"/>
      <c r="O156" s="24"/>
      <c r="P156" s="219"/>
      <c r="Q156" s="60"/>
      <c r="R156" s="218"/>
    </row>
    <row r="157" spans="1:18" ht="15" customHeight="1" x14ac:dyDescent="0.25">
      <c r="A157" s="190"/>
      <c r="B157" s="205"/>
      <c r="C157" s="119" t="s">
        <v>230</v>
      </c>
      <c r="D157" s="172" t="s">
        <v>51</v>
      </c>
      <c r="E157" s="173" t="s">
        <v>52</v>
      </c>
      <c r="F157" s="136" t="s">
        <v>53</v>
      </c>
      <c r="G157" s="23"/>
      <c r="H157" s="23"/>
      <c r="I157" s="23"/>
      <c r="J157" s="23"/>
      <c r="K157" s="23"/>
      <c r="L157" s="23"/>
      <c r="M157" s="23"/>
      <c r="N157" s="23"/>
      <c r="O157" s="23"/>
      <c r="P157" s="219"/>
      <c r="Q157" s="176"/>
      <c r="R157" s="218"/>
    </row>
    <row r="158" spans="1:18" ht="15" customHeight="1" x14ac:dyDescent="0.25">
      <c r="A158" s="190"/>
      <c r="B158" s="205"/>
      <c r="C158" s="48" t="s">
        <v>276</v>
      </c>
      <c r="D158" s="2">
        <v>0.33329999999999999</v>
      </c>
      <c r="E158" s="57">
        <v>0.66659999999999997</v>
      </c>
      <c r="F158" s="2">
        <v>1</v>
      </c>
      <c r="G158" s="23"/>
      <c r="H158" s="23"/>
      <c r="I158" s="23"/>
      <c r="J158" s="23"/>
      <c r="K158" s="23"/>
      <c r="L158" s="23"/>
      <c r="M158" s="23"/>
      <c r="N158" s="23"/>
      <c r="O158" s="23"/>
      <c r="P158" s="219"/>
      <c r="Q158" s="60"/>
      <c r="R158" s="218"/>
    </row>
    <row r="159" spans="1:18" ht="15" customHeight="1" x14ac:dyDescent="0.25">
      <c r="A159" s="190"/>
      <c r="B159" s="205"/>
      <c r="C159" s="119" t="s">
        <v>233</v>
      </c>
      <c r="D159" s="132" t="s">
        <v>19</v>
      </c>
      <c r="E159" s="133" t="s">
        <v>20</v>
      </c>
      <c r="F159" s="132" t="s">
        <v>21</v>
      </c>
      <c r="G159" s="132" t="s">
        <v>22</v>
      </c>
      <c r="H159" s="25"/>
      <c r="I159" s="25"/>
      <c r="J159" s="25"/>
      <c r="K159" s="25"/>
      <c r="L159" s="25"/>
      <c r="M159" s="25"/>
      <c r="N159" s="25"/>
      <c r="O159" s="25"/>
      <c r="P159" s="219"/>
      <c r="Q159" s="174"/>
      <c r="R159" s="218"/>
    </row>
    <row r="160" spans="1:18" ht="15" customHeight="1" x14ac:dyDescent="0.25">
      <c r="A160" s="190"/>
      <c r="B160" s="205"/>
      <c r="C160" s="50" t="s">
        <v>277</v>
      </c>
      <c r="D160" s="2">
        <v>1</v>
      </c>
      <c r="E160" s="71">
        <v>0.5</v>
      </c>
      <c r="F160" s="1">
        <v>0.25</v>
      </c>
      <c r="G160" s="1">
        <v>0.75</v>
      </c>
      <c r="H160" s="23"/>
      <c r="I160" s="23"/>
      <c r="J160" s="23"/>
      <c r="K160" s="23"/>
      <c r="L160" s="23"/>
      <c r="M160" s="23"/>
      <c r="N160" s="23"/>
      <c r="O160" s="23"/>
      <c r="P160" s="219"/>
      <c r="Q160" s="60"/>
      <c r="R160" s="218"/>
    </row>
    <row r="161" spans="1:18" ht="15" customHeight="1" x14ac:dyDescent="0.25">
      <c r="A161" s="190"/>
      <c r="B161" s="205"/>
      <c r="C161" s="119" t="s">
        <v>235</v>
      </c>
      <c r="D161" s="132" t="s">
        <v>155</v>
      </c>
      <c r="E161" s="133" t="s">
        <v>156</v>
      </c>
      <c r="F161" s="196"/>
      <c r="G161" s="196"/>
      <c r="H161" s="27"/>
      <c r="I161" s="27"/>
      <c r="J161" s="27"/>
      <c r="K161" s="27"/>
      <c r="L161" s="27"/>
      <c r="M161" s="27"/>
      <c r="N161" s="27"/>
      <c r="O161" s="27"/>
      <c r="P161" s="219"/>
      <c r="Q161" s="176"/>
      <c r="R161" s="218"/>
    </row>
    <row r="162" spans="1:18" ht="15" customHeight="1" x14ac:dyDescent="0.25">
      <c r="A162" s="190"/>
      <c r="B162" s="205"/>
      <c r="C162" s="51" t="s">
        <v>234</v>
      </c>
      <c r="D162" s="2">
        <v>0.25</v>
      </c>
      <c r="E162" s="57">
        <v>0.75</v>
      </c>
      <c r="F162" s="196"/>
      <c r="G162" s="196"/>
      <c r="H162" s="27"/>
      <c r="I162" s="27"/>
      <c r="J162" s="27"/>
      <c r="K162" s="27"/>
      <c r="L162" s="27"/>
      <c r="M162" s="27"/>
      <c r="N162" s="27"/>
      <c r="O162" s="27"/>
      <c r="P162" s="219"/>
      <c r="Q162" s="212"/>
      <c r="R162" s="218"/>
    </row>
    <row r="163" spans="1:18" ht="15" customHeight="1" x14ac:dyDescent="0.25">
      <c r="A163" s="190"/>
      <c r="B163" s="205"/>
      <c r="C163" s="52" t="s">
        <v>154</v>
      </c>
      <c r="D163" s="72"/>
      <c r="E163" s="23"/>
      <c r="F163" s="196"/>
      <c r="G163" s="196"/>
      <c r="H163" s="27"/>
      <c r="I163" s="27"/>
      <c r="J163" s="27"/>
      <c r="K163" s="27"/>
      <c r="L163" s="27"/>
      <c r="M163" s="27"/>
      <c r="N163" s="27"/>
      <c r="O163" s="27"/>
      <c r="P163" s="219"/>
      <c r="Q163" s="225"/>
      <c r="R163" s="218"/>
    </row>
    <row r="164" spans="1:18" ht="15" customHeight="1" x14ac:dyDescent="0.25">
      <c r="A164" s="190"/>
      <c r="B164" s="205"/>
      <c r="C164" s="52" t="s">
        <v>153</v>
      </c>
      <c r="D164" s="72"/>
      <c r="E164" s="23"/>
      <c r="F164" s="196"/>
      <c r="G164" s="196"/>
      <c r="H164" s="27"/>
      <c r="I164" s="27"/>
      <c r="J164" s="27"/>
      <c r="K164" s="27"/>
      <c r="L164" s="27"/>
      <c r="M164" s="27"/>
      <c r="N164" s="27"/>
      <c r="O164" s="27"/>
      <c r="P164" s="219"/>
      <c r="Q164" s="225"/>
      <c r="R164" s="218"/>
    </row>
    <row r="165" spans="1:18" ht="15" customHeight="1" x14ac:dyDescent="0.25">
      <c r="A165" s="190"/>
      <c r="B165" s="205"/>
      <c r="C165" s="53" t="s">
        <v>15</v>
      </c>
      <c r="D165" s="73">
        <f>SUM(D163:D164)</f>
        <v>0</v>
      </c>
      <c r="E165" s="23"/>
      <c r="F165" s="196"/>
      <c r="G165" s="196"/>
      <c r="H165" s="27"/>
      <c r="I165" s="27"/>
      <c r="J165" s="27"/>
      <c r="K165" s="27"/>
      <c r="L165" s="27"/>
      <c r="M165" s="27"/>
      <c r="N165" s="27"/>
      <c r="O165" s="27"/>
      <c r="P165" s="219"/>
      <c r="Q165" s="213"/>
      <c r="R165" s="218"/>
    </row>
    <row r="166" spans="1:18" ht="15" customHeight="1" x14ac:dyDescent="0.25">
      <c r="A166" s="190"/>
      <c r="B166" s="205"/>
      <c r="C166" s="119" t="s">
        <v>236</v>
      </c>
      <c r="D166" s="132" t="s">
        <v>157</v>
      </c>
      <c r="E166" s="133" t="s">
        <v>158</v>
      </c>
      <c r="F166" s="196"/>
      <c r="G166" s="196"/>
      <c r="H166" s="27"/>
      <c r="I166" s="27"/>
      <c r="J166" s="27"/>
      <c r="K166" s="27"/>
      <c r="L166" s="27"/>
      <c r="M166" s="27"/>
      <c r="N166" s="27"/>
      <c r="O166" s="27"/>
      <c r="P166" s="219"/>
      <c r="Q166" s="176"/>
      <c r="R166" s="218"/>
    </row>
    <row r="167" spans="1:18" ht="15" customHeight="1" x14ac:dyDescent="0.25">
      <c r="A167" s="190"/>
      <c r="B167" s="205"/>
      <c r="C167" s="51" t="s">
        <v>16</v>
      </c>
      <c r="D167" s="1">
        <v>0.75</v>
      </c>
      <c r="E167" s="57">
        <v>0.25</v>
      </c>
      <c r="F167" s="196"/>
      <c r="G167" s="196"/>
      <c r="H167" s="27"/>
      <c r="I167" s="27"/>
      <c r="J167" s="27"/>
      <c r="K167" s="27"/>
      <c r="L167" s="27"/>
      <c r="M167" s="27"/>
      <c r="N167" s="27"/>
      <c r="O167" s="27"/>
      <c r="P167" s="219"/>
      <c r="Q167" s="212"/>
      <c r="R167" s="218"/>
    </row>
    <row r="168" spans="1:18" ht="15" customHeight="1" x14ac:dyDescent="0.25">
      <c r="A168" s="190"/>
      <c r="B168" s="205"/>
      <c r="C168" s="52" t="s">
        <v>160</v>
      </c>
      <c r="D168" s="72"/>
      <c r="E168" s="23"/>
      <c r="F168" s="196"/>
      <c r="G168" s="196"/>
      <c r="H168" s="27"/>
      <c r="I168" s="27"/>
      <c r="J168" s="27"/>
      <c r="K168" s="27"/>
      <c r="L168" s="27"/>
      <c r="M168" s="27"/>
      <c r="N168" s="27"/>
      <c r="O168" s="27"/>
      <c r="P168" s="219"/>
      <c r="Q168" s="225"/>
      <c r="R168" s="218"/>
    </row>
    <row r="169" spans="1:18" ht="15" customHeight="1" x14ac:dyDescent="0.25">
      <c r="A169" s="190"/>
      <c r="B169" s="205"/>
      <c r="C169" s="52" t="s">
        <v>159</v>
      </c>
      <c r="D169" s="72"/>
      <c r="E169" s="23"/>
      <c r="F169" s="196"/>
      <c r="G169" s="196"/>
      <c r="H169" s="27"/>
      <c r="I169" s="27"/>
      <c r="J169" s="27"/>
      <c r="K169" s="27"/>
      <c r="L169" s="27"/>
      <c r="M169" s="27"/>
      <c r="N169" s="27"/>
      <c r="O169" s="27"/>
      <c r="P169" s="219"/>
      <c r="Q169" s="225"/>
      <c r="R169" s="218"/>
    </row>
    <row r="170" spans="1:18" ht="15" customHeight="1" x14ac:dyDescent="0.25">
      <c r="A170" s="190"/>
      <c r="B170" s="205"/>
      <c r="C170" s="53" t="s">
        <v>237</v>
      </c>
      <c r="D170" s="73">
        <f>SUM(D168:D169)</f>
        <v>0</v>
      </c>
      <c r="E170" s="23"/>
      <c r="F170" s="196"/>
      <c r="G170" s="196"/>
      <c r="H170" s="27"/>
      <c r="I170" s="27"/>
      <c r="J170" s="27"/>
      <c r="K170" s="27"/>
      <c r="L170" s="27"/>
      <c r="M170" s="27"/>
      <c r="N170" s="27"/>
      <c r="O170" s="27"/>
      <c r="P170" s="219"/>
      <c r="Q170" s="213"/>
      <c r="R170" s="218"/>
    </row>
    <row r="171" spans="1:18" ht="15" customHeight="1" x14ac:dyDescent="0.25">
      <c r="A171" s="190"/>
      <c r="B171" s="205"/>
      <c r="C171" s="119" t="s">
        <v>238</v>
      </c>
      <c r="D171" s="136" t="s">
        <v>17</v>
      </c>
      <c r="E171" s="137" t="s">
        <v>18</v>
      </c>
      <c r="F171" s="196"/>
      <c r="G171" s="196"/>
      <c r="H171" s="27"/>
      <c r="I171" s="27"/>
      <c r="J171" s="27"/>
      <c r="K171" s="27"/>
      <c r="L171" s="27"/>
      <c r="M171" s="27"/>
      <c r="N171" s="27"/>
      <c r="O171" s="27"/>
      <c r="P171" s="219"/>
      <c r="Q171" s="176"/>
      <c r="R171" s="218"/>
    </row>
    <row r="172" spans="1:18" ht="15" customHeight="1" x14ac:dyDescent="0.25">
      <c r="A172" s="190"/>
      <c r="B172" s="205"/>
      <c r="C172" s="88" t="s">
        <v>278</v>
      </c>
      <c r="D172" s="1">
        <v>1</v>
      </c>
      <c r="E172" s="58">
        <v>1</v>
      </c>
      <c r="F172" s="196"/>
      <c r="G172" s="196"/>
      <c r="H172" s="27"/>
      <c r="I172" s="27"/>
      <c r="J172" s="27"/>
      <c r="K172" s="27"/>
      <c r="L172" s="27"/>
      <c r="M172" s="27"/>
      <c r="N172" s="27"/>
      <c r="O172" s="27"/>
      <c r="P172" s="219"/>
      <c r="Q172" s="212"/>
      <c r="R172" s="218"/>
    </row>
    <row r="173" spans="1:18" ht="350.25" customHeight="1" x14ac:dyDescent="0.25">
      <c r="A173" s="93"/>
      <c r="B173" s="205"/>
      <c r="C173" s="89"/>
      <c r="D173" s="1"/>
      <c r="E173" s="2"/>
      <c r="F173" s="86"/>
      <c r="G173" s="86"/>
      <c r="H173" s="86"/>
      <c r="I173" s="86"/>
      <c r="J173" s="86"/>
      <c r="K173" s="86"/>
      <c r="L173" s="86"/>
      <c r="M173" s="86"/>
      <c r="N173" s="86"/>
      <c r="O173" s="86"/>
      <c r="P173" s="219"/>
      <c r="Q173" s="213"/>
      <c r="R173" s="218"/>
    </row>
    <row r="174" spans="1:18" ht="15" customHeight="1" x14ac:dyDescent="0.3">
      <c r="A174" s="92"/>
      <c r="B174" s="95"/>
      <c r="C174" s="96"/>
      <c r="D174" s="96"/>
      <c r="E174" s="96"/>
      <c r="F174" s="96"/>
      <c r="G174" s="97"/>
      <c r="H174" s="97"/>
      <c r="I174" s="97"/>
      <c r="J174" s="97"/>
      <c r="K174" s="97"/>
      <c r="L174" s="97"/>
      <c r="M174" s="97"/>
      <c r="N174" s="98"/>
      <c r="O174" s="183" t="s">
        <v>151</v>
      </c>
      <c r="P174" s="219"/>
      <c r="Q174" s="180">
        <f>(Q140+Q143+Q146+Q148+Q150+Q152+Q154+Q156+Q158+Q160+Q162+Q167+Q172)/13</f>
        <v>0</v>
      </c>
      <c r="R174" s="218"/>
    </row>
    <row r="175" spans="1:18" ht="15.75" customHeight="1" x14ac:dyDescent="0.3">
      <c r="A175" s="94"/>
      <c r="B175" s="99"/>
      <c r="C175" s="100"/>
      <c r="D175" s="101"/>
      <c r="E175" s="101"/>
      <c r="F175" s="101"/>
      <c r="G175" s="102"/>
      <c r="H175" s="102"/>
      <c r="I175" s="102"/>
      <c r="J175" s="102"/>
      <c r="K175" s="102"/>
      <c r="L175" s="102"/>
      <c r="M175" s="102"/>
      <c r="N175" s="103"/>
      <c r="O175" s="185" t="s">
        <v>152</v>
      </c>
      <c r="P175" s="219"/>
      <c r="Q175" s="181">
        <f>(Q43+Q50+Q72+Q85+Q98+Q111+Q138+Q174)/8</f>
        <v>0</v>
      </c>
      <c r="R175" s="218"/>
    </row>
    <row r="176" spans="1:18" x14ac:dyDescent="0.25">
      <c r="A176" s="10"/>
    </row>
  </sheetData>
  <mergeCells count="110">
    <mergeCell ref="C5:C18"/>
    <mergeCell ref="C22:C35"/>
    <mergeCell ref="F3:F18"/>
    <mergeCell ref="E3:E18"/>
    <mergeCell ref="D3:D18"/>
    <mergeCell ref="F20:F35"/>
    <mergeCell ref="E20:E35"/>
    <mergeCell ref="D20:D35"/>
    <mergeCell ref="C53:C66"/>
    <mergeCell ref="F52:F66"/>
    <mergeCell ref="E52:E66"/>
    <mergeCell ref="D52:D66"/>
    <mergeCell ref="E41:E42"/>
    <mergeCell ref="D41:D42"/>
    <mergeCell ref="Q41:Q42"/>
    <mergeCell ref="E100:E101"/>
    <mergeCell ref="Q162:Q165"/>
    <mergeCell ref="Q167:Q170"/>
    <mergeCell ref="Q172:Q173"/>
    <mergeCell ref="B99:B110"/>
    <mergeCell ref="Q103:Q104"/>
    <mergeCell ref="Q106:Q107"/>
    <mergeCell ref="Q109:Q110"/>
    <mergeCell ref="G52:G66"/>
    <mergeCell ref="E90:E91"/>
    <mergeCell ref="F90:F91"/>
    <mergeCell ref="F70:F71"/>
    <mergeCell ref="D70:D71"/>
    <mergeCell ref="E106:E107"/>
    <mergeCell ref="D106:D107"/>
    <mergeCell ref="Q116:Q117"/>
    <mergeCell ref="Q113:Q114"/>
    <mergeCell ref="Q100:Q101"/>
    <mergeCell ref="F103:F104"/>
    <mergeCell ref="E103:E104"/>
    <mergeCell ref="E143:E144"/>
    <mergeCell ref="G116:G117"/>
    <mergeCell ref="F116:F117"/>
    <mergeCell ref="R1:R175"/>
    <mergeCell ref="P2:P175"/>
    <mergeCell ref="H119:H120"/>
    <mergeCell ref="G119:G120"/>
    <mergeCell ref="F100:F101"/>
    <mergeCell ref="Q90:Q91"/>
    <mergeCell ref="Q87:Q88"/>
    <mergeCell ref="Q70:Q71"/>
    <mergeCell ref="Q20:Q35"/>
    <mergeCell ref="Q3:Q18"/>
    <mergeCell ref="Q52:Q66"/>
    <mergeCell ref="Q143:Q144"/>
    <mergeCell ref="Q140:Q141"/>
    <mergeCell ref="A1:Q1"/>
    <mergeCell ref="A2:A109"/>
    <mergeCell ref="D119:D120"/>
    <mergeCell ref="F41:F42"/>
    <mergeCell ref="D143:D144"/>
    <mergeCell ref="G140:G141"/>
    <mergeCell ref="F140:F141"/>
    <mergeCell ref="E140:E141"/>
    <mergeCell ref="D140:D141"/>
    <mergeCell ref="G143:G144"/>
    <mergeCell ref="F143:F144"/>
    <mergeCell ref="Q119:Q120"/>
    <mergeCell ref="F119:F120"/>
    <mergeCell ref="E119:E120"/>
    <mergeCell ref="F122:F123"/>
    <mergeCell ref="E122:E123"/>
    <mergeCell ref="D122:D123"/>
    <mergeCell ref="Q122:Q123"/>
    <mergeCell ref="Q45:Q46"/>
    <mergeCell ref="Q48:Q49"/>
    <mergeCell ref="H45:H46"/>
    <mergeCell ref="G45:G46"/>
    <mergeCell ref="F45:F46"/>
    <mergeCell ref="E45:E46"/>
    <mergeCell ref="D45:D46"/>
    <mergeCell ref="E48:E49"/>
    <mergeCell ref="D48:D49"/>
    <mergeCell ref="F48:F49"/>
    <mergeCell ref="G48:G49"/>
    <mergeCell ref="M50:O50"/>
    <mergeCell ref="D100:D101"/>
    <mergeCell ref="D90:D91"/>
    <mergeCell ref="E109:E110"/>
    <mergeCell ref="D109:D110"/>
    <mergeCell ref="F106:F107"/>
    <mergeCell ref="A139:A172"/>
    <mergeCell ref="H48:H49"/>
    <mergeCell ref="B44:B49"/>
    <mergeCell ref="B2:B42"/>
    <mergeCell ref="F161:G172"/>
    <mergeCell ref="B51:B71"/>
    <mergeCell ref="B73:B84"/>
    <mergeCell ref="B86:B97"/>
    <mergeCell ref="B112:B137"/>
    <mergeCell ref="F87:F88"/>
    <mergeCell ref="E87:E88"/>
    <mergeCell ref="A112:A137"/>
    <mergeCell ref="D87:D88"/>
    <mergeCell ref="G87:G88"/>
    <mergeCell ref="E116:E117"/>
    <mergeCell ref="E70:E71"/>
    <mergeCell ref="D116:D117"/>
    <mergeCell ref="G113:G114"/>
    <mergeCell ref="F113:F114"/>
    <mergeCell ref="B139:B173"/>
    <mergeCell ref="D103:D104"/>
    <mergeCell ref="E113:E114"/>
    <mergeCell ref="D113:D114"/>
    <mergeCell ref="F109:F110"/>
  </mergeCells>
  <dataValidations count="22">
    <dataValidation type="list" allowBlank="1" showInputMessage="1" showErrorMessage="1" sqref="Q20 Q3">
      <formula1>$D$3:$H$3</formula1>
    </dataValidation>
    <dataValidation type="list" allowBlank="1" showInputMessage="1" showErrorMessage="1" sqref="Q37">
      <formula1>$D$37:$F$37</formula1>
    </dataValidation>
    <dataValidation type="list" allowBlank="1" showInputMessage="1" showErrorMessage="1" sqref="Q39">
      <formula1>$D$39:$O$39</formula1>
    </dataValidation>
    <dataValidation type="list" allowBlank="1" showInputMessage="1" showErrorMessage="1" sqref="Q74">
      <formula1>$D$74:$F$74</formula1>
    </dataValidation>
    <dataValidation type="list" allowBlank="1" showInputMessage="1" showErrorMessage="1" sqref="Q82">
      <formula1>$D$82:$F$82</formula1>
    </dataValidation>
    <dataValidation type="list" allowBlank="1" showInputMessage="1" showErrorMessage="1" sqref="Q84">
      <formula1>$D$84:$E$84</formula1>
    </dataValidation>
    <dataValidation type="list" allowBlank="1" showInputMessage="1" showErrorMessage="1" sqref="Q97">
      <formula1>$D$97:$G$97</formula1>
    </dataValidation>
    <dataValidation type="list" allowBlank="1" showInputMessage="1" showErrorMessage="1" sqref="Q127:Q135">
      <formula1>$D$127:$F$127</formula1>
    </dataValidation>
    <dataValidation type="list" allowBlank="1" showInputMessage="1" showErrorMessage="1" sqref="Q137">
      <formula1>$D$137:$F$137</formula1>
    </dataValidation>
    <dataValidation type="list" allowBlank="1" showInputMessage="1" showErrorMessage="1" sqref="Q146">
      <formula1>$D$146:$E$146</formula1>
    </dataValidation>
    <dataValidation type="list" allowBlank="1" showInputMessage="1" showErrorMessage="1" sqref="Q148:Q150">
      <formula1>$D$148:$E$148</formula1>
    </dataValidation>
    <dataValidation type="list" allowBlank="1" showInputMessage="1" showErrorMessage="1" sqref="Q154">
      <formula1>$D$154:$E$154</formula1>
    </dataValidation>
    <dataValidation type="list" allowBlank="1" showInputMessage="1" showErrorMessage="1" sqref="Q156">
      <formula1>$D$156:$G$156</formula1>
    </dataValidation>
    <dataValidation type="list" allowBlank="1" showInputMessage="1" showErrorMessage="1" sqref="Q158">
      <formula1>$D$158:$F$158</formula1>
    </dataValidation>
    <dataValidation type="list" allowBlank="1" showInputMessage="1" showErrorMessage="1" sqref="Q160">
      <formula1>$D$160:$G$160</formula1>
    </dataValidation>
    <dataValidation type="list" allowBlank="1" showInputMessage="1" showErrorMessage="1" sqref="Q162">
      <formula1>$D$162:$E$162</formula1>
    </dataValidation>
    <dataValidation type="list" allowBlank="1" showInputMessage="1" showErrorMessage="1" sqref="Q167">
      <formula1>$D$167:$E$167</formula1>
    </dataValidation>
    <dataValidation type="list" allowBlank="1" showInputMessage="1" showErrorMessage="1" sqref="Q172">
      <formula1>$D$172</formula1>
    </dataValidation>
    <dataValidation type="list" allowBlank="1" showInputMessage="1" showErrorMessage="1" sqref="Q68">
      <formula1>$D$68:$H$68</formula1>
    </dataValidation>
    <dataValidation type="list" allowBlank="1" showInputMessage="1" showErrorMessage="1" sqref="Q79 Q67">
      <formula1>#REF!</formula1>
    </dataValidation>
    <dataValidation type="list" allowBlank="1" showInputMessage="1" showErrorMessage="1" sqref="Q92 Q94">
      <formula1>$D$91:$F$91</formula1>
    </dataValidation>
    <dataValidation type="list" allowBlank="1" showInputMessage="1" showErrorMessage="1" sqref="Q89">
      <formula1>$D$88:$G$88</formula1>
    </dataValidation>
  </dataValidations>
  <pageMargins left="0.7" right="0.7" top="0.75" bottom="0.75" header="0.3" footer="0.3"/>
  <pageSetup paperSize="9" orientation="portrait" r:id="rId1"/>
  <ignoredErrors>
    <ignoredError sqref="D165 D170" formulaRange="1"/>
  </ignoredError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14:formula1>
            <xm:f>Blad1!$A$1:$A$3</xm:f>
          </x14:formula1>
          <xm:sqref>Q41:Q42 Q70:Q71 Q90:Q91 Q93 Q95 Q100 Q80 Q106 Q103 Q109 Q122:Q123</xm:sqref>
        </x14:dataValidation>
        <x14:dataValidation type="list" allowBlank="1" showInputMessage="1" showErrorMessage="1">
          <x14:formula1>
            <xm:f>Blad1!$A$5:$A$9</xm:f>
          </x14:formula1>
          <xm:sqref>Q45:Q46 Q48:Q49 Q76 Q78 Q119:Q121</xm:sqref>
        </x14:dataValidation>
        <x14:dataValidation type="list" allowBlank="1" showInputMessage="1" showErrorMessage="1">
          <x14:formula1>
            <xm:f>Blad1!$A$11:$A$14</xm:f>
          </x14:formula1>
          <xm:sqref>Q87:Q88 Q113:Q114 Q116:Q117 Q140:Q141 Q143:Q144 Q152 Q52:Q66</xm:sqref>
        </x14:dataValidation>
        <x14:dataValidation type="list" allowBlank="1" showInputMessage="1" showErrorMessage="1">
          <x14:formula1>
            <xm:f>Blad1!$A$16:$A$21</xm:f>
          </x14:formula1>
          <xm:sqref>Q125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O15" sqref="O15"/>
    </sheetView>
  </sheetViews>
  <sheetFormatPr defaultRowHeight="15" x14ac:dyDescent="0.25"/>
  <cols>
    <col min="1" max="1" width="10.140625" bestFit="1" customWidth="1"/>
    <col min="2" max="2" width="12" bestFit="1" customWidth="1"/>
  </cols>
  <sheetData>
    <row r="1" spans="1:1" x14ac:dyDescent="0.25">
      <c r="A1" s="16">
        <v>0.33329999999999999</v>
      </c>
    </row>
    <row r="2" spans="1:1" x14ac:dyDescent="0.25">
      <c r="A2" s="16">
        <v>0.66659999999999997</v>
      </c>
    </row>
    <row r="3" spans="1:1" x14ac:dyDescent="0.25">
      <c r="A3" s="16">
        <v>1</v>
      </c>
    </row>
    <row r="5" spans="1:1" x14ac:dyDescent="0.25">
      <c r="A5" s="16">
        <v>0.2</v>
      </c>
    </row>
    <row r="6" spans="1:1" x14ac:dyDescent="0.25">
      <c r="A6" s="16">
        <v>0.4</v>
      </c>
    </row>
    <row r="7" spans="1:1" x14ac:dyDescent="0.25">
      <c r="A7" s="16">
        <v>0.6</v>
      </c>
    </row>
    <row r="8" spans="1:1" x14ac:dyDescent="0.25">
      <c r="A8" s="16">
        <v>0.8</v>
      </c>
    </row>
    <row r="9" spans="1:1" x14ac:dyDescent="0.25">
      <c r="A9" s="16">
        <v>1</v>
      </c>
    </row>
    <row r="11" spans="1:1" x14ac:dyDescent="0.25">
      <c r="A11" s="16">
        <v>0.25</v>
      </c>
    </row>
    <row r="12" spans="1:1" x14ac:dyDescent="0.25">
      <c r="A12" s="16">
        <v>0.5</v>
      </c>
    </row>
    <row r="13" spans="1:1" x14ac:dyDescent="0.25">
      <c r="A13" s="16">
        <v>0.75</v>
      </c>
    </row>
    <row r="14" spans="1:1" x14ac:dyDescent="0.25">
      <c r="A14" s="16">
        <v>1</v>
      </c>
    </row>
    <row r="16" spans="1:1" x14ac:dyDescent="0.25">
      <c r="A16" s="16">
        <v>0.1666</v>
      </c>
    </row>
    <row r="17" spans="1:1" x14ac:dyDescent="0.25">
      <c r="A17" s="16">
        <v>0.33329999999999999</v>
      </c>
    </row>
    <row r="18" spans="1:1" x14ac:dyDescent="0.25">
      <c r="A18" s="16">
        <v>0.49990000000000001</v>
      </c>
    </row>
    <row r="19" spans="1:1" x14ac:dyDescent="0.25">
      <c r="A19" s="16">
        <v>0.66659999999999997</v>
      </c>
    </row>
    <row r="20" spans="1:1" x14ac:dyDescent="0.25">
      <c r="A20" s="16">
        <v>0.83329999999999993</v>
      </c>
    </row>
    <row r="21" spans="1:1" x14ac:dyDescent="0.25">
      <c r="A21" s="1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Company>Nil Volentibus Arduum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pc</cp:lastModifiedBy>
  <cp:lastPrinted>2018-09-23T18:08:40Z</cp:lastPrinted>
  <dcterms:created xsi:type="dcterms:W3CDTF">2018-05-14T18:59:35Z</dcterms:created>
  <dcterms:modified xsi:type="dcterms:W3CDTF">2024-11-07T09:36:11Z</dcterms:modified>
</cp:coreProperties>
</file>