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lalina\OneDrive - Cisco\Desktop\Finished Projects\Optimization\"/>
    </mc:Choice>
  </mc:AlternateContent>
  <xr:revisionPtr revIDLastSave="0" documentId="13_ncr:1_{9FFC5953-E3C7-4178-ABBF-01D9223184DB}" xr6:coauthVersionLast="47" xr6:coauthVersionMax="47" xr10:uidLastSave="{00000000-0000-0000-0000-000000000000}"/>
  <bookViews>
    <workbookView xWindow="-110" yWindow="-110" windowWidth="19420" windowHeight="11020" activeTab="2" xr2:uid="{00000000-000D-0000-FFFF-FFFF00000000}"/>
  </bookViews>
  <sheets>
    <sheet name="Data" sheetId="1" r:id="rId1"/>
    <sheet name="Analysis" sheetId="2" r:id="rId2"/>
    <sheet name="PSO BFO Hybrid"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3" i="3" l="1"/>
  <c r="I4" i="3"/>
  <c r="I5" i="3"/>
  <c r="I6" i="3"/>
  <c r="I7" i="3"/>
  <c r="I8" i="3"/>
  <c r="I9" i="3"/>
  <c r="I10" i="3"/>
  <c r="I11" i="3"/>
  <c r="I12" i="3"/>
  <c r="I3" i="3"/>
  <c r="C13" i="3"/>
  <c r="D13" i="3"/>
  <c r="E13" i="3"/>
  <c r="F13" i="3"/>
  <c r="G13" i="3"/>
  <c r="H13" i="3"/>
  <c r="J13" i="3"/>
  <c r="K13" i="3"/>
  <c r="L13" i="3"/>
  <c r="M13" i="3"/>
  <c r="N13" i="3"/>
  <c r="O13" i="3"/>
  <c r="P13" i="3"/>
  <c r="Q13" i="3"/>
  <c r="R13" i="3"/>
  <c r="S13" i="3"/>
  <c r="T13" i="3"/>
  <c r="U13" i="3"/>
  <c r="V13" i="3"/>
  <c r="W13" i="3"/>
  <c r="X13" i="3"/>
  <c r="Y13" i="3"/>
  <c r="Q4" i="3"/>
  <c r="Q5" i="3"/>
  <c r="Q6" i="3"/>
  <c r="Q7" i="3"/>
  <c r="Q8" i="3"/>
  <c r="Q9" i="3"/>
  <c r="Q10" i="3"/>
  <c r="Q11" i="3"/>
  <c r="Q12" i="3"/>
  <c r="Q3" i="3"/>
  <c r="Y4" i="3"/>
  <c r="Y5" i="3"/>
  <c r="Y6" i="3"/>
  <c r="Y7" i="3"/>
  <c r="Y8" i="3"/>
  <c r="Y9" i="3"/>
  <c r="Y10" i="3"/>
  <c r="Y11" i="3"/>
  <c r="Y12" i="3"/>
  <c r="Y3" i="3"/>
  <c r="B13" i="3"/>
</calcChain>
</file>

<file path=xl/sharedStrings.xml><?xml version="1.0" encoding="utf-8"?>
<sst xmlns="http://schemas.openxmlformats.org/spreadsheetml/2006/main" count="70" uniqueCount="44">
  <si>
    <t>Specimen Number</t>
  </si>
  <si>
    <t>Process Parameters</t>
  </si>
  <si>
    <t>Tensile Strength (TS) MPa</t>
  </si>
  <si>
    <t>Flexural Strength (FS) MPa</t>
  </si>
  <si>
    <t>Fitness Value (Calculated)</t>
  </si>
  <si>
    <t>Build Orientation</t>
  </si>
  <si>
    <t>Speed</t>
  </si>
  <si>
    <t>Infill Density</t>
  </si>
  <si>
    <t>Temp</t>
  </si>
  <si>
    <t>Layer Thickness</t>
  </si>
  <si>
    <t>Tensile Strength</t>
  </si>
  <si>
    <t>Predicted Tensile Strength</t>
  </si>
  <si>
    <t>Peak Force</t>
  </si>
  <si>
    <t>Flexural Strength</t>
  </si>
  <si>
    <t>Expected Flexural Strength</t>
  </si>
  <si>
    <t>z = w * TS + w* FS</t>
  </si>
  <si>
    <t>Factor Contribution</t>
  </si>
  <si>
    <t>Flexural</t>
  </si>
  <si>
    <t>layer thickness</t>
  </si>
  <si>
    <t>feed rate</t>
  </si>
  <si>
    <t>Infill density</t>
  </si>
  <si>
    <t>Tensile</t>
  </si>
  <si>
    <t>Tensile strength (MPa)</t>
  </si>
  <si>
    <t>Experimented</t>
  </si>
  <si>
    <t>Predicted</t>
  </si>
  <si>
    <t>Flexural strength (MPa)</t>
  </si>
  <si>
    <t>Runs</t>
  </si>
  <si>
    <t>PSO</t>
  </si>
  <si>
    <t>BFO</t>
  </si>
  <si>
    <t>Hybrid</t>
  </si>
  <si>
    <t>Build Orientation (BO)</t>
  </si>
  <si>
    <t>Speed (S)</t>
  </si>
  <si>
    <t>Infill Density (ID)</t>
  </si>
  <si>
    <t>Temperature (T)</t>
  </si>
  <si>
    <t>Layer Thickness (LT)</t>
  </si>
  <si>
    <t>Expected Fitness Value</t>
  </si>
  <si>
    <t>Optimized Fitness Value</t>
  </si>
  <si>
    <t>% Error</t>
  </si>
  <si>
    <t>Mean (µ)</t>
  </si>
  <si>
    <t>Note: This is a static table to see dynamic outputs please refer to the command line outputs of PSO.py, BFO.py and Hybrid.py</t>
  </si>
  <si>
    <t>Runtime Duration of PSO</t>
  </si>
  <si>
    <t>Runtime Duration of BFO</t>
  </si>
  <si>
    <t>Runtime Duration of Hybrid</t>
  </si>
  <si>
    <t>Note: PSO takes the least time to converge but is least accurate, BFO takes long to converge but is the most accurate and Hybrid uses PSO for quick convergence and BFO for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</si>
</sst>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75" formatCode="[$-F400]h:mm:ss\ AM/PM"/>
  </numFmts>
  <fonts count="8">
    <font>
      <sz val="11"/>
      <name val="Calibri"/>
    </font>
    <font>
      <sz val="11"/>
      <color theme="1"/>
      <name val="Calibri"/>
      <family val="2"/>
      <scheme val="minor"/>
    </font>
    <font>
      <sz val="11"/>
      <name val="Calibri"/>
      <family val="2"/>
    </font>
    <font>
      <sz val="10"/>
      <color rgb="FF231F20"/>
      <name val="MinionPro-Regular"/>
    </font>
    <font>
      <b/>
      <sz val="10"/>
      <color theme="1"/>
      <name val="Calibri Light"/>
      <family val="2"/>
      <scheme val="major"/>
    </font>
    <font>
      <b/>
      <sz val="11"/>
      <color theme="1"/>
      <name val="Calibri Light"/>
      <family val="2"/>
      <scheme val="major"/>
    </font>
    <font>
      <b/>
      <sz val="11"/>
      <name val="Calibri Light"/>
      <family val="2"/>
      <scheme val="major"/>
    </font>
    <font>
      <i/>
      <sz val="1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s>
  <borders count="1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6"/>
    <xf numFmtId="0" fontId="1" fillId="0" borderId="6"/>
  </cellStyleXfs>
  <cellXfs count="37">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xf numFmtId="10" fontId="0" fillId="0" borderId="0" xfId="0" applyNumberFormat="1" applyBorder="1"/>
    <xf numFmtId="0" fontId="2" fillId="0" borderId="0" xfId="0" applyFont="1" applyBorder="1"/>
    <xf numFmtId="0" fontId="3" fillId="0" borderId="0" xfId="0" applyFont="1" applyBorder="1"/>
    <xf numFmtId="0" fontId="6" fillId="2" borderId="7" xfId="0" applyFont="1" applyFill="1" applyBorder="1" applyAlignment="1">
      <alignment horizontal="center"/>
    </xf>
    <xf numFmtId="0" fontId="0" fillId="2" borderId="7" xfId="0" applyFill="1" applyBorder="1"/>
    <xf numFmtId="0" fontId="5" fillId="2" borderId="9" xfId="1" applyFont="1" applyFill="1" applyBorder="1" applyAlignment="1">
      <alignment horizontal="center" vertical="center" wrapText="1"/>
    </xf>
    <xf numFmtId="0" fontId="4" fillId="2" borderId="7" xfId="1" applyFont="1" applyFill="1" applyBorder="1" applyAlignment="1">
      <alignment horizontal="center" vertical="center" wrapText="1"/>
    </xf>
    <xf numFmtId="0" fontId="6" fillId="2" borderId="7"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0" fontId="5" fillId="2" borderId="9" xfId="1" applyFont="1" applyFill="1" applyBorder="1" applyAlignment="1">
      <alignment horizontal="center" vertical="center"/>
    </xf>
    <xf numFmtId="0" fontId="4" fillId="2" borderId="7" xfId="1" applyFont="1" applyFill="1" applyBorder="1" applyAlignment="1">
      <alignment horizontal="center" vertical="center"/>
    </xf>
    <xf numFmtId="0" fontId="0" fillId="0" borderId="0" xfId="0" applyBorder="1"/>
    <xf numFmtId="0" fontId="6" fillId="2" borderId="7" xfId="0" applyFont="1" applyFill="1" applyBorder="1" applyAlignment="1">
      <alignment horizontal="center" vertical="center"/>
    </xf>
    <xf numFmtId="0" fontId="0" fillId="0" borderId="0" xfId="0" applyBorder="1"/>
    <xf numFmtId="164" fontId="0" fillId="0" borderId="0" xfId="0" applyNumberFormat="1" applyBorder="1"/>
    <xf numFmtId="164" fontId="0" fillId="2" borderId="7" xfId="0" applyNumberFormat="1" applyFill="1" applyBorder="1"/>
    <xf numFmtId="0" fontId="5" fillId="2" borderId="7" xfId="1" applyFont="1" applyFill="1" applyBorder="1" applyAlignment="1">
      <alignment horizontal="center" vertical="center"/>
    </xf>
    <xf numFmtId="0" fontId="0" fillId="0" borderId="8" xfId="0" applyBorder="1"/>
    <xf numFmtId="0" fontId="0" fillId="0" borderId="9" xfId="0" applyBorder="1"/>
    <xf numFmtId="0" fontId="4" fillId="2" borderId="7" xfId="1" applyFont="1" applyFill="1" applyBorder="1" applyAlignment="1">
      <alignment horizontal="center" vertical="center"/>
    </xf>
    <xf numFmtId="0" fontId="0" fillId="0" borderId="6" xfId="0" applyAlignment="1">
      <alignment horizontal="center"/>
    </xf>
    <xf numFmtId="0" fontId="0" fillId="0" borderId="0" xfId="0" applyBorder="1"/>
    <xf numFmtId="0" fontId="6" fillId="2" borderId="9" xfId="0" applyFont="1" applyFill="1" applyBorder="1" applyAlignment="1">
      <alignment horizontal="center" vertical="center"/>
    </xf>
    <xf numFmtId="0" fontId="6" fillId="2" borderId="7" xfId="0" applyFont="1" applyFill="1" applyBorder="1" applyAlignment="1">
      <alignment horizontal="center" vertical="center"/>
    </xf>
    <xf numFmtId="0" fontId="0" fillId="0" borderId="10" xfId="0" applyBorder="1"/>
    <xf numFmtId="0" fontId="7" fillId="3" borderId="0" xfId="0" applyFont="1" applyFill="1" applyBorder="1" applyAlignment="1">
      <alignment horizontal="center"/>
    </xf>
    <xf numFmtId="0" fontId="0" fillId="2" borderId="7" xfId="0" applyFill="1" applyBorder="1" applyAlignment="1">
      <alignment horizontal="center"/>
    </xf>
    <xf numFmtId="175" fontId="0" fillId="0" borderId="7" xfId="0" applyNumberFormat="1" applyBorder="1" applyAlignment="1">
      <alignment horizontal="center"/>
    </xf>
    <xf numFmtId="175" fontId="0" fillId="4" borderId="7" xfId="0" applyNumberForma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lang="en-IN"/>
          </a:p>
        </c:rich>
      </c:tx>
      <c:overlay val="0"/>
      <c:spPr>
        <a:noFill/>
        <a:ln>
          <a:noFill/>
          <a:prstDash val="solid"/>
        </a:ln>
      </c:spPr>
    </c:title>
    <c:autoTitleDeleted val="0"/>
    <c:plotArea>
      <c:layout/>
      <c:barChart>
        <c:barDir val="col"/>
        <c:grouping val="clustered"/>
        <c:varyColors val="0"/>
        <c:ser>
          <c:idx val="0"/>
          <c:order val="0"/>
          <c:tx>
            <c:strRef>
              <c:f>Data!$G$2</c:f>
              <c:strCache>
                <c:ptCount val="1"/>
                <c:pt idx="0">
                  <c:v>Tensile Strength</c:v>
                </c:pt>
              </c:strCache>
            </c:strRef>
          </c:tx>
          <c:spPr>
            <a:solidFill>
              <a:schemeClr val="accent6">
                <a:tint val="54000"/>
              </a:schemeClr>
            </a:solidFill>
            <a:ln>
              <a:noFill/>
              <a:prstDash val="solid"/>
            </a:ln>
          </c:spPr>
          <c:invertIfNegative val="0"/>
          <c:val>
            <c:numRef>
              <c:f>Data!$G$3:$G$34</c:f>
              <c:numCache>
                <c:formatCode>General</c:formatCode>
                <c:ptCount val="32"/>
                <c:pt idx="0">
                  <c:v>0.11899999999999999</c:v>
                </c:pt>
                <c:pt idx="1">
                  <c:v>0.13100000000000001</c:v>
                </c:pt>
                <c:pt idx="2">
                  <c:v>0.17599999999999999</c:v>
                </c:pt>
                <c:pt idx="3">
                  <c:v>0.183</c:v>
                </c:pt>
                <c:pt idx="4">
                  <c:v>0.11899999999999999</c:v>
                </c:pt>
                <c:pt idx="5">
                  <c:v>0.13700000000000001</c:v>
                </c:pt>
                <c:pt idx="6">
                  <c:v>0.10199999999999999</c:v>
                </c:pt>
                <c:pt idx="7">
                  <c:v>0.18</c:v>
                </c:pt>
                <c:pt idx="8">
                  <c:v>0.17499999999999999</c:v>
                </c:pt>
                <c:pt idx="9">
                  <c:v>0.16</c:v>
                </c:pt>
                <c:pt idx="10">
                  <c:v>0.223</c:v>
                </c:pt>
                <c:pt idx="11">
                  <c:v>0.126</c:v>
                </c:pt>
                <c:pt idx="12">
                  <c:v>0.13800000000000001</c:v>
                </c:pt>
                <c:pt idx="13">
                  <c:v>9.5000000000000001E-2</c:v>
                </c:pt>
                <c:pt idx="14">
                  <c:v>0.11799999999999999</c:v>
                </c:pt>
                <c:pt idx="15">
                  <c:v>8.6999999999999994E-2</c:v>
                </c:pt>
                <c:pt idx="16">
                  <c:v>0.122</c:v>
                </c:pt>
                <c:pt idx="17">
                  <c:v>0.14799999999999999</c:v>
                </c:pt>
                <c:pt idx="18">
                  <c:v>9.2999999999999999E-2</c:v>
                </c:pt>
                <c:pt idx="19">
                  <c:v>0.13900000000000001</c:v>
                </c:pt>
                <c:pt idx="20">
                  <c:v>0.16800000000000001</c:v>
                </c:pt>
                <c:pt idx="21">
                  <c:v>0.14199999999999999</c:v>
                </c:pt>
                <c:pt idx="22">
                  <c:v>0.128</c:v>
                </c:pt>
                <c:pt idx="23">
                  <c:v>0.126</c:v>
                </c:pt>
                <c:pt idx="24">
                  <c:v>0.13100000000000001</c:v>
                </c:pt>
                <c:pt idx="25">
                  <c:v>0.10100000000000001</c:v>
                </c:pt>
                <c:pt idx="26">
                  <c:v>0.122</c:v>
                </c:pt>
                <c:pt idx="27">
                  <c:v>0.156</c:v>
                </c:pt>
                <c:pt idx="28">
                  <c:v>0.11899999999999999</c:v>
                </c:pt>
                <c:pt idx="29">
                  <c:v>0.114</c:v>
                </c:pt>
                <c:pt idx="30">
                  <c:v>0.15</c:v>
                </c:pt>
                <c:pt idx="31">
                  <c:v>0.12</c:v>
                </c:pt>
              </c:numCache>
            </c:numRef>
          </c:val>
          <c:extLst>
            <c:ext xmlns:c16="http://schemas.microsoft.com/office/drawing/2014/chart" uri="{C3380CC4-5D6E-409C-BE32-E72D297353CC}">
              <c16:uniqueId val="{00000000-F066-49D5-BCFE-AEC09588E1F4}"/>
            </c:ext>
          </c:extLst>
        </c:ser>
        <c:ser>
          <c:idx val="1"/>
          <c:order val="1"/>
          <c:tx>
            <c:strRef>
              <c:f>Data!$H$2</c:f>
              <c:strCache>
                <c:ptCount val="1"/>
                <c:pt idx="0">
                  <c:v>Predicted Tensile Strength</c:v>
                </c:pt>
              </c:strCache>
            </c:strRef>
          </c:tx>
          <c:spPr>
            <a:solidFill>
              <a:schemeClr val="accent6">
                <a:shade val="53000"/>
              </a:schemeClr>
            </a:solidFill>
            <a:ln>
              <a:noFill/>
              <a:prstDash val="solid"/>
            </a:ln>
          </c:spPr>
          <c:invertIfNegative val="0"/>
          <c:val>
            <c:numRef>
              <c:f>Data!$H$3:$H$34</c:f>
              <c:numCache>
                <c:formatCode>General</c:formatCode>
                <c:ptCount val="32"/>
                <c:pt idx="0">
                  <c:v>0.13534499999999999</c:v>
                </c:pt>
                <c:pt idx="1">
                  <c:v>0.153165</c:v>
                </c:pt>
                <c:pt idx="2">
                  <c:v>0.161055</c:v>
                </c:pt>
                <c:pt idx="3">
                  <c:v>0.173565</c:v>
                </c:pt>
                <c:pt idx="4">
                  <c:v>0.14974499999999999</c:v>
                </c:pt>
                <c:pt idx="5">
                  <c:v>9.3575000000000033E-2</c:v>
                </c:pt>
                <c:pt idx="6">
                  <c:v>0.10266500000000001</c:v>
                </c:pt>
                <c:pt idx="7">
                  <c:v>0.182425</c:v>
                </c:pt>
                <c:pt idx="8">
                  <c:v>0.16447500000000001</c:v>
                </c:pt>
                <c:pt idx="9">
                  <c:v>0.12403500000000001</c:v>
                </c:pt>
                <c:pt idx="10">
                  <c:v>0.18842500000000001</c:v>
                </c:pt>
                <c:pt idx="11">
                  <c:v>0.13889499999999999</c:v>
                </c:pt>
                <c:pt idx="12">
                  <c:v>0.11494500000000001</c:v>
                </c:pt>
                <c:pt idx="13">
                  <c:v>0.13534499999999999</c:v>
                </c:pt>
                <c:pt idx="14">
                  <c:v>0.13003500000000001</c:v>
                </c:pt>
                <c:pt idx="15">
                  <c:v>8.2264999999999991E-2</c:v>
                </c:pt>
                <c:pt idx="16">
                  <c:v>0.131795</c:v>
                </c:pt>
                <c:pt idx="17">
                  <c:v>0.141345</c:v>
                </c:pt>
                <c:pt idx="18">
                  <c:v>0.13534499999999999</c:v>
                </c:pt>
                <c:pt idx="19">
                  <c:v>0.111525</c:v>
                </c:pt>
                <c:pt idx="20">
                  <c:v>0.15020500000000001</c:v>
                </c:pt>
                <c:pt idx="21">
                  <c:v>0.12579499999999999</c:v>
                </c:pt>
                <c:pt idx="22">
                  <c:v>0.13534499999999999</c:v>
                </c:pt>
                <c:pt idx="23">
                  <c:v>9.1814999999999994E-2</c:v>
                </c:pt>
                <c:pt idx="24">
                  <c:v>0.13534499999999999</c:v>
                </c:pt>
                <c:pt idx="25">
                  <c:v>0.117525</c:v>
                </c:pt>
                <c:pt idx="26">
                  <c:v>0.13534499999999999</c:v>
                </c:pt>
                <c:pt idx="27">
                  <c:v>0.162715</c:v>
                </c:pt>
                <c:pt idx="28">
                  <c:v>0.106085</c:v>
                </c:pt>
                <c:pt idx="29">
                  <c:v>0.140655</c:v>
                </c:pt>
                <c:pt idx="30">
                  <c:v>0.15929499999999999</c:v>
                </c:pt>
                <c:pt idx="31">
                  <c:v>0.120945</c:v>
                </c:pt>
              </c:numCache>
            </c:numRef>
          </c:val>
          <c:extLst>
            <c:ext xmlns:c16="http://schemas.microsoft.com/office/drawing/2014/chart" uri="{C3380CC4-5D6E-409C-BE32-E72D297353CC}">
              <c16:uniqueId val="{00000001-F066-49D5-BCFE-AEC09588E1F4}"/>
            </c:ext>
          </c:extLst>
        </c:ser>
        <c:dLbls>
          <c:showLegendKey val="0"/>
          <c:showVal val="0"/>
          <c:showCatName val="0"/>
          <c:showSerName val="0"/>
          <c:showPercent val="0"/>
          <c:showBubbleSize val="0"/>
        </c:dLbls>
        <c:gapWidth val="219"/>
        <c:overlap val="-27"/>
        <c:axId val="1839881280"/>
        <c:axId val="1839882112"/>
      </c:barChart>
      <c:catAx>
        <c:axId val="1839881280"/>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39882112"/>
        <c:crosses val="autoZero"/>
        <c:auto val="1"/>
        <c:lblAlgn val="ctr"/>
        <c:lblOffset val="100"/>
        <c:noMultiLvlLbl val="0"/>
      </c:catAx>
      <c:valAx>
        <c:axId val="1839882112"/>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39881280"/>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lang="en-IN"/>
          </a:p>
        </c:rich>
      </c:tx>
      <c:overlay val="0"/>
      <c:spPr>
        <a:noFill/>
        <a:ln>
          <a:noFill/>
          <a:prstDash val="solid"/>
        </a:ln>
      </c:spPr>
    </c:title>
    <c:autoTitleDeleted val="0"/>
    <c:plotArea>
      <c:layout/>
      <c:barChart>
        <c:barDir val="col"/>
        <c:grouping val="clustered"/>
        <c:varyColors val="0"/>
        <c:ser>
          <c:idx val="0"/>
          <c:order val="0"/>
          <c:tx>
            <c:strRef>
              <c:f>Data!$J$2</c:f>
              <c:strCache>
                <c:ptCount val="1"/>
                <c:pt idx="0">
                  <c:v>Flexural Strength</c:v>
                </c:pt>
              </c:strCache>
            </c:strRef>
          </c:tx>
          <c:spPr>
            <a:solidFill>
              <a:schemeClr val="accent1"/>
            </a:solidFill>
            <a:ln>
              <a:noFill/>
              <a:prstDash val="solid"/>
            </a:ln>
          </c:spPr>
          <c:invertIfNegative val="0"/>
          <c:val>
            <c:numRef>
              <c:f>Data!$J$3:$J$34</c:f>
              <c:numCache>
                <c:formatCode>General</c:formatCode>
                <c:ptCount val="32"/>
                <c:pt idx="0">
                  <c:v>5.0683593749999991</c:v>
                </c:pt>
                <c:pt idx="1">
                  <c:v>4.775390625</c:v>
                </c:pt>
                <c:pt idx="2">
                  <c:v>4.27734375</c:v>
                </c:pt>
                <c:pt idx="3">
                  <c:v>4.9804687499999991</c:v>
                </c:pt>
                <c:pt idx="4">
                  <c:v>4.716796875</c:v>
                </c:pt>
                <c:pt idx="5">
                  <c:v>4.21875</c:v>
                </c:pt>
                <c:pt idx="6">
                  <c:v>4.9804687499999991</c:v>
                </c:pt>
                <c:pt idx="7">
                  <c:v>4.189453125</c:v>
                </c:pt>
                <c:pt idx="8">
                  <c:v>4.4531250000000009</c:v>
                </c:pt>
                <c:pt idx="9">
                  <c:v>4.6875000000000009</c:v>
                </c:pt>
                <c:pt idx="10">
                  <c:v>5.0976562499999991</c:v>
                </c:pt>
                <c:pt idx="11">
                  <c:v>4.1015624999999991</c:v>
                </c:pt>
                <c:pt idx="12">
                  <c:v>3.92578125</c:v>
                </c:pt>
                <c:pt idx="13">
                  <c:v>4.74609375</c:v>
                </c:pt>
                <c:pt idx="14">
                  <c:v>4.74609375</c:v>
                </c:pt>
                <c:pt idx="15">
                  <c:v>3.720703125</c:v>
                </c:pt>
                <c:pt idx="16">
                  <c:v>5.44921875</c:v>
                </c:pt>
                <c:pt idx="17">
                  <c:v>5.5664062499999991</c:v>
                </c:pt>
                <c:pt idx="18">
                  <c:v>4.8046875</c:v>
                </c:pt>
                <c:pt idx="19">
                  <c:v>4.8339843749999991</c:v>
                </c:pt>
                <c:pt idx="20">
                  <c:v>4.3652343749999991</c:v>
                </c:pt>
                <c:pt idx="21">
                  <c:v>4.5703125</c:v>
                </c:pt>
                <c:pt idx="22">
                  <c:v>4.716796875</c:v>
                </c:pt>
                <c:pt idx="23">
                  <c:v>4.951171875</c:v>
                </c:pt>
                <c:pt idx="24">
                  <c:v>4.4531250000000009</c:v>
                </c:pt>
                <c:pt idx="25">
                  <c:v>4.4531250000000009</c:v>
                </c:pt>
                <c:pt idx="26">
                  <c:v>4.951171875</c:v>
                </c:pt>
                <c:pt idx="27">
                  <c:v>6.181640625</c:v>
                </c:pt>
                <c:pt idx="28">
                  <c:v>5.2734375000000009</c:v>
                </c:pt>
                <c:pt idx="29">
                  <c:v>4.9804687499999991</c:v>
                </c:pt>
                <c:pt idx="30">
                  <c:v>5.5078125</c:v>
                </c:pt>
                <c:pt idx="31">
                  <c:v>4.74609375</c:v>
                </c:pt>
              </c:numCache>
            </c:numRef>
          </c:val>
          <c:extLst>
            <c:ext xmlns:c16="http://schemas.microsoft.com/office/drawing/2014/chart" uri="{C3380CC4-5D6E-409C-BE32-E72D297353CC}">
              <c16:uniqueId val="{00000000-424A-4BCB-8D9B-5E4126B7F39E}"/>
            </c:ext>
          </c:extLst>
        </c:ser>
        <c:ser>
          <c:idx val="1"/>
          <c:order val="1"/>
          <c:tx>
            <c:strRef>
              <c:f>Data!$K$2</c:f>
              <c:strCache>
                <c:ptCount val="1"/>
                <c:pt idx="0">
                  <c:v>Expected Flexural Strength</c:v>
                </c:pt>
              </c:strCache>
            </c:strRef>
          </c:tx>
          <c:spPr>
            <a:solidFill>
              <a:schemeClr val="accent2"/>
            </a:solidFill>
            <a:ln>
              <a:noFill/>
              <a:prstDash val="solid"/>
            </a:ln>
          </c:spPr>
          <c:invertIfNegative val="0"/>
          <c:val>
            <c:numRef>
              <c:f>Data!$K$3:$K$34</c:f>
              <c:numCache>
                <c:formatCode>General</c:formatCode>
                <c:ptCount val="32"/>
                <c:pt idx="0">
                  <c:v>4.7625500000000009</c:v>
                </c:pt>
                <c:pt idx="1">
                  <c:v>4.7795500000000013</c:v>
                </c:pt>
                <c:pt idx="2">
                  <c:v>4.7295500000000006</c:v>
                </c:pt>
                <c:pt idx="3">
                  <c:v>5.3153499999999996</c:v>
                </c:pt>
                <c:pt idx="4">
                  <c:v>4.6815499999999997</c:v>
                </c:pt>
                <c:pt idx="5">
                  <c:v>4.4077500000000009</c:v>
                </c:pt>
                <c:pt idx="6">
                  <c:v>4.8955500000000001</c:v>
                </c:pt>
                <c:pt idx="7">
                  <c:v>4.5485500000000014</c:v>
                </c:pt>
                <c:pt idx="8">
                  <c:v>4.8275500000000013</c:v>
                </c:pt>
                <c:pt idx="9">
                  <c:v>4.71455</c:v>
                </c:pt>
                <c:pt idx="10">
                  <c:v>5.1653500000000001</c:v>
                </c:pt>
                <c:pt idx="11">
                  <c:v>4.5645500000000014</c:v>
                </c:pt>
                <c:pt idx="12">
                  <c:v>4.2267500000000009</c:v>
                </c:pt>
                <c:pt idx="13">
                  <c:v>4.7625500000000009</c:v>
                </c:pt>
                <c:pt idx="14">
                  <c:v>5.3313499999999996</c:v>
                </c:pt>
                <c:pt idx="15">
                  <c:v>4.35975</c:v>
                </c:pt>
                <c:pt idx="16">
                  <c:v>4.9605500000000013</c:v>
                </c:pt>
                <c:pt idx="17">
                  <c:v>5.3793500000000014</c:v>
                </c:pt>
                <c:pt idx="18">
                  <c:v>4.7625500000000009</c:v>
                </c:pt>
                <c:pt idx="19">
                  <c:v>4.1287500000000001</c:v>
                </c:pt>
                <c:pt idx="20">
                  <c:v>4.6125500000000006</c:v>
                </c:pt>
                <c:pt idx="21">
                  <c:v>4.3437500000000009</c:v>
                </c:pt>
                <c:pt idx="22">
                  <c:v>4.7625500000000009</c:v>
                </c:pt>
                <c:pt idx="23">
                  <c:v>4.7785500000000001</c:v>
                </c:pt>
                <c:pt idx="24">
                  <c:v>4.7625500000000009</c:v>
                </c:pt>
                <c:pt idx="25">
                  <c:v>4.7455500000000006</c:v>
                </c:pt>
                <c:pt idx="26">
                  <c:v>4.7625500000000009</c:v>
                </c:pt>
                <c:pt idx="27">
                  <c:v>5.1983499999999996</c:v>
                </c:pt>
                <c:pt idx="28">
                  <c:v>4.9935500000000008</c:v>
                </c:pt>
                <c:pt idx="29">
                  <c:v>4.1937499999999996</c:v>
                </c:pt>
                <c:pt idx="30">
                  <c:v>5.1003499999999997</c:v>
                </c:pt>
                <c:pt idx="31">
                  <c:v>4.8435499999999996</c:v>
                </c:pt>
              </c:numCache>
            </c:numRef>
          </c:val>
          <c:extLst>
            <c:ext xmlns:c16="http://schemas.microsoft.com/office/drawing/2014/chart" uri="{C3380CC4-5D6E-409C-BE32-E72D297353CC}">
              <c16:uniqueId val="{00000001-424A-4BCB-8D9B-5E4126B7F39E}"/>
            </c:ext>
          </c:extLst>
        </c:ser>
        <c:dLbls>
          <c:showLegendKey val="0"/>
          <c:showVal val="0"/>
          <c:showCatName val="0"/>
          <c:showSerName val="0"/>
          <c:showPercent val="0"/>
          <c:showBubbleSize val="0"/>
        </c:dLbls>
        <c:gapWidth val="219"/>
        <c:overlap val="-27"/>
        <c:axId val="3876399"/>
        <c:axId val="3877231"/>
      </c:barChart>
      <c:catAx>
        <c:axId val="3876399"/>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877231"/>
        <c:crosses val="autoZero"/>
        <c:auto val="1"/>
        <c:lblAlgn val="ctr"/>
        <c:lblOffset val="100"/>
        <c:noMultiLvlLbl val="0"/>
      </c:catAx>
      <c:valAx>
        <c:axId val="3877231"/>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876399"/>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IN"/>
              <a:t>Factor Contribution</a:t>
            </a:r>
          </a:p>
        </c:rich>
      </c:tx>
      <c:overlay val="0"/>
      <c:spPr>
        <a:noFill/>
        <a:ln>
          <a:noFill/>
          <a:prstDash val="solid"/>
        </a:ln>
      </c:spPr>
    </c:title>
    <c:autoTitleDeleted val="0"/>
    <c:plotArea>
      <c:layout/>
      <c:barChart>
        <c:barDir val="bar"/>
        <c:grouping val="clustered"/>
        <c:varyColors val="0"/>
        <c:ser>
          <c:idx val="0"/>
          <c:order val="0"/>
          <c:tx>
            <c:strRef>
              <c:f>Analysis!$D$7</c:f>
              <c:strCache>
                <c:ptCount val="1"/>
                <c:pt idx="0">
                  <c:v>Build Orientation</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Analysis!$E$7</c:f>
              <c:numCache>
                <c:formatCode>0.00%</c:formatCode>
                <c:ptCount val="1"/>
                <c:pt idx="0">
                  <c:v>8.6999999999999994E-3</c:v>
                </c:pt>
              </c:numCache>
            </c:numRef>
          </c:val>
          <c:extLst>
            <c:ext xmlns:c16="http://schemas.microsoft.com/office/drawing/2014/chart" uri="{C3380CC4-5D6E-409C-BE32-E72D297353CC}">
              <c16:uniqueId val="{00000000-7A7D-420A-A09F-B137DAB56D81}"/>
            </c:ext>
          </c:extLst>
        </c:ser>
        <c:ser>
          <c:idx val="1"/>
          <c:order val="1"/>
          <c:tx>
            <c:strRef>
              <c:f>Analysis!$D$8</c:f>
              <c:strCache>
                <c:ptCount val="1"/>
                <c:pt idx="0">
                  <c:v>Speed</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Analysis!$E$8</c:f>
              <c:numCache>
                <c:formatCode>0.00%</c:formatCode>
                <c:ptCount val="1"/>
                <c:pt idx="0">
                  <c:v>4.6199999999999998E-2</c:v>
                </c:pt>
              </c:numCache>
            </c:numRef>
          </c:val>
          <c:extLst>
            <c:ext xmlns:c16="http://schemas.microsoft.com/office/drawing/2014/chart" uri="{C3380CC4-5D6E-409C-BE32-E72D297353CC}">
              <c16:uniqueId val="{00000001-7A7D-420A-A09F-B137DAB56D81}"/>
            </c:ext>
          </c:extLst>
        </c:ser>
        <c:ser>
          <c:idx val="2"/>
          <c:order val="2"/>
          <c:tx>
            <c:strRef>
              <c:f>Analysis!$D$9</c:f>
              <c:strCache>
                <c:ptCount val="1"/>
                <c:pt idx="0">
                  <c:v>Infill Density</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Analysis!$E$9</c:f>
              <c:numCache>
                <c:formatCode>0.00%</c:formatCode>
                <c:ptCount val="1"/>
                <c:pt idx="0">
                  <c:v>0.84477000000000002</c:v>
                </c:pt>
              </c:numCache>
            </c:numRef>
          </c:val>
          <c:extLst>
            <c:ext xmlns:c16="http://schemas.microsoft.com/office/drawing/2014/chart" uri="{C3380CC4-5D6E-409C-BE32-E72D297353CC}">
              <c16:uniqueId val="{00000002-7A7D-420A-A09F-B137DAB56D81}"/>
            </c:ext>
          </c:extLst>
        </c:ser>
        <c:ser>
          <c:idx val="3"/>
          <c:order val="3"/>
          <c:tx>
            <c:strRef>
              <c:f>Analysis!$D$10</c:f>
              <c:strCache>
                <c:ptCount val="1"/>
                <c:pt idx="0">
                  <c:v>Temp</c:v>
                </c:pt>
              </c:strCache>
            </c:strRef>
          </c:tx>
          <c:spPr>
            <a:solidFill>
              <a:schemeClr val="accent4"/>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Analysis!$E$10</c:f>
              <c:numCache>
                <c:formatCode>0.00%</c:formatCode>
                <c:ptCount val="1"/>
                <c:pt idx="0">
                  <c:v>9.6320000000000003E-2</c:v>
                </c:pt>
              </c:numCache>
            </c:numRef>
          </c:val>
          <c:extLst>
            <c:ext xmlns:c16="http://schemas.microsoft.com/office/drawing/2014/chart" uri="{C3380CC4-5D6E-409C-BE32-E72D297353CC}">
              <c16:uniqueId val="{00000003-7A7D-420A-A09F-B137DAB56D81}"/>
            </c:ext>
          </c:extLst>
        </c:ser>
        <c:ser>
          <c:idx val="4"/>
          <c:order val="4"/>
          <c:tx>
            <c:strRef>
              <c:f>Analysis!$D$11</c:f>
              <c:strCache>
                <c:ptCount val="1"/>
                <c:pt idx="0">
                  <c:v>Layer Thickness</c:v>
                </c:pt>
              </c:strCache>
            </c:strRef>
          </c:tx>
          <c:spPr>
            <a:solidFill>
              <a:schemeClr val="accent5"/>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Analysis!$E$11</c:f>
              <c:numCache>
                <c:formatCode>0.00%</c:formatCode>
                <c:ptCount val="1"/>
                <c:pt idx="0">
                  <c:v>3.8999999999999998E-3</c:v>
                </c:pt>
              </c:numCache>
            </c:numRef>
          </c:val>
          <c:extLst>
            <c:ext xmlns:c16="http://schemas.microsoft.com/office/drawing/2014/chart" uri="{C3380CC4-5D6E-409C-BE32-E72D297353CC}">
              <c16:uniqueId val="{00000004-7A7D-420A-A09F-B137DAB56D81}"/>
            </c:ext>
          </c:extLst>
        </c:ser>
        <c:dLbls>
          <c:dLblPos val="inEnd"/>
          <c:showLegendKey val="0"/>
          <c:showVal val="1"/>
          <c:showCatName val="0"/>
          <c:showSerName val="0"/>
          <c:showPercent val="0"/>
          <c:showBubbleSize val="0"/>
        </c:dLbls>
        <c:gapWidth val="182"/>
        <c:axId val="1841190592"/>
        <c:axId val="1841191008"/>
      </c:barChart>
      <c:catAx>
        <c:axId val="1841190592"/>
        <c:scaling>
          <c:orientation val="minMax"/>
        </c:scaling>
        <c:delete val="0"/>
        <c:axPos val="l"/>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41191008"/>
        <c:crosses val="autoZero"/>
        <c:auto val="1"/>
        <c:lblAlgn val="ctr"/>
        <c:lblOffset val="100"/>
        <c:noMultiLvlLbl val="0"/>
      </c:catAx>
      <c:valAx>
        <c:axId val="1841191008"/>
        <c:scaling>
          <c:orientation val="minMax"/>
        </c:scaling>
        <c:delete val="0"/>
        <c:axPos val="b"/>
        <c:majorGridlines>
          <c:spPr>
            <a:ln w="9525" cap="flat" cmpd="sng" algn="ctr">
              <a:solidFill>
                <a:schemeClr val="tx1">
                  <a:lumMod val="15000"/>
                  <a:lumOff val="85000"/>
                </a:schemeClr>
              </a:solidFill>
              <a:prstDash val="solid"/>
              <a:round/>
            </a:ln>
          </c:spPr>
        </c:majorGridlines>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41190592"/>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IN"/>
              <a:t>Flexural </a:t>
            </a:r>
          </a:p>
        </c:rich>
      </c:tx>
      <c:overlay val="0"/>
      <c:spPr>
        <a:noFill/>
        <a:ln>
          <a:noFill/>
          <a:prstDash val="solid"/>
        </a:ln>
      </c:spPr>
    </c:title>
    <c:autoTitleDeleted val="0"/>
    <c:plotArea>
      <c:layout/>
      <c:pieChart>
        <c:varyColors val="1"/>
        <c:ser>
          <c:idx val="0"/>
          <c:order val="0"/>
          <c:spPr>
            <a:ln>
              <a:prstDash val="solid"/>
            </a:ln>
          </c:spPr>
          <c:dPt>
            <c:idx val="0"/>
            <c:bubble3D val="0"/>
            <c:spPr>
              <a:solidFill>
                <a:schemeClr val="accent1"/>
              </a:solidFill>
              <a:ln>
                <a:noFill/>
                <a:prstDash val="solid"/>
              </a:ln>
            </c:spPr>
            <c:extLst>
              <c:ext xmlns:c16="http://schemas.microsoft.com/office/drawing/2014/chart" uri="{C3380CC4-5D6E-409C-BE32-E72D297353CC}">
                <c16:uniqueId val="{00000001-D480-4131-B6B6-E0DA41EAE77A}"/>
              </c:ext>
            </c:extLst>
          </c:dPt>
          <c:dPt>
            <c:idx val="1"/>
            <c:bubble3D val="0"/>
            <c:spPr>
              <a:solidFill>
                <a:schemeClr val="accent2"/>
              </a:solidFill>
              <a:ln>
                <a:noFill/>
                <a:prstDash val="solid"/>
              </a:ln>
            </c:spPr>
            <c:extLst>
              <c:ext xmlns:c16="http://schemas.microsoft.com/office/drawing/2014/chart" uri="{C3380CC4-5D6E-409C-BE32-E72D297353CC}">
                <c16:uniqueId val="{00000003-D480-4131-B6B6-E0DA41EAE77A}"/>
              </c:ext>
            </c:extLst>
          </c:dPt>
          <c:dPt>
            <c:idx val="2"/>
            <c:bubble3D val="0"/>
            <c:spPr>
              <a:solidFill>
                <a:schemeClr val="accent3"/>
              </a:solidFill>
              <a:ln>
                <a:noFill/>
                <a:prstDash val="solid"/>
              </a:ln>
            </c:spPr>
            <c:extLst>
              <c:ext xmlns:c16="http://schemas.microsoft.com/office/drawing/2014/chart" uri="{C3380CC4-5D6E-409C-BE32-E72D297353CC}">
                <c16:uniqueId val="{00000005-D480-4131-B6B6-E0DA41EAE77A}"/>
              </c:ext>
            </c:extLst>
          </c:dPt>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extLst>
              <c:ext xmlns:c15="http://schemas.microsoft.com/office/drawing/2012/chart" uri="{CE6537A1-D6FC-4f65-9D91-7224C49458BB}"/>
            </c:extLst>
          </c:dLbls>
          <c:cat>
            <c:strRef>
              <c:f>Analysis!$D$26:$D$28</c:f>
              <c:strCache>
                <c:ptCount val="3"/>
                <c:pt idx="0">
                  <c:v>layer thickness</c:v>
                </c:pt>
                <c:pt idx="1">
                  <c:v>feed rate</c:v>
                </c:pt>
                <c:pt idx="2">
                  <c:v>Infill density</c:v>
                </c:pt>
              </c:strCache>
            </c:strRef>
          </c:cat>
          <c:val>
            <c:numRef>
              <c:f>Analysis!$E$26:$E$28</c:f>
              <c:numCache>
                <c:formatCode>0.00%</c:formatCode>
                <c:ptCount val="3"/>
                <c:pt idx="0">
                  <c:v>0.61621000000000004</c:v>
                </c:pt>
                <c:pt idx="1">
                  <c:v>0.26355000000000001</c:v>
                </c:pt>
                <c:pt idx="2">
                  <c:v>0.12021999999999999</c:v>
                </c:pt>
              </c:numCache>
            </c:numRef>
          </c:val>
          <c:extLst>
            <c:ext xmlns:c16="http://schemas.microsoft.com/office/drawing/2014/chart" uri="{C3380CC4-5D6E-409C-BE32-E72D297353CC}">
              <c16:uniqueId val="{00000006-D480-4131-B6B6-E0DA41EAE77A}"/>
            </c:ext>
          </c:extLst>
        </c:ser>
        <c:dLbls>
          <c:showLegendKey val="0"/>
          <c:showVal val="0"/>
          <c:showCatName val="0"/>
          <c:showSerName val="0"/>
          <c:showPercent val="0"/>
          <c:showBubbleSize val="0"/>
          <c:showLeaderLines val="1"/>
        </c:dLbls>
        <c:firstSliceAng val="0"/>
      </c:pieChart>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IN"/>
              <a:t>Tensile</a:t>
            </a:r>
          </a:p>
        </c:rich>
      </c:tx>
      <c:overlay val="0"/>
      <c:spPr>
        <a:noFill/>
        <a:ln>
          <a:noFill/>
          <a:prstDash val="solid"/>
        </a:ln>
      </c:spPr>
    </c:title>
    <c:autoTitleDeleted val="0"/>
    <c:plotArea>
      <c:layout/>
      <c:pieChart>
        <c:varyColors val="1"/>
        <c:ser>
          <c:idx val="0"/>
          <c:order val="0"/>
          <c:spPr>
            <a:ln>
              <a:prstDash val="solid"/>
            </a:ln>
          </c:spPr>
          <c:dPt>
            <c:idx val="0"/>
            <c:bubble3D val="0"/>
            <c:spPr>
              <a:solidFill>
                <a:schemeClr val="accent1"/>
              </a:solidFill>
              <a:ln>
                <a:noFill/>
                <a:prstDash val="solid"/>
              </a:ln>
            </c:spPr>
            <c:extLst>
              <c:ext xmlns:c16="http://schemas.microsoft.com/office/drawing/2014/chart" uri="{C3380CC4-5D6E-409C-BE32-E72D297353CC}">
                <c16:uniqueId val="{00000001-F4A0-4B17-A43C-5F8FDEEB2944}"/>
              </c:ext>
            </c:extLst>
          </c:dPt>
          <c:dPt>
            <c:idx val="1"/>
            <c:bubble3D val="0"/>
            <c:spPr>
              <a:solidFill>
                <a:schemeClr val="accent2"/>
              </a:solidFill>
              <a:ln>
                <a:noFill/>
                <a:prstDash val="solid"/>
              </a:ln>
            </c:spPr>
            <c:extLst>
              <c:ext xmlns:c16="http://schemas.microsoft.com/office/drawing/2014/chart" uri="{C3380CC4-5D6E-409C-BE32-E72D297353CC}">
                <c16:uniqueId val="{00000003-F4A0-4B17-A43C-5F8FDEEB2944}"/>
              </c:ext>
            </c:extLst>
          </c:dPt>
          <c:dPt>
            <c:idx val="2"/>
            <c:bubble3D val="0"/>
            <c:spPr>
              <a:solidFill>
                <a:schemeClr val="accent3"/>
              </a:solidFill>
              <a:ln>
                <a:noFill/>
                <a:prstDash val="solid"/>
              </a:ln>
            </c:spPr>
            <c:extLst>
              <c:ext xmlns:c16="http://schemas.microsoft.com/office/drawing/2014/chart" uri="{C3380CC4-5D6E-409C-BE32-E72D297353CC}">
                <c16:uniqueId val="{00000005-F4A0-4B17-A43C-5F8FDEEB2944}"/>
              </c:ext>
            </c:extLst>
          </c:dPt>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extLst>
              <c:ext xmlns:c15="http://schemas.microsoft.com/office/drawing/2012/chart" uri="{CE6537A1-D6FC-4f65-9D91-7224C49458BB}"/>
            </c:extLst>
          </c:dLbls>
          <c:cat>
            <c:strRef>
              <c:f>Analysis!$D$33:$D$35</c:f>
              <c:strCache>
                <c:ptCount val="3"/>
                <c:pt idx="0">
                  <c:v>layer thickness</c:v>
                </c:pt>
                <c:pt idx="1">
                  <c:v>feed rate</c:v>
                </c:pt>
                <c:pt idx="2">
                  <c:v>Infill density</c:v>
                </c:pt>
              </c:strCache>
            </c:strRef>
          </c:cat>
          <c:val>
            <c:numRef>
              <c:f>Analysis!$E$33:$E$35</c:f>
              <c:numCache>
                <c:formatCode>0.00%</c:formatCode>
                <c:ptCount val="3"/>
                <c:pt idx="0">
                  <c:v>0.63439000000000001</c:v>
                </c:pt>
                <c:pt idx="1">
                  <c:v>0.21897</c:v>
                </c:pt>
                <c:pt idx="2">
                  <c:v>0.14663000000000001</c:v>
                </c:pt>
              </c:numCache>
            </c:numRef>
          </c:val>
          <c:extLst>
            <c:ext xmlns:c16="http://schemas.microsoft.com/office/drawing/2014/chart" uri="{C3380CC4-5D6E-409C-BE32-E72D297353CC}">
              <c16:uniqueId val="{00000006-F4A0-4B17-A43C-5F8FDEEB2944}"/>
            </c:ext>
          </c:extLst>
        </c:ser>
        <c:dLbls>
          <c:showLegendKey val="0"/>
          <c:showVal val="0"/>
          <c:showCatName val="0"/>
          <c:showSerName val="0"/>
          <c:showPercent val="0"/>
          <c:showBubbleSize val="0"/>
          <c:showLeaderLines val="1"/>
        </c:dLbls>
        <c:firstSliceAng val="0"/>
      </c:pieChart>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IN"/>
              <a:t>Tensile</a:t>
            </a:r>
            <a:r>
              <a:rPr lang="en-IN" baseline="0"/>
              <a:t> Strength</a:t>
            </a:r>
            <a:endParaRPr lang="en-IN"/>
          </a:p>
        </c:rich>
      </c:tx>
      <c:overlay val="0"/>
      <c:spPr>
        <a:noFill/>
        <a:ln>
          <a:noFill/>
          <a:prstDash val="solid"/>
        </a:ln>
      </c:spPr>
    </c:title>
    <c:autoTitleDeleted val="0"/>
    <c:plotArea>
      <c:layout/>
      <c:barChart>
        <c:barDir val="col"/>
        <c:grouping val="clustered"/>
        <c:varyColors val="0"/>
        <c:ser>
          <c:idx val="0"/>
          <c:order val="0"/>
          <c:tx>
            <c:strRef>
              <c:f>Analysis!$D$45</c:f>
              <c:strCache>
                <c:ptCount val="1"/>
                <c:pt idx="0">
                  <c:v>Experimented</c:v>
                </c:pt>
              </c:strCache>
            </c:strRef>
          </c:tx>
          <c:spPr>
            <a:solidFill>
              <a:srgbClr val="FFC000"/>
            </a:solidFill>
            <a:ln>
              <a:noFill/>
              <a:prstDash val="solid"/>
            </a:ln>
          </c:spPr>
          <c:invertIfNegative val="0"/>
          <c:val>
            <c:numRef>
              <c:f>Analysis!$D$46:$D$72</c:f>
              <c:numCache>
                <c:formatCode>General</c:formatCode>
                <c:ptCount val="27"/>
                <c:pt idx="0">
                  <c:v>26.68</c:v>
                </c:pt>
                <c:pt idx="1">
                  <c:v>25.24</c:v>
                </c:pt>
                <c:pt idx="2">
                  <c:v>28.24</c:v>
                </c:pt>
                <c:pt idx="3">
                  <c:v>22.93</c:v>
                </c:pt>
                <c:pt idx="4">
                  <c:v>25.56</c:v>
                </c:pt>
                <c:pt idx="5">
                  <c:v>25.63</c:v>
                </c:pt>
                <c:pt idx="6">
                  <c:v>24.8</c:v>
                </c:pt>
                <c:pt idx="7">
                  <c:v>25.54</c:v>
                </c:pt>
                <c:pt idx="8">
                  <c:v>26.56</c:v>
                </c:pt>
                <c:pt idx="9">
                  <c:v>25.07</c:v>
                </c:pt>
                <c:pt idx="10">
                  <c:v>26.56</c:v>
                </c:pt>
                <c:pt idx="11">
                  <c:v>27.63</c:v>
                </c:pt>
                <c:pt idx="12">
                  <c:v>22.94</c:v>
                </c:pt>
                <c:pt idx="13">
                  <c:v>24.15</c:v>
                </c:pt>
                <c:pt idx="14">
                  <c:v>24.8</c:v>
                </c:pt>
                <c:pt idx="15">
                  <c:v>24.05</c:v>
                </c:pt>
                <c:pt idx="16">
                  <c:v>23.43</c:v>
                </c:pt>
                <c:pt idx="17">
                  <c:v>24.1</c:v>
                </c:pt>
                <c:pt idx="18">
                  <c:v>21.96</c:v>
                </c:pt>
                <c:pt idx="19">
                  <c:v>22.89</c:v>
                </c:pt>
                <c:pt idx="20">
                  <c:v>24.26</c:v>
                </c:pt>
                <c:pt idx="21">
                  <c:v>19.760000000000002</c:v>
                </c:pt>
                <c:pt idx="22">
                  <c:v>19.850000000000001</c:v>
                </c:pt>
                <c:pt idx="23">
                  <c:v>22.4</c:v>
                </c:pt>
                <c:pt idx="24">
                  <c:v>20.87</c:v>
                </c:pt>
                <c:pt idx="25">
                  <c:v>22.31</c:v>
                </c:pt>
                <c:pt idx="26">
                  <c:v>22.5</c:v>
                </c:pt>
              </c:numCache>
            </c:numRef>
          </c:val>
          <c:extLst>
            <c:ext xmlns:c16="http://schemas.microsoft.com/office/drawing/2014/chart" uri="{C3380CC4-5D6E-409C-BE32-E72D297353CC}">
              <c16:uniqueId val="{00000000-C41E-4471-81A9-CBE9C8398B3A}"/>
            </c:ext>
          </c:extLst>
        </c:ser>
        <c:ser>
          <c:idx val="1"/>
          <c:order val="1"/>
          <c:tx>
            <c:strRef>
              <c:f>Analysis!$F$45</c:f>
              <c:strCache>
                <c:ptCount val="1"/>
                <c:pt idx="0">
                  <c:v>Predicted</c:v>
                </c:pt>
              </c:strCache>
            </c:strRef>
          </c:tx>
          <c:spPr>
            <a:solidFill>
              <a:schemeClr val="accent6">
                <a:lumMod val="75000"/>
              </a:schemeClr>
            </a:solidFill>
            <a:ln>
              <a:noFill/>
              <a:prstDash val="solid"/>
            </a:ln>
          </c:spPr>
          <c:invertIfNegative val="0"/>
          <c:val>
            <c:numRef>
              <c:f>Analysis!$F$46:$F$72</c:f>
              <c:numCache>
                <c:formatCode>General</c:formatCode>
                <c:ptCount val="27"/>
                <c:pt idx="0">
                  <c:v>25.83</c:v>
                </c:pt>
                <c:pt idx="1">
                  <c:v>26.78</c:v>
                </c:pt>
                <c:pt idx="2">
                  <c:v>27.72</c:v>
                </c:pt>
                <c:pt idx="3">
                  <c:v>25.03</c:v>
                </c:pt>
                <c:pt idx="4">
                  <c:v>25.98</c:v>
                </c:pt>
                <c:pt idx="5">
                  <c:v>26.92</c:v>
                </c:pt>
                <c:pt idx="6">
                  <c:v>24.23</c:v>
                </c:pt>
                <c:pt idx="7">
                  <c:v>25.18</c:v>
                </c:pt>
                <c:pt idx="8">
                  <c:v>26.13</c:v>
                </c:pt>
                <c:pt idx="9">
                  <c:v>24.04</c:v>
                </c:pt>
                <c:pt idx="10">
                  <c:v>24.99</c:v>
                </c:pt>
                <c:pt idx="11">
                  <c:v>25.94</c:v>
                </c:pt>
                <c:pt idx="12">
                  <c:v>23.25</c:v>
                </c:pt>
                <c:pt idx="13">
                  <c:v>24.19</c:v>
                </c:pt>
                <c:pt idx="14">
                  <c:v>25.14</c:v>
                </c:pt>
                <c:pt idx="15">
                  <c:v>22.45</c:v>
                </c:pt>
                <c:pt idx="16">
                  <c:v>23.4</c:v>
                </c:pt>
                <c:pt idx="17">
                  <c:v>24.34</c:v>
                </c:pt>
                <c:pt idx="18">
                  <c:v>21.97</c:v>
                </c:pt>
                <c:pt idx="19">
                  <c:v>22.92</c:v>
                </c:pt>
                <c:pt idx="20">
                  <c:v>23.86</c:v>
                </c:pt>
                <c:pt idx="21">
                  <c:v>21.17</c:v>
                </c:pt>
                <c:pt idx="22">
                  <c:v>22.12</c:v>
                </c:pt>
                <c:pt idx="23">
                  <c:v>23.07</c:v>
                </c:pt>
                <c:pt idx="24">
                  <c:v>20.37</c:v>
                </c:pt>
                <c:pt idx="25">
                  <c:v>21.32</c:v>
                </c:pt>
                <c:pt idx="26">
                  <c:v>22.27</c:v>
                </c:pt>
              </c:numCache>
            </c:numRef>
          </c:val>
          <c:extLst>
            <c:ext xmlns:c16="http://schemas.microsoft.com/office/drawing/2014/chart" uri="{C3380CC4-5D6E-409C-BE32-E72D297353CC}">
              <c16:uniqueId val="{00000001-C41E-4471-81A9-CBE9C8398B3A}"/>
            </c:ext>
          </c:extLst>
        </c:ser>
        <c:dLbls>
          <c:showLegendKey val="0"/>
          <c:showVal val="0"/>
          <c:showCatName val="0"/>
          <c:showSerName val="0"/>
          <c:showPercent val="0"/>
          <c:showBubbleSize val="0"/>
        </c:dLbls>
        <c:gapWidth val="219"/>
        <c:overlap val="-27"/>
        <c:axId val="1905089344"/>
        <c:axId val="1905089760"/>
      </c:barChart>
      <c:catAx>
        <c:axId val="190508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05089760"/>
        <c:crosses val="autoZero"/>
        <c:auto val="1"/>
        <c:lblAlgn val="ctr"/>
        <c:lblOffset val="100"/>
        <c:noMultiLvlLbl val="0"/>
      </c:catAx>
      <c:valAx>
        <c:axId val="190508976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05089344"/>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Flexural strength (MPa)</a:t>
            </a:r>
          </a:p>
        </c:rich>
      </c:tx>
      <c:overlay val="0"/>
      <c:spPr>
        <a:noFill/>
        <a:ln>
          <a:noFill/>
          <a:prstDash val="solid"/>
        </a:ln>
      </c:spPr>
    </c:title>
    <c:autoTitleDeleted val="0"/>
    <c:plotArea>
      <c:layout/>
      <c:barChart>
        <c:barDir val="col"/>
        <c:grouping val="clustered"/>
        <c:varyColors val="0"/>
        <c:ser>
          <c:idx val="0"/>
          <c:order val="0"/>
          <c:tx>
            <c:strRef>
              <c:f>Analysis!$D$79</c:f>
              <c:strCache>
                <c:ptCount val="1"/>
                <c:pt idx="0">
                  <c:v>Experimented</c:v>
                </c:pt>
              </c:strCache>
            </c:strRef>
          </c:tx>
          <c:spPr>
            <a:solidFill>
              <a:srgbClr val="FFC000"/>
            </a:solidFill>
            <a:ln>
              <a:noFill/>
              <a:prstDash val="solid"/>
            </a:ln>
          </c:spPr>
          <c:invertIfNegative val="0"/>
          <c:val>
            <c:numRef>
              <c:f>Analysis!$D$80:$D$106</c:f>
              <c:numCache>
                <c:formatCode>General</c:formatCode>
                <c:ptCount val="27"/>
                <c:pt idx="0">
                  <c:v>71.537099999999995</c:v>
                </c:pt>
                <c:pt idx="1">
                  <c:v>74.002499999999998</c:v>
                </c:pt>
                <c:pt idx="2">
                  <c:v>77.002499999999998</c:v>
                </c:pt>
                <c:pt idx="3">
                  <c:v>77.002499999999998</c:v>
                </c:pt>
                <c:pt idx="4">
                  <c:v>68.506799999999998</c:v>
                </c:pt>
                <c:pt idx="5">
                  <c:v>70.346599999999995</c:v>
                </c:pt>
                <c:pt idx="6">
                  <c:v>69.8596</c:v>
                </c:pt>
                <c:pt idx="7">
                  <c:v>70.021900000000002</c:v>
                </c:pt>
                <c:pt idx="8">
                  <c:v>72.024000000000001</c:v>
                </c:pt>
                <c:pt idx="9">
                  <c:v>72.024100000000004</c:v>
                </c:pt>
                <c:pt idx="10">
                  <c:v>68.344399999999993</c:v>
                </c:pt>
                <c:pt idx="11">
                  <c:v>69.047899999999998</c:v>
                </c:pt>
                <c:pt idx="12">
                  <c:v>77.651799999999994</c:v>
                </c:pt>
                <c:pt idx="13">
                  <c:v>67.370400000000004</c:v>
                </c:pt>
                <c:pt idx="14">
                  <c:v>69.534899999999993</c:v>
                </c:pt>
                <c:pt idx="15">
                  <c:v>64.069500000000005</c:v>
                </c:pt>
                <c:pt idx="16">
                  <c:v>67.045699999999997</c:v>
                </c:pt>
                <c:pt idx="17">
                  <c:v>68.506799999999998</c:v>
                </c:pt>
                <c:pt idx="18">
                  <c:v>68.6691</c:v>
                </c:pt>
                <c:pt idx="19">
                  <c:v>65.2059</c:v>
                </c:pt>
                <c:pt idx="20">
                  <c:v>65.530600000000007</c:v>
                </c:pt>
                <c:pt idx="21">
                  <c:v>72.024100000000004</c:v>
                </c:pt>
                <c:pt idx="22">
                  <c:v>63.6907</c:v>
                </c:pt>
                <c:pt idx="23">
                  <c:v>67.695099999999996</c:v>
                </c:pt>
                <c:pt idx="24">
                  <c:v>61.742699999999999</c:v>
                </c:pt>
                <c:pt idx="25">
                  <c:v>63.366599999999998</c:v>
                </c:pt>
                <c:pt idx="26">
                  <c:v>61.363900000000001</c:v>
                </c:pt>
              </c:numCache>
            </c:numRef>
          </c:val>
          <c:extLst>
            <c:ext xmlns:c16="http://schemas.microsoft.com/office/drawing/2014/chart" uri="{C3380CC4-5D6E-409C-BE32-E72D297353CC}">
              <c16:uniqueId val="{00000000-58BF-43E8-96CB-926C52D65E43}"/>
            </c:ext>
          </c:extLst>
        </c:ser>
        <c:ser>
          <c:idx val="1"/>
          <c:order val="1"/>
          <c:tx>
            <c:strRef>
              <c:f>Analysis!$F$79</c:f>
              <c:strCache>
                <c:ptCount val="1"/>
                <c:pt idx="0">
                  <c:v>Predicted</c:v>
                </c:pt>
              </c:strCache>
            </c:strRef>
          </c:tx>
          <c:spPr>
            <a:solidFill>
              <a:schemeClr val="accent6">
                <a:lumMod val="75000"/>
              </a:schemeClr>
            </a:solidFill>
            <a:ln>
              <a:noFill/>
              <a:prstDash val="solid"/>
            </a:ln>
          </c:spPr>
          <c:invertIfNegative val="0"/>
          <c:val>
            <c:numRef>
              <c:f>Analysis!$F$80:$F$106</c:f>
              <c:numCache>
                <c:formatCode>General</c:formatCode>
                <c:ptCount val="27"/>
                <c:pt idx="0">
                  <c:v>74.918000000000006</c:v>
                </c:pt>
                <c:pt idx="1">
                  <c:v>74.167000000000002</c:v>
                </c:pt>
                <c:pt idx="2">
                  <c:v>73.415999999999997</c:v>
                </c:pt>
                <c:pt idx="3">
                  <c:v>73.064999999999998</c:v>
                </c:pt>
                <c:pt idx="4">
                  <c:v>72.313999999999993</c:v>
                </c:pt>
                <c:pt idx="5">
                  <c:v>71.561999999999998</c:v>
                </c:pt>
                <c:pt idx="6">
                  <c:v>71.212000000000003</c:v>
                </c:pt>
                <c:pt idx="7">
                  <c:v>70.459999999999994</c:v>
                </c:pt>
                <c:pt idx="8">
                  <c:v>69.707999999999998</c:v>
                </c:pt>
                <c:pt idx="9">
                  <c:v>71.786000000000001</c:v>
                </c:pt>
                <c:pt idx="10">
                  <c:v>71.034000000000006</c:v>
                </c:pt>
                <c:pt idx="11">
                  <c:v>70.283000000000001</c:v>
                </c:pt>
                <c:pt idx="12">
                  <c:v>69.932000000000002</c:v>
                </c:pt>
                <c:pt idx="13">
                  <c:v>69.180999999999997</c:v>
                </c:pt>
                <c:pt idx="14">
                  <c:v>68.429000000000002</c:v>
                </c:pt>
                <c:pt idx="15">
                  <c:v>68.078000000000003</c:v>
                </c:pt>
                <c:pt idx="16">
                  <c:v>67.326999999999998</c:v>
                </c:pt>
                <c:pt idx="17">
                  <c:v>66.575000000000003</c:v>
                </c:pt>
                <c:pt idx="18">
                  <c:v>68.131</c:v>
                </c:pt>
                <c:pt idx="19">
                  <c:v>67.379000000000005</c:v>
                </c:pt>
                <c:pt idx="20">
                  <c:v>66.628</c:v>
                </c:pt>
                <c:pt idx="21">
                  <c:v>66.277000000000001</c:v>
                </c:pt>
                <c:pt idx="22">
                  <c:v>65.525999999999996</c:v>
                </c:pt>
                <c:pt idx="23">
                  <c:v>64.774000000000001</c:v>
                </c:pt>
                <c:pt idx="24">
                  <c:v>64.424000000000007</c:v>
                </c:pt>
                <c:pt idx="25">
                  <c:v>63.671999999999997</c:v>
                </c:pt>
                <c:pt idx="26">
                  <c:v>62.920999999999999</c:v>
                </c:pt>
              </c:numCache>
            </c:numRef>
          </c:val>
          <c:extLst>
            <c:ext xmlns:c16="http://schemas.microsoft.com/office/drawing/2014/chart" uri="{C3380CC4-5D6E-409C-BE32-E72D297353CC}">
              <c16:uniqueId val="{00000001-58BF-43E8-96CB-926C52D65E43}"/>
            </c:ext>
          </c:extLst>
        </c:ser>
        <c:dLbls>
          <c:showLegendKey val="0"/>
          <c:showVal val="0"/>
          <c:showCatName val="0"/>
          <c:showSerName val="0"/>
          <c:showPercent val="0"/>
          <c:showBubbleSize val="0"/>
        </c:dLbls>
        <c:gapWidth val="219"/>
        <c:overlap val="-27"/>
        <c:axId val="2071756448"/>
        <c:axId val="2071748960"/>
      </c:barChart>
      <c:catAx>
        <c:axId val="2071756448"/>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71748960"/>
        <c:crosses val="autoZero"/>
        <c:auto val="1"/>
        <c:lblAlgn val="ctr"/>
        <c:lblOffset val="100"/>
        <c:noMultiLvlLbl val="0"/>
      </c:catAx>
      <c:valAx>
        <c:axId val="207174896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71756448"/>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15</xdr:col>
      <xdr:colOff>87376</xdr:colOff>
      <xdr:row>5</xdr:row>
      <xdr:rowOff>87779</xdr:rowOff>
    </xdr:from>
    <xdr:to>
      <xdr:col>32</xdr:col>
      <xdr:colOff>148611</xdr:colOff>
      <xdr:row>24</xdr:row>
      <xdr:rowOff>17023</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79401</xdr:colOff>
      <xdr:row>26</xdr:row>
      <xdr:rowOff>123798</xdr:rowOff>
    </xdr:from>
    <xdr:to>
      <xdr:col>32</xdr:col>
      <xdr:colOff>220915</xdr:colOff>
      <xdr:row>41</xdr:row>
      <xdr:rowOff>91141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485775</xdr:colOff>
      <xdr:row>3</xdr:row>
      <xdr:rowOff>14287</xdr:rowOff>
    </xdr:from>
    <xdr:to>
      <xdr:col>13</xdr:col>
      <xdr:colOff>180975</xdr:colOff>
      <xdr:row>17</xdr:row>
      <xdr:rowOff>90487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45769</xdr:colOff>
      <xdr:row>10</xdr:row>
      <xdr:rowOff>99209</xdr:rowOff>
    </xdr:from>
    <xdr:to>
      <xdr:col>22</xdr:col>
      <xdr:colOff>331520</xdr:colOff>
      <xdr:row>24</xdr:row>
      <xdr:rowOff>175409</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408214</xdr:colOff>
      <xdr:row>23</xdr:row>
      <xdr:rowOff>29936</xdr:rowOff>
    </xdr:from>
    <xdr:to>
      <xdr:col>14</xdr:col>
      <xdr:colOff>81643</xdr:colOff>
      <xdr:row>37</xdr:row>
      <xdr:rowOff>106136</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164521</xdr:colOff>
      <xdr:row>51</xdr:row>
      <xdr:rowOff>169718</xdr:rowOff>
    </xdr:from>
    <xdr:to>
      <xdr:col>28</xdr:col>
      <xdr:colOff>51954</xdr:colOff>
      <xdr:row>66</xdr:row>
      <xdr:rowOff>55418</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164521</xdr:colOff>
      <xdr:row>82</xdr:row>
      <xdr:rowOff>169718</xdr:rowOff>
    </xdr:from>
    <xdr:to>
      <xdr:col>28</xdr:col>
      <xdr:colOff>17318</xdr:colOff>
      <xdr:row>97</xdr:row>
      <xdr:rowOff>55418</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2"/>
  <sheetViews>
    <sheetView zoomScale="85" zoomScaleNormal="85" workbookViewId="0">
      <selection activeCell="L3" sqref="L3:L34"/>
    </sheetView>
  </sheetViews>
  <sheetFormatPr defaultRowHeight="14.5"/>
  <cols>
    <col min="1" max="1" width="16.81640625" style="19" bestFit="1" customWidth="1"/>
    <col min="2" max="2" width="17.6328125" style="19" bestFit="1" customWidth="1"/>
    <col min="3" max="3" width="6.08984375" style="19" bestFit="1" customWidth="1"/>
    <col min="4" max="4" width="13.36328125" style="19" bestFit="1" customWidth="1"/>
    <col min="5" max="5" width="5.453125" style="19" bestFit="1" customWidth="1"/>
    <col min="6" max="6" width="15.81640625" style="19" bestFit="1" customWidth="1"/>
    <col min="7" max="7" width="21.6328125" style="19" bestFit="1" customWidth="1"/>
    <col min="8" max="8" width="27.6328125" style="19" customWidth="1"/>
    <col min="9" max="9" width="12.453125" style="19" hidden="1" customWidth="1"/>
    <col min="10" max="10" width="18.08984375" style="19" bestFit="1" customWidth="1"/>
    <col min="11" max="11" width="24.6328125" style="19" bestFit="1" customWidth="1"/>
    <col min="12" max="12" width="25.453125" style="19" customWidth="1"/>
  </cols>
  <sheetData>
    <row r="1" spans="1:12" ht="17.399999999999999" customHeight="1">
      <c r="A1" s="18" t="s">
        <v>0</v>
      </c>
      <c r="B1" s="24" t="s">
        <v>1</v>
      </c>
      <c r="C1" s="25"/>
      <c r="D1" s="25"/>
      <c r="E1" s="25"/>
      <c r="F1" s="26"/>
      <c r="G1" s="27" t="s">
        <v>2</v>
      </c>
      <c r="H1" s="26"/>
      <c r="I1" s="18"/>
      <c r="J1" s="24" t="s">
        <v>3</v>
      </c>
      <c r="K1" s="26"/>
      <c r="L1" s="10" t="s">
        <v>4</v>
      </c>
    </row>
    <row r="2" spans="1:12" ht="21.65" customHeight="1">
      <c r="A2" s="18"/>
      <c r="B2" s="17" t="s">
        <v>5</v>
      </c>
      <c r="C2" s="18" t="s">
        <v>6</v>
      </c>
      <c r="D2" s="17" t="s">
        <v>7</v>
      </c>
      <c r="E2" s="18" t="s">
        <v>8</v>
      </c>
      <c r="F2" s="17" t="s">
        <v>9</v>
      </c>
      <c r="G2" s="18" t="s">
        <v>10</v>
      </c>
      <c r="H2" s="17" t="s">
        <v>11</v>
      </c>
      <c r="I2" s="18" t="s">
        <v>12</v>
      </c>
      <c r="J2" s="17" t="s">
        <v>13</v>
      </c>
      <c r="K2" s="18" t="s">
        <v>14</v>
      </c>
      <c r="L2" s="10" t="s">
        <v>15</v>
      </c>
    </row>
    <row r="3" spans="1:12">
      <c r="A3">
        <v>1</v>
      </c>
      <c r="B3" s="1">
        <v>45</v>
      </c>
      <c r="C3" s="2">
        <v>45</v>
      </c>
      <c r="D3" s="3">
        <v>60</v>
      </c>
      <c r="E3" s="4">
        <v>245</v>
      </c>
      <c r="F3" s="5">
        <v>0.22500000000000001</v>
      </c>
      <c r="G3" s="6">
        <v>0.11899999999999999</v>
      </c>
      <c r="H3">
        <v>0.13534499999999999</v>
      </c>
      <c r="I3">
        <v>3.46</v>
      </c>
      <c r="J3">
        <v>5.0683593749999991</v>
      </c>
      <c r="K3">
        <v>4.7625500000000009</v>
      </c>
      <c r="L3">
        <v>2.4489475000000001</v>
      </c>
    </row>
    <row r="4" spans="1:12">
      <c r="A4">
        <v>2</v>
      </c>
      <c r="B4" s="1">
        <v>45</v>
      </c>
      <c r="C4" s="2">
        <v>45</v>
      </c>
      <c r="D4" s="3">
        <v>60</v>
      </c>
      <c r="E4" s="4">
        <v>265</v>
      </c>
      <c r="F4" s="5">
        <v>0.22500000000000001</v>
      </c>
      <c r="G4" s="6">
        <v>0.13100000000000001</v>
      </c>
      <c r="H4">
        <v>0.153165</v>
      </c>
      <c r="I4">
        <v>3.26</v>
      </c>
      <c r="J4">
        <v>4.775390625</v>
      </c>
      <c r="K4">
        <v>4.7795500000000013</v>
      </c>
      <c r="L4">
        <v>2.4663575</v>
      </c>
    </row>
    <row r="5" spans="1:12">
      <c r="A5">
        <v>3</v>
      </c>
      <c r="B5" s="1">
        <v>90</v>
      </c>
      <c r="C5" s="2">
        <v>50</v>
      </c>
      <c r="D5" s="3">
        <v>80</v>
      </c>
      <c r="E5" s="4">
        <v>235</v>
      </c>
      <c r="F5" s="5">
        <v>0.2</v>
      </c>
      <c r="G5" s="6">
        <v>0.17599999999999999</v>
      </c>
      <c r="H5">
        <v>0.161055</v>
      </c>
      <c r="I5">
        <v>2.92</v>
      </c>
      <c r="J5">
        <v>4.27734375</v>
      </c>
      <c r="K5">
        <v>4.7295500000000006</v>
      </c>
      <c r="L5">
        <v>2.4453024999999999</v>
      </c>
    </row>
    <row r="6" spans="1:12">
      <c r="A6">
        <v>4</v>
      </c>
      <c r="B6" s="1">
        <v>0</v>
      </c>
      <c r="C6" s="2">
        <v>50</v>
      </c>
      <c r="D6" s="3">
        <v>80</v>
      </c>
      <c r="E6" s="4">
        <v>255</v>
      </c>
      <c r="F6" s="5">
        <v>0.2</v>
      </c>
      <c r="G6" s="6">
        <v>0.183</v>
      </c>
      <c r="H6">
        <v>0.173565</v>
      </c>
      <c r="I6">
        <v>3.4</v>
      </c>
      <c r="J6">
        <v>4.9804687499999991</v>
      </c>
      <c r="K6">
        <v>5.3153499999999996</v>
      </c>
      <c r="L6">
        <v>2.7444575000000002</v>
      </c>
    </row>
    <row r="7" spans="1:12">
      <c r="A7">
        <v>5</v>
      </c>
      <c r="B7" s="1">
        <v>45</v>
      </c>
      <c r="C7" s="2">
        <v>55</v>
      </c>
      <c r="D7" s="3">
        <v>60</v>
      </c>
      <c r="E7" s="4">
        <v>245</v>
      </c>
      <c r="F7" s="5">
        <v>0.22500000000000001</v>
      </c>
      <c r="G7" s="6">
        <v>0.11899999999999999</v>
      </c>
      <c r="H7">
        <v>0.14974499999999999</v>
      </c>
      <c r="I7">
        <v>3.22</v>
      </c>
      <c r="J7">
        <v>4.716796875</v>
      </c>
      <c r="K7">
        <v>4.6815499999999997</v>
      </c>
      <c r="L7">
        <v>2.4156474999999999</v>
      </c>
    </row>
    <row r="8" spans="1:12">
      <c r="A8">
        <v>6</v>
      </c>
      <c r="B8" s="1">
        <v>90</v>
      </c>
      <c r="C8" s="2">
        <v>40</v>
      </c>
      <c r="D8" s="3">
        <v>40</v>
      </c>
      <c r="E8" s="4">
        <v>235</v>
      </c>
      <c r="F8" s="5">
        <v>0.2</v>
      </c>
      <c r="G8" s="6">
        <v>0.13700000000000001</v>
      </c>
      <c r="H8">
        <v>9.3575000000000033E-2</v>
      </c>
      <c r="I8">
        <v>2.88</v>
      </c>
      <c r="J8">
        <v>4.21875</v>
      </c>
      <c r="K8">
        <v>4.4077500000000009</v>
      </c>
      <c r="L8">
        <v>2.2506625000000011</v>
      </c>
    </row>
    <row r="9" spans="1:12">
      <c r="A9">
        <v>7</v>
      </c>
      <c r="B9" s="1">
        <v>0</v>
      </c>
      <c r="C9" s="2">
        <v>50</v>
      </c>
      <c r="D9" s="3">
        <v>40</v>
      </c>
      <c r="E9" s="4">
        <v>235</v>
      </c>
      <c r="F9" s="5">
        <v>0.2</v>
      </c>
      <c r="G9" s="6">
        <v>0.10199999999999999</v>
      </c>
      <c r="H9">
        <v>0.10266500000000001</v>
      </c>
      <c r="I9">
        <v>3.4</v>
      </c>
      <c r="J9">
        <v>4.9804687499999991</v>
      </c>
      <c r="K9">
        <v>4.8955500000000001</v>
      </c>
      <c r="L9">
        <v>2.4991075</v>
      </c>
    </row>
    <row r="10" spans="1:12">
      <c r="A10">
        <v>8</v>
      </c>
      <c r="B10" s="1">
        <v>90</v>
      </c>
      <c r="C10" s="2">
        <v>50</v>
      </c>
      <c r="D10" s="3">
        <v>80</v>
      </c>
      <c r="E10" s="4">
        <v>255</v>
      </c>
      <c r="F10" s="5">
        <v>0.25</v>
      </c>
      <c r="G10" s="6">
        <v>0.18</v>
      </c>
      <c r="H10">
        <v>0.182425</v>
      </c>
      <c r="I10">
        <v>2.86</v>
      </c>
      <c r="J10">
        <v>4.189453125</v>
      </c>
      <c r="K10">
        <v>4.5485500000000014</v>
      </c>
      <c r="L10">
        <v>2.3654875</v>
      </c>
    </row>
    <row r="11" spans="1:12">
      <c r="A11">
        <v>9</v>
      </c>
      <c r="B11" s="1">
        <v>90</v>
      </c>
      <c r="C11" s="2">
        <v>40</v>
      </c>
      <c r="D11" s="3">
        <v>80</v>
      </c>
      <c r="E11" s="4">
        <v>255</v>
      </c>
      <c r="F11" s="5">
        <v>0.2</v>
      </c>
      <c r="G11" s="6">
        <v>0.17499999999999999</v>
      </c>
      <c r="H11">
        <v>0.16447500000000001</v>
      </c>
      <c r="I11">
        <v>3.04</v>
      </c>
      <c r="J11">
        <v>4.4531250000000009</v>
      </c>
      <c r="K11">
        <v>4.8275500000000013</v>
      </c>
      <c r="L11">
        <v>2.4960125000000009</v>
      </c>
    </row>
    <row r="12" spans="1:12">
      <c r="A12">
        <v>10</v>
      </c>
      <c r="B12" s="1">
        <v>0</v>
      </c>
      <c r="C12" s="2">
        <v>50</v>
      </c>
      <c r="D12" s="3">
        <v>40</v>
      </c>
      <c r="E12" s="4">
        <v>255</v>
      </c>
      <c r="F12" s="5">
        <v>0.25</v>
      </c>
      <c r="G12" s="6">
        <v>0.16</v>
      </c>
      <c r="H12">
        <v>0.12403500000000001</v>
      </c>
      <c r="I12">
        <v>3.2</v>
      </c>
      <c r="J12">
        <v>4.6875000000000009</v>
      </c>
      <c r="K12">
        <v>4.71455</v>
      </c>
      <c r="L12">
        <v>2.4192925000000001</v>
      </c>
    </row>
    <row r="13" spans="1:12">
      <c r="A13">
        <v>11</v>
      </c>
      <c r="B13" s="1">
        <v>45</v>
      </c>
      <c r="C13" s="2">
        <v>45</v>
      </c>
      <c r="D13" s="3">
        <v>100</v>
      </c>
      <c r="E13" s="4">
        <v>245</v>
      </c>
      <c r="F13" s="5">
        <v>0.22500000000000001</v>
      </c>
      <c r="G13" s="6">
        <v>0.223</v>
      </c>
      <c r="H13">
        <v>0.18842500000000001</v>
      </c>
      <c r="I13">
        <v>3.48</v>
      </c>
      <c r="J13">
        <v>5.0976562499999991</v>
      </c>
      <c r="K13">
        <v>5.1653500000000001</v>
      </c>
      <c r="L13">
        <v>2.6768874999999999</v>
      </c>
    </row>
    <row r="14" spans="1:12">
      <c r="A14">
        <v>12</v>
      </c>
      <c r="B14" s="1">
        <v>45</v>
      </c>
      <c r="C14" s="2">
        <v>45</v>
      </c>
      <c r="D14" s="3">
        <v>60</v>
      </c>
      <c r="E14" s="4">
        <v>245</v>
      </c>
      <c r="F14" s="5">
        <v>0.27500000000000002</v>
      </c>
      <c r="G14" s="6">
        <v>0.126</v>
      </c>
      <c r="H14">
        <v>0.13889499999999999</v>
      </c>
      <c r="I14">
        <v>2.8</v>
      </c>
      <c r="J14">
        <v>4.1015624999999991</v>
      </c>
      <c r="K14">
        <v>4.5645500000000014</v>
      </c>
      <c r="L14">
        <v>2.3517225000000002</v>
      </c>
    </row>
    <row r="15" spans="1:12">
      <c r="A15">
        <v>13</v>
      </c>
      <c r="B15" s="1">
        <v>90</v>
      </c>
      <c r="C15" s="2">
        <v>40</v>
      </c>
      <c r="D15" s="3">
        <v>40</v>
      </c>
      <c r="E15" s="4">
        <v>255</v>
      </c>
      <c r="F15" s="5">
        <v>0.25</v>
      </c>
      <c r="G15" s="6">
        <v>0.13800000000000001</v>
      </c>
      <c r="H15">
        <v>0.11494500000000001</v>
      </c>
      <c r="I15">
        <v>2.68</v>
      </c>
      <c r="J15">
        <v>3.92578125</v>
      </c>
      <c r="K15">
        <v>4.2267500000000009</v>
      </c>
      <c r="L15">
        <v>2.1708474999999998</v>
      </c>
    </row>
    <row r="16" spans="1:12">
      <c r="A16">
        <v>14</v>
      </c>
      <c r="B16" s="1">
        <v>45</v>
      </c>
      <c r="C16" s="2">
        <v>45</v>
      </c>
      <c r="D16" s="3">
        <v>60</v>
      </c>
      <c r="E16" s="4">
        <v>245</v>
      </c>
      <c r="F16" s="5">
        <v>0.22500000000000001</v>
      </c>
      <c r="G16" s="6">
        <v>9.5000000000000001E-2</v>
      </c>
      <c r="H16">
        <v>0.13534499999999999</v>
      </c>
      <c r="I16">
        <v>3.24</v>
      </c>
      <c r="J16">
        <v>4.74609375</v>
      </c>
      <c r="K16">
        <v>4.7625500000000009</v>
      </c>
      <c r="L16">
        <v>2.4489475000000001</v>
      </c>
    </row>
    <row r="17" spans="1:12">
      <c r="A17">
        <v>15</v>
      </c>
      <c r="B17" s="1">
        <v>-45</v>
      </c>
      <c r="C17" s="2">
        <v>45</v>
      </c>
      <c r="D17" s="3">
        <v>60</v>
      </c>
      <c r="E17" s="4">
        <v>245</v>
      </c>
      <c r="F17" s="5">
        <v>0.22500000000000001</v>
      </c>
      <c r="G17" s="6">
        <v>0.11799999999999999</v>
      </c>
      <c r="H17">
        <v>0.13003500000000001</v>
      </c>
      <c r="I17">
        <v>3.24</v>
      </c>
      <c r="J17">
        <v>4.74609375</v>
      </c>
      <c r="K17">
        <v>5.3313499999999996</v>
      </c>
      <c r="L17">
        <v>2.7306925</v>
      </c>
    </row>
    <row r="18" spans="1:12">
      <c r="A18">
        <v>16</v>
      </c>
      <c r="B18" s="1">
        <v>45</v>
      </c>
      <c r="C18" s="2">
        <v>45</v>
      </c>
      <c r="D18" s="3">
        <v>20</v>
      </c>
      <c r="E18" s="4">
        <v>245</v>
      </c>
      <c r="F18" s="5">
        <v>0.22500000000000001</v>
      </c>
      <c r="G18" s="6">
        <v>8.6999999999999994E-2</v>
      </c>
      <c r="H18">
        <v>8.2264999999999991E-2</v>
      </c>
      <c r="I18">
        <v>2.54</v>
      </c>
      <c r="J18">
        <v>3.720703125</v>
      </c>
      <c r="K18">
        <v>4.35975</v>
      </c>
      <c r="L18">
        <v>2.2210074999999998</v>
      </c>
    </row>
    <row r="19" spans="1:12">
      <c r="A19">
        <v>17</v>
      </c>
      <c r="B19" s="1">
        <v>45</v>
      </c>
      <c r="C19" s="2">
        <v>45</v>
      </c>
      <c r="D19" s="3">
        <v>60</v>
      </c>
      <c r="E19" s="4">
        <v>245</v>
      </c>
      <c r="F19" s="5">
        <v>0.17499999999999999</v>
      </c>
      <c r="G19" s="6">
        <v>0.122</v>
      </c>
      <c r="H19">
        <v>0.131795</v>
      </c>
      <c r="I19">
        <v>3.72</v>
      </c>
      <c r="J19">
        <v>5.44921875</v>
      </c>
      <c r="K19">
        <v>4.9605500000000013</v>
      </c>
      <c r="L19">
        <v>2.5461725000000008</v>
      </c>
    </row>
    <row r="20" spans="1:12">
      <c r="A20">
        <v>18</v>
      </c>
      <c r="B20" s="1">
        <v>0</v>
      </c>
      <c r="C20" s="2">
        <v>40</v>
      </c>
      <c r="D20" s="3">
        <v>80</v>
      </c>
      <c r="E20" s="4">
        <v>235</v>
      </c>
      <c r="F20" s="5">
        <v>0.2</v>
      </c>
      <c r="G20" s="6">
        <v>0.14799999999999999</v>
      </c>
      <c r="H20">
        <v>0.141345</v>
      </c>
      <c r="I20">
        <v>3.8</v>
      </c>
      <c r="J20">
        <v>5.5664062499999991</v>
      </c>
      <c r="K20">
        <v>5.3793500000000014</v>
      </c>
      <c r="L20">
        <v>2.7603475</v>
      </c>
    </row>
    <row r="21" spans="1:12">
      <c r="A21">
        <v>19</v>
      </c>
      <c r="B21" s="1">
        <v>45</v>
      </c>
      <c r="C21" s="2">
        <v>45</v>
      </c>
      <c r="D21" s="3">
        <v>60</v>
      </c>
      <c r="E21" s="4">
        <v>245</v>
      </c>
      <c r="F21" s="5">
        <v>0.22500000000000001</v>
      </c>
      <c r="G21" s="6">
        <v>9.2999999999999999E-2</v>
      </c>
      <c r="H21">
        <v>0.13534499999999999</v>
      </c>
      <c r="I21">
        <v>3.28</v>
      </c>
      <c r="J21">
        <v>4.8046875</v>
      </c>
      <c r="K21">
        <v>4.7625500000000009</v>
      </c>
      <c r="L21">
        <v>2.4489475000000001</v>
      </c>
    </row>
    <row r="22" spans="1:12">
      <c r="A22">
        <v>20</v>
      </c>
      <c r="B22" s="1">
        <v>90</v>
      </c>
      <c r="C22" s="2">
        <v>50</v>
      </c>
      <c r="D22" s="3">
        <v>40</v>
      </c>
      <c r="E22" s="4">
        <v>235</v>
      </c>
      <c r="F22" s="5">
        <v>0.25</v>
      </c>
      <c r="G22" s="6">
        <v>0.13900000000000001</v>
      </c>
      <c r="H22">
        <v>0.111525</v>
      </c>
      <c r="I22">
        <v>3.3</v>
      </c>
      <c r="J22">
        <v>4.8339843749999991</v>
      </c>
      <c r="K22">
        <v>4.1287500000000001</v>
      </c>
      <c r="L22">
        <v>2.1201374999999998</v>
      </c>
    </row>
    <row r="23" spans="1:12">
      <c r="A23">
        <v>21</v>
      </c>
      <c r="B23" s="1">
        <v>90</v>
      </c>
      <c r="C23" s="2">
        <v>40</v>
      </c>
      <c r="D23" s="3">
        <v>80</v>
      </c>
      <c r="E23" s="4">
        <v>235</v>
      </c>
      <c r="F23" s="5">
        <v>0.25</v>
      </c>
      <c r="G23" s="6">
        <v>0.16800000000000001</v>
      </c>
      <c r="H23">
        <v>0.15020500000000001</v>
      </c>
      <c r="I23">
        <v>2.98</v>
      </c>
      <c r="J23">
        <v>4.3652343749999991</v>
      </c>
      <c r="K23">
        <v>4.6125500000000006</v>
      </c>
      <c r="L23">
        <v>2.3813775000000001</v>
      </c>
    </row>
    <row r="24" spans="1:12">
      <c r="A24">
        <v>22</v>
      </c>
      <c r="B24" s="1">
        <v>90</v>
      </c>
      <c r="C24" s="2">
        <v>50</v>
      </c>
      <c r="D24" s="3">
        <v>40</v>
      </c>
      <c r="E24" s="4">
        <v>255</v>
      </c>
      <c r="F24" s="5">
        <v>0.2</v>
      </c>
      <c r="G24" s="6">
        <v>0.14199999999999999</v>
      </c>
      <c r="H24">
        <v>0.12579499999999999</v>
      </c>
      <c r="I24">
        <v>3.12</v>
      </c>
      <c r="J24">
        <v>4.5703125</v>
      </c>
      <c r="K24">
        <v>4.3437500000000009</v>
      </c>
      <c r="L24">
        <v>2.2347725000000001</v>
      </c>
    </row>
    <row r="25" spans="1:12">
      <c r="A25">
        <v>23</v>
      </c>
      <c r="B25" s="1">
        <v>45</v>
      </c>
      <c r="C25" s="2">
        <v>45</v>
      </c>
      <c r="D25" s="3">
        <v>60</v>
      </c>
      <c r="E25" s="4">
        <v>245</v>
      </c>
      <c r="F25" s="5">
        <v>0.22500000000000001</v>
      </c>
      <c r="G25" s="6">
        <v>0.128</v>
      </c>
      <c r="H25">
        <v>0.13534499999999999</v>
      </c>
      <c r="I25">
        <v>3.22</v>
      </c>
      <c r="J25">
        <v>4.716796875</v>
      </c>
      <c r="K25">
        <v>4.7625500000000009</v>
      </c>
      <c r="L25">
        <v>2.4489475000000001</v>
      </c>
    </row>
    <row r="26" spans="1:12">
      <c r="A26">
        <v>24</v>
      </c>
      <c r="B26" s="1">
        <v>0</v>
      </c>
      <c r="C26" s="2">
        <v>40</v>
      </c>
      <c r="D26" s="3">
        <v>40</v>
      </c>
      <c r="E26" s="4">
        <v>235</v>
      </c>
      <c r="F26" s="5">
        <v>0.25</v>
      </c>
      <c r="G26" s="6">
        <v>0.126</v>
      </c>
      <c r="H26">
        <v>9.1814999999999994E-2</v>
      </c>
      <c r="I26">
        <v>3.38</v>
      </c>
      <c r="J26">
        <v>4.951171875</v>
      </c>
      <c r="K26">
        <v>4.7785500000000001</v>
      </c>
      <c r="L26">
        <v>2.4351824999999998</v>
      </c>
    </row>
    <row r="27" spans="1:12">
      <c r="A27">
        <v>25</v>
      </c>
      <c r="B27" s="1">
        <v>45</v>
      </c>
      <c r="C27" s="2">
        <v>45</v>
      </c>
      <c r="D27" s="3">
        <v>60</v>
      </c>
      <c r="E27" s="4">
        <v>245</v>
      </c>
      <c r="F27" s="5">
        <v>0.22500000000000001</v>
      </c>
      <c r="G27" s="6">
        <v>0.13100000000000001</v>
      </c>
      <c r="H27">
        <v>0.13534499999999999</v>
      </c>
      <c r="I27">
        <v>3.04</v>
      </c>
      <c r="J27">
        <v>4.4531250000000009</v>
      </c>
      <c r="K27">
        <v>4.7625500000000009</v>
      </c>
      <c r="L27">
        <v>2.4489475000000001</v>
      </c>
    </row>
    <row r="28" spans="1:12">
      <c r="A28">
        <v>26</v>
      </c>
      <c r="B28" s="1">
        <v>45</v>
      </c>
      <c r="C28" s="2">
        <v>45</v>
      </c>
      <c r="D28" s="3">
        <v>60</v>
      </c>
      <c r="E28" s="4">
        <v>225</v>
      </c>
      <c r="F28" s="5">
        <v>0.22500000000000001</v>
      </c>
      <c r="G28" s="6">
        <v>0.10100000000000001</v>
      </c>
      <c r="H28">
        <v>0.117525</v>
      </c>
      <c r="I28">
        <v>3.04</v>
      </c>
      <c r="J28">
        <v>4.4531250000000009</v>
      </c>
      <c r="K28">
        <v>4.7455500000000006</v>
      </c>
      <c r="L28">
        <v>2.431537500000001</v>
      </c>
    </row>
    <row r="29" spans="1:12">
      <c r="A29">
        <v>27</v>
      </c>
      <c r="B29" s="1">
        <v>45</v>
      </c>
      <c r="C29" s="2">
        <v>45</v>
      </c>
      <c r="D29" s="3">
        <v>60</v>
      </c>
      <c r="E29" s="4">
        <v>245</v>
      </c>
      <c r="F29" s="5">
        <v>0.22500000000000001</v>
      </c>
      <c r="G29" s="6">
        <v>0.122</v>
      </c>
      <c r="H29">
        <v>0.13534499999999999</v>
      </c>
      <c r="I29">
        <v>3.38</v>
      </c>
      <c r="J29">
        <v>4.951171875</v>
      </c>
      <c r="K29">
        <v>4.7625500000000009</v>
      </c>
      <c r="L29">
        <v>2.4489475000000001</v>
      </c>
    </row>
    <row r="30" spans="1:12">
      <c r="A30">
        <v>28</v>
      </c>
      <c r="B30" s="1">
        <v>0</v>
      </c>
      <c r="C30" s="2">
        <v>40</v>
      </c>
      <c r="D30" s="3">
        <v>80</v>
      </c>
      <c r="E30" s="4">
        <v>255</v>
      </c>
      <c r="F30" s="5">
        <v>0.25</v>
      </c>
      <c r="G30" s="6">
        <v>0.156</v>
      </c>
      <c r="H30">
        <v>0.162715</v>
      </c>
      <c r="I30">
        <v>4.22</v>
      </c>
      <c r="J30">
        <v>6.181640625</v>
      </c>
      <c r="K30">
        <v>5.1983499999999996</v>
      </c>
      <c r="L30">
        <v>2.6805325</v>
      </c>
    </row>
    <row r="31" spans="1:12">
      <c r="A31">
        <v>29</v>
      </c>
      <c r="B31" s="1">
        <v>0</v>
      </c>
      <c r="C31" s="2">
        <v>40</v>
      </c>
      <c r="D31" s="3">
        <v>40</v>
      </c>
      <c r="E31" s="4">
        <v>255</v>
      </c>
      <c r="F31" s="5">
        <v>0.2</v>
      </c>
      <c r="G31" s="6">
        <v>0.11899999999999999</v>
      </c>
      <c r="H31">
        <v>0.106085</v>
      </c>
      <c r="I31">
        <v>3.6</v>
      </c>
      <c r="J31">
        <v>5.2734375000000009</v>
      </c>
      <c r="K31">
        <v>4.9935500000000008</v>
      </c>
      <c r="L31">
        <v>2.549817500000001</v>
      </c>
    </row>
    <row r="32" spans="1:12">
      <c r="A32">
        <v>30</v>
      </c>
      <c r="B32" s="1">
        <v>135</v>
      </c>
      <c r="C32" s="2">
        <v>45</v>
      </c>
      <c r="D32" s="3">
        <v>60</v>
      </c>
      <c r="E32" s="4">
        <v>245</v>
      </c>
      <c r="F32" s="5">
        <v>0.22500000000000001</v>
      </c>
      <c r="G32" s="6">
        <v>0.114</v>
      </c>
      <c r="H32">
        <v>0.140655</v>
      </c>
      <c r="I32">
        <v>3.4</v>
      </c>
      <c r="J32">
        <v>4.9804687499999991</v>
      </c>
      <c r="K32">
        <v>4.1937499999999996</v>
      </c>
      <c r="L32">
        <v>2.1672025000000001</v>
      </c>
    </row>
    <row r="33" spans="1:12">
      <c r="A33">
        <v>31</v>
      </c>
      <c r="B33" s="1">
        <v>0</v>
      </c>
      <c r="C33" s="2">
        <v>50</v>
      </c>
      <c r="D33" s="3">
        <v>80</v>
      </c>
      <c r="E33" s="4">
        <v>235</v>
      </c>
      <c r="F33" s="5">
        <v>0.25</v>
      </c>
      <c r="G33" s="6">
        <v>0.15</v>
      </c>
      <c r="H33">
        <v>0.15929499999999999</v>
      </c>
      <c r="I33">
        <v>3.76</v>
      </c>
      <c r="J33">
        <v>5.5078125</v>
      </c>
      <c r="K33">
        <v>5.1003499999999997</v>
      </c>
      <c r="L33">
        <v>2.6298225</v>
      </c>
    </row>
    <row r="34" spans="1:12">
      <c r="A34">
        <v>32</v>
      </c>
      <c r="B34" s="1">
        <v>45</v>
      </c>
      <c r="C34" s="2">
        <v>35</v>
      </c>
      <c r="D34" s="3">
        <v>60</v>
      </c>
      <c r="E34" s="4">
        <v>245</v>
      </c>
      <c r="F34" s="5">
        <v>0.22500000000000001</v>
      </c>
      <c r="G34" s="6">
        <v>0.12</v>
      </c>
      <c r="H34">
        <v>0.120945</v>
      </c>
      <c r="I34">
        <v>3.24</v>
      </c>
      <c r="J34">
        <v>4.74609375</v>
      </c>
      <c r="K34">
        <v>4.8435499999999996</v>
      </c>
      <c r="L34">
        <v>2.4822475000000002</v>
      </c>
    </row>
    <row r="37" spans="1:12">
      <c r="A37" s="8"/>
      <c r="B37" s="8"/>
      <c r="C37" s="8"/>
    </row>
    <row r="41" spans="1:12">
      <c r="D41" s="9"/>
    </row>
    <row r="42" spans="1:12">
      <c r="D42" s="9"/>
    </row>
  </sheetData>
  <mergeCells count="3">
    <mergeCell ref="B1:F1"/>
    <mergeCell ref="G1:H1"/>
    <mergeCell ref="J1:K1"/>
  </mergeCells>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6:F106"/>
  <sheetViews>
    <sheetView zoomScale="70" zoomScaleNormal="70" workbookViewId="0">
      <selection activeCell="Q32" sqref="Q32"/>
    </sheetView>
  </sheetViews>
  <sheetFormatPr defaultRowHeight="14.5"/>
  <cols>
    <col min="4" max="4" width="16.453125" style="19" bestFit="1" customWidth="1"/>
  </cols>
  <sheetData>
    <row r="6" spans="4:5">
      <c r="D6" s="28" t="s">
        <v>16</v>
      </c>
      <c r="E6" s="29"/>
    </row>
    <row r="7" spans="4:5">
      <c r="D7" t="s">
        <v>5</v>
      </c>
      <c r="E7" s="7">
        <v>8.6999999999999994E-3</v>
      </c>
    </row>
    <row r="8" spans="4:5">
      <c r="D8" t="s">
        <v>6</v>
      </c>
      <c r="E8" s="7">
        <v>4.6199999999999998E-2</v>
      </c>
    </row>
    <row r="9" spans="4:5">
      <c r="D9" t="s">
        <v>7</v>
      </c>
      <c r="E9" s="7">
        <v>0.84477000000000002</v>
      </c>
    </row>
    <row r="10" spans="4:5">
      <c r="D10" t="s">
        <v>8</v>
      </c>
      <c r="E10" s="7">
        <v>9.6320000000000003E-2</v>
      </c>
    </row>
    <row r="11" spans="4:5">
      <c r="D11" t="s">
        <v>9</v>
      </c>
      <c r="E11" s="7">
        <v>3.8999999999999998E-3</v>
      </c>
    </row>
    <row r="25" spans="4:5">
      <c r="D25" t="s">
        <v>17</v>
      </c>
    </row>
    <row r="26" spans="4:5">
      <c r="D26" t="s">
        <v>18</v>
      </c>
      <c r="E26" s="7">
        <v>0.61621000000000004</v>
      </c>
    </row>
    <row r="27" spans="4:5">
      <c r="D27" t="s">
        <v>19</v>
      </c>
      <c r="E27" s="7">
        <v>0.26355000000000001</v>
      </c>
    </row>
    <row r="28" spans="4:5">
      <c r="D28" t="s">
        <v>20</v>
      </c>
      <c r="E28" s="7">
        <v>0.12021999999999999</v>
      </c>
    </row>
    <row r="32" spans="4:5">
      <c r="D32" t="s">
        <v>21</v>
      </c>
    </row>
    <row r="33" spans="4:6">
      <c r="D33" t="s">
        <v>18</v>
      </c>
      <c r="E33" s="7">
        <v>0.63439000000000001</v>
      </c>
    </row>
    <row r="34" spans="4:6">
      <c r="D34" t="s">
        <v>19</v>
      </c>
      <c r="E34" s="7">
        <v>0.21897</v>
      </c>
    </row>
    <row r="35" spans="4:6">
      <c r="D35" t="s">
        <v>20</v>
      </c>
      <c r="E35" s="7">
        <v>0.14663000000000001</v>
      </c>
    </row>
    <row r="44" spans="4:6">
      <c r="D44" t="s">
        <v>22</v>
      </c>
    </row>
    <row r="45" spans="4:6">
      <c r="D45" s="8" t="s">
        <v>23</v>
      </c>
      <c r="F45" t="s">
        <v>24</v>
      </c>
    </row>
    <row r="46" spans="4:6">
      <c r="D46">
        <v>26.68</v>
      </c>
      <c r="F46">
        <v>25.83</v>
      </c>
    </row>
    <row r="47" spans="4:6">
      <c r="D47">
        <v>25.24</v>
      </c>
      <c r="F47">
        <v>26.78</v>
      </c>
    </row>
    <row r="48" spans="4:6">
      <c r="D48">
        <v>28.24</v>
      </c>
      <c r="F48">
        <v>27.72</v>
      </c>
    </row>
    <row r="49" spans="4:6">
      <c r="D49">
        <v>22.93</v>
      </c>
      <c r="F49">
        <v>25.03</v>
      </c>
    </row>
    <row r="50" spans="4:6">
      <c r="D50">
        <v>25.56</v>
      </c>
      <c r="F50">
        <v>25.98</v>
      </c>
    </row>
    <row r="51" spans="4:6">
      <c r="D51">
        <v>25.63</v>
      </c>
      <c r="F51">
        <v>26.92</v>
      </c>
    </row>
    <row r="52" spans="4:6">
      <c r="D52">
        <v>24.8</v>
      </c>
      <c r="F52">
        <v>24.23</v>
      </c>
    </row>
    <row r="53" spans="4:6">
      <c r="D53">
        <v>25.54</v>
      </c>
      <c r="F53">
        <v>25.18</v>
      </c>
    </row>
    <row r="54" spans="4:6">
      <c r="D54">
        <v>26.56</v>
      </c>
      <c r="F54">
        <v>26.13</v>
      </c>
    </row>
    <row r="55" spans="4:6">
      <c r="D55">
        <v>25.07</v>
      </c>
      <c r="F55">
        <v>24.04</v>
      </c>
    </row>
    <row r="56" spans="4:6">
      <c r="D56">
        <v>26.56</v>
      </c>
      <c r="F56">
        <v>24.99</v>
      </c>
    </row>
    <row r="57" spans="4:6">
      <c r="D57">
        <v>27.63</v>
      </c>
      <c r="F57">
        <v>25.94</v>
      </c>
    </row>
    <row r="58" spans="4:6">
      <c r="D58">
        <v>22.94</v>
      </c>
      <c r="F58">
        <v>23.25</v>
      </c>
    </row>
    <row r="59" spans="4:6">
      <c r="D59">
        <v>24.15</v>
      </c>
      <c r="F59">
        <v>24.19</v>
      </c>
    </row>
    <row r="60" spans="4:6">
      <c r="D60">
        <v>24.8</v>
      </c>
      <c r="F60">
        <v>25.14</v>
      </c>
    </row>
    <row r="61" spans="4:6">
      <c r="D61">
        <v>24.05</v>
      </c>
      <c r="F61">
        <v>22.45</v>
      </c>
    </row>
    <row r="62" spans="4:6">
      <c r="D62">
        <v>23.43</v>
      </c>
      <c r="F62">
        <v>23.4</v>
      </c>
    </row>
    <row r="63" spans="4:6">
      <c r="D63">
        <v>24.1</v>
      </c>
      <c r="F63">
        <v>24.34</v>
      </c>
    </row>
    <row r="64" spans="4:6">
      <c r="D64">
        <v>21.96</v>
      </c>
      <c r="F64">
        <v>21.97</v>
      </c>
    </row>
    <row r="65" spans="4:6">
      <c r="D65">
        <v>22.89</v>
      </c>
      <c r="F65">
        <v>22.92</v>
      </c>
    </row>
    <row r="66" spans="4:6">
      <c r="D66">
        <v>24.26</v>
      </c>
      <c r="F66">
        <v>23.86</v>
      </c>
    </row>
    <row r="67" spans="4:6">
      <c r="D67">
        <v>19.760000000000002</v>
      </c>
      <c r="F67">
        <v>21.17</v>
      </c>
    </row>
    <row r="68" spans="4:6">
      <c r="D68">
        <v>19.850000000000001</v>
      </c>
      <c r="F68">
        <v>22.12</v>
      </c>
    </row>
    <row r="69" spans="4:6">
      <c r="D69">
        <v>22.4</v>
      </c>
      <c r="F69">
        <v>23.07</v>
      </c>
    </row>
    <row r="70" spans="4:6">
      <c r="D70">
        <v>20.87</v>
      </c>
      <c r="F70">
        <v>20.37</v>
      </c>
    </row>
    <row r="71" spans="4:6">
      <c r="D71">
        <v>22.31</v>
      </c>
      <c r="F71">
        <v>21.32</v>
      </c>
    </row>
    <row r="72" spans="4:6">
      <c r="D72">
        <v>22.5</v>
      </c>
      <c r="F72">
        <v>22.27</v>
      </c>
    </row>
    <row r="78" spans="4:6">
      <c r="D78" t="s">
        <v>25</v>
      </c>
    </row>
    <row r="79" spans="4:6">
      <c r="D79" t="s">
        <v>23</v>
      </c>
      <c r="F79" t="s">
        <v>24</v>
      </c>
    </row>
    <row r="80" spans="4:6">
      <c r="D80">
        <v>71.537099999999995</v>
      </c>
      <c r="F80">
        <v>74.918000000000006</v>
      </c>
    </row>
    <row r="81" spans="4:6">
      <c r="D81">
        <v>74.002499999999998</v>
      </c>
      <c r="F81">
        <v>74.167000000000002</v>
      </c>
    </row>
    <row r="82" spans="4:6">
      <c r="D82">
        <v>77.002499999999998</v>
      </c>
      <c r="F82">
        <v>73.415999999999997</v>
      </c>
    </row>
    <row r="83" spans="4:6">
      <c r="D83">
        <v>77.002499999999998</v>
      </c>
      <c r="F83">
        <v>73.064999999999998</v>
      </c>
    </row>
    <row r="84" spans="4:6">
      <c r="D84">
        <v>68.506799999999998</v>
      </c>
      <c r="F84">
        <v>72.313999999999993</v>
      </c>
    </row>
    <row r="85" spans="4:6">
      <c r="D85">
        <v>70.346599999999995</v>
      </c>
      <c r="F85">
        <v>71.561999999999998</v>
      </c>
    </row>
    <row r="86" spans="4:6">
      <c r="D86">
        <v>69.8596</v>
      </c>
      <c r="F86">
        <v>71.212000000000003</v>
      </c>
    </row>
    <row r="87" spans="4:6">
      <c r="D87">
        <v>70.021900000000002</v>
      </c>
      <c r="F87">
        <v>70.459999999999994</v>
      </c>
    </row>
    <row r="88" spans="4:6">
      <c r="D88">
        <v>72.024000000000001</v>
      </c>
      <c r="F88">
        <v>69.707999999999998</v>
      </c>
    </row>
    <row r="89" spans="4:6">
      <c r="D89">
        <v>72.024100000000004</v>
      </c>
      <c r="F89">
        <v>71.786000000000001</v>
      </c>
    </row>
    <row r="90" spans="4:6">
      <c r="D90">
        <v>68.344399999999993</v>
      </c>
      <c r="F90">
        <v>71.034000000000006</v>
      </c>
    </row>
    <row r="91" spans="4:6">
      <c r="D91">
        <v>69.047899999999998</v>
      </c>
      <c r="F91">
        <v>70.283000000000001</v>
      </c>
    </row>
    <row r="92" spans="4:6">
      <c r="D92">
        <v>77.651799999999994</v>
      </c>
      <c r="F92">
        <v>69.932000000000002</v>
      </c>
    </row>
    <row r="93" spans="4:6">
      <c r="D93">
        <v>67.370400000000004</v>
      </c>
      <c r="F93">
        <v>69.180999999999997</v>
      </c>
    </row>
    <row r="94" spans="4:6">
      <c r="D94">
        <v>69.534899999999993</v>
      </c>
      <c r="F94">
        <v>68.429000000000002</v>
      </c>
    </row>
    <row r="95" spans="4:6">
      <c r="D95">
        <v>64.069500000000005</v>
      </c>
      <c r="F95">
        <v>68.078000000000003</v>
      </c>
    </row>
    <row r="96" spans="4:6">
      <c r="D96">
        <v>67.045699999999997</v>
      </c>
      <c r="F96">
        <v>67.326999999999998</v>
      </c>
    </row>
    <row r="97" spans="4:6">
      <c r="D97">
        <v>68.506799999999998</v>
      </c>
      <c r="F97">
        <v>66.575000000000003</v>
      </c>
    </row>
    <row r="98" spans="4:6">
      <c r="D98">
        <v>68.6691</v>
      </c>
      <c r="F98">
        <v>68.131</v>
      </c>
    </row>
    <row r="99" spans="4:6">
      <c r="D99">
        <v>65.2059</v>
      </c>
      <c r="F99">
        <v>67.379000000000005</v>
      </c>
    </row>
    <row r="100" spans="4:6">
      <c r="D100">
        <v>65.530600000000007</v>
      </c>
      <c r="F100">
        <v>66.628</v>
      </c>
    </row>
    <row r="101" spans="4:6">
      <c r="D101">
        <v>72.024100000000004</v>
      </c>
      <c r="F101">
        <v>66.277000000000001</v>
      </c>
    </row>
    <row r="102" spans="4:6">
      <c r="D102">
        <v>63.6907</v>
      </c>
      <c r="F102">
        <v>65.525999999999996</v>
      </c>
    </row>
    <row r="103" spans="4:6">
      <c r="D103">
        <v>67.695099999999996</v>
      </c>
      <c r="F103">
        <v>64.774000000000001</v>
      </c>
    </row>
    <row r="104" spans="4:6">
      <c r="D104">
        <v>61.742699999999999</v>
      </c>
      <c r="F104">
        <v>64.424000000000007</v>
      </c>
    </row>
    <row r="105" spans="4:6">
      <c r="D105">
        <v>63.366599999999998</v>
      </c>
      <c r="F105">
        <v>63.671999999999997</v>
      </c>
    </row>
    <row r="106" spans="4:6">
      <c r="D106">
        <v>61.363900000000001</v>
      </c>
      <c r="F106">
        <v>62.920999999999999</v>
      </c>
    </row>
  </sheetData>
  <mergeCells count="1">
    <mergeCell ref="D6:E6"/>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1"/>
  <sheetViews>
    <sheetView tabSelected="1" zoomScale="84" zoomScaleNormal="84" workbookViewId="0">
      <selection activeCell="H13" sqref="H13"/>
    </sheetView>
  </sheetViews>
  <sheetFormatPr defaultRowHeight="14.5"/>
  <cols>
    <col min="1" max="1" width="11" style="19" customWidth="1"/>
    <col min="2" max="2" width="12.453125" customWidth="1"/>
    <col min="3" max="3" width="8.6328125" customWidth="1"/>
    <col min="4" max="4" width="8.7265625" customWidth="1"/>
    <col min="5" max="5" width="11.6328125" style="19" customWidth="1"/>
    <col min="6" max="6" width="10.1796875" style="19" customWidth="1"/>
    <col min="7" max="7" width="9.26953125" style="19" customWidth="1"/>
    <col min="8" max="8" width="10.1796875" style="19" customWidth="1"/>
    <col min="10" max="10" width="11.90625" style="19" customWidth="1"/>
    <col min="11" max="11" width="8.6328125" style="19" customWidth="1"/>
    <col min="13" max="13" width="11.7265625" style="19" customWidth="1"/>
    <col min="14" max="14" width="9.90625" style="19" customWidth="1"/>
    <col min="15" max="15" width="9.26953125" style="19" customWidth="1"/>
    <col min="16" max="16" width="10.81640625" style="19" customWidth="1"/>
    <col min="17" max="17" width="12.6328125" bestFit="1" customWidth="1"/>
    <col min="18" max="18" width="11.7265625" style="19" customWidth="1"/>
    <col min="20" max="20" width="8.7265625" style="19" customWidth="1"/>
    <col min="21" max="21" width="12.08984375" style="19" customWidth="1"/>
    <col min="22" max="22" width="10.1796875" style="19" customWidth="1"/>
    <col min="23" max="23" width="9.36328125" style="19" customWidth="1"/>
    <col min="24" max="24" width="10.36328125" style="19" customWidth="1"/>
    <col min="25" max="25" width="12.6328125" bestFit="1" customWidth="1"/>
  </cols>
  <sheetData>
    <row r="1" spans="1:25" ht="24" customHeight="1">
      <c r="A1" s="31" t="s">
        <v>26</v>
      </c>
      <c r="B1" s="30" t="s">
        <v>27</v>
      </c>
      <c r="C1" s="25"/>
      <c r="D1" s="25"/>
      <c r="E1" s="25"/>
      <c r="F1" s="25"/>
      <c r="G1" s="25"/>
      <c r="H1" s="25"/>
      <c r="I1" s="26"/>
      <c r="J1" s="31" t="s">
        <v>28</v>
      </c>
      <c r="K1" s="25"/>
      <c r="L1" s="25"/>
      <c r="M1" s="25"/>
      <c r="N1" s="25"/>
      <c r="O1" s="25"/>
      <c r="P1" s="25"/>
      <c r="Q1" s="26"/>
      <c r="R1" s="31" t="s">
        <v>29</v>
      </c>
      <c r="S1" s="25"/>
      <c r="T1" s="25"/>
      <c r="U1" s="25"/>
      <c r="V1" s="25"/>
      <c r="W1" s="25"/>
      <c r="X1" s="25"/>
      <c r="Y1" s="26"/>
    </row>
    <row r="2" spans="1:25" s="15" customFormat="1" ht="47" customHeight="1">
      <c r="A2" s="32"/>
      <c r="B2" s="12" t="s">
        <v>30</v>
      </c>
      <c r="C2" s="13" t="s">
        <v>31</v>
      </c>
      <c r="D2" s="12" t="s">
        <v>32</v>
      </c>
      <c r="E2" s="13" t="s">
        <v>33</v>
      </c>
      <c r="F2" s="12" t="s">
        <v>34</v>
      </c>
      <c r="G2" s="12" t="s">
        <v>35</v>
      </c>
      <c r="H2" s="12" t="s">
        <v>36</v>
      </c>
      <c r="I2" s="14" t="s">
        <v>37</v>
      </c>
      <c r="J2" s="12" t="s">
        <v>30</v>
      </c>
      <c r="K2" s="13" t="s">
        <v>31</v>
      </c>
      <c r="L2" s="12" t="s">
        <v>32</v>
      </c>
      <c r="M2" s="13" t="s">
        <v>33</v>
      </c>
      <c r="N2" s="12" t="s">
        <v>34</v>
      </c>
      <c r="O2" s="12" t="s">
        <v>35</v>
      </c>
      <c r="P2" s="12" t="s">
        <v>36</v>
      </c>
      <c r="Q2" s="14" t="s">
        <v>37</v>
      </c>
      <c r="R2" s="12" t="s">
        <v>30</v>
      </c>
      <c r="S2" s="13" t="s">
        <v>31</v>
      </c>
      <c r="T2" s="12" t="s">
        <v>32</v>
      </c>
      <c r="U2" s="13" t="s">
        <v>33</v>
      </c>
      <c r="V2" s="12" t="s">
        <v>34</v>
      </c>
      <c r="W2" s="12" t="s">
        <v>35</v>
      </c>
      <c r="X2" s="12" t="s">
        <v>36</v>
      </c>
      <c r="Y2" s="14" t="s">
        <v>37</v>
      </c>
    </row>
    <row r="3" spans="1:25">
      <c r="A3" s="16">
        <v>1</v>
      </c>
      <c r="B3" s="21">
        <v>-45</v>
      </c>
      <c r="C3" s="21">
        <v>45</v>
      </c>
      <c r="D3" s="21">
        <v>60</v>
      </c>
      <c r="E3" s="21">
        <v>245</v>
      </c>
      <c r="F3" s="21">
        <v>0.22500000000000001</v>
      </c>
      <c r="G3" s="22">
        <v>2.7603475</v>
      </c>
      <c r="H3" s="22">
        <v>2.7364808387863202</v>
      </c>
      <c r="I3" s="22">
        <f>ABS(G3-H3)/100</f>
        <v>2.3866661213679753E-4</v>
      </c>
      <c r="J3" s="21">
        <v>0</v>
      </c>
      <c r="K3" s="21">
        <v>50</v>
      </c>
      <c r="L3" s="21">
        <v>80</v>
      </c>
      <c r="M3" s="21">
        <v>255</v>
      </c>
      <c r="N3" s="21">
        <v>0.2</v>
      </c>
      <c r="O3" s="22">
        <v>2.7603475</v>
      </c>
      <c r="P3" s="22">
        <v>2.7506914276878298</v>
      </c>
      <c r="Q3" s="22">
        <f>ABS(O3-P3)/100</f>
        <v>9.656072312170139E-5</v>
      </c>
      <c r="R3" s="21">
        <v>0</v>
      </c>
      <c r="S3" s="21">
        <v>40</v>
      </c>
      <c r="T3" s="21">
        <v>80</v>
      </c>
      <c r="U3" s="21">
        <v>235</v>
      </c>
      <c r="V3" s="21">
        <v>0.2</v>
      </c>
      <c r="W3" s="22">
        <v>2.7603475</v>
      </c>
      <c r="X3" s="22">
        <v>2.7529342280223998</v>
      </c>
      <c r="Y3" s="22">
        <f>ABS(W3-X3)/100</f>
        <v>7.4132719776001104E-5</v>
      </c>
    </row>
    <row r="4" spans="1:25">
      <c r="A4" s="16">
        <v>2</v>
      </c>
      <c r="B4" s="21">
        <v>0</v>
      </c>
      <c r="C4" s="21">
        <v>50</v>
      </c>
      <c r="D4" s="21">
        <v>80</v>
      </c>
      <c r="E4" s="21">
        <v>235</v>
      </c>
      <c r="F4" s="21">
        <v>0.25</v>
      </c>
      <c r="G4" s="22">
        <v>2.7603475</v>
      </c>
      <c r="H4" s="22">
        <v>2.6491777160121899</v>
      </c>
      <c r="I4" s="22">
        <f t="shared" ref="I4:I12" si="0">ABS(G4-H4)/100</f>
        <v>1.1116978398781007E-3</v>
      </c>
      <c r="J4" s="21">
        <v>0</v>
      </c>
      <c r="K4" s="21">
        <v>50</v>
      </c>
      <c r="L4" s="21">
        <v>80</v>
      </c>
      <c r="M4" s="21">
        <v>255</v>
      </c>
      <c r="N4" s="21">
        <v>0.2</v>
      </c>
      <c r="O4" s="22">
        <v>2.7603475</v>
      </c>
      <c r="P4" s="22">
        <v>2.74134602580853</v>
      </c>
      <c r="Q4" s="22">
        <f t="shared" ref="Q4:Q12" si="1">ABS(O4-P4)/100</f>
        <v>1.9001474191469912E-4</v>
      </c>
      <c r="R4" s="21">
        <v>-45</v>
      </c>
      <c r="S4" s="21">
        <v>45</v>
      </c>
      <c r="T4" s="21">
        <v>60</v>
      </c>
      <c r="U4" s="21">
        <v>245</v>
      </c>
      <c r="V4" s="21">
        <v>0.22500000000000001</v>
      </c>
      <c r="W4" s="22">
        <v>2.7603475</v>
      </c>
      <c r="X4" s="22">
        <v>2.7332102422714701</v>
      </c>
      <c r="Y4" s="22">
        <f t="shared" ref="Y4:Y12" si="2">ABS(W4-X4)/100</f>
        <v>2.7137257728529815E-4</v>
      </c>
    </row>
    <row r="5" spans="1:25">
      <c r="A5" s="16">
        <v>3</v>
      </c>
      <c r="B5" s="21">
        <v>0</v>
      </c>
      <c r="C5" s="21">
        <v>50</v>
      </c>
      <c r="D5" s="21">
        <v>40</v>
      </c>
      <c r="E5" s="21">
        <v>235</v>
      </c>
      <c r="F5" s="21">
        <v>0.2</v>
      </c>
      <c r="G5" s="22">
        <v>2.7603475</v>
      </c>
      <c r="H5" s="22">
        <v>2.5096082219485898</v>
      </c>
      <c r="I5" s="22">
        <f t="shared" si="0"/>
        <v>2.5073927805141015E-3</v>
      </c>
      <c r="J5" s="21">
        <v>0</v>
      </c>
      <c r="K5" s="21">
        <v>50</v>
      </c>
      <c r="L5" s="21">
        <v>40</v>
      </c>
      <c r="M5" s="21">
        <v>235</v>
      </c>
      <c r="N5" s="21">
        <v>0.2</v>
      </c>
      <c r="O5" s="22">
        <v>2.7603475</v>
      </c>
      <c r="P5" s="22">
        <v>2.5045269690704699</v>
      </c>
      <c r="Q5" s="22">
        <f t="shared" si="1"/>
        <v>2.5582053092953003E-3</v>
      </c>
      <c r="R5" s="21">
        <v>0</v>
      </c>
      <c r="S5" s="21">
        <v>50</v>
      </c>
      <c r="T5" s="21">
        <v>80</v>
      </c>
      <c r="U5" s="21">
        <v>255</v>
      </c>
      <c r="V5" s="21">
        <v>0.2</v>
      </c>
      <c r="W5" s="22">
        <v>2.7603475</v>
      </c>
      <c r="X5" s="22">
        <v>2.7437303125123602</v>
      </c>
      <c r="Y5" s="22">
        <f t="shared" si="2"/>
        <v>1.6617187487639741E-4</v>
      </c>
    </row>
    <row r="6" spans="1:25">
      <c r="A6" s="16">
        <v>4</v>
      </c>
      <c r="B6" s="21">
        <v>0</v>
      </c>
      <c r="C6" s="21">
        <v>40</v>
      </c>
      <c r="D6" s="21">
        <v>80</v>
      </c>
      <c r="E6" s="21">
        <v>235</v>
      </c>
      <c r="F6" s="21">
        <v>0.2</v>
      </c>
      <c r="G6" s="22">
        <v>2.7603475</v>
      </c>
      <c r="H6" s="22">
        <v>3.1289381525382201</v>
      </c>
      <c r="I6" s="22">
        <f t="shared" si="0"/>
        <v>3.6859065253822009E-3</v>
      </c>
      <c r="J6" s="21">
        <v>0</v>
      </c>
      <c r="K6" s="21">
        <v>40</v>
      </c>
      <c r="L6" s="21">
        <v>80</v>
      </c>
      <c r="M6" s="21">
        <v>235</v>
      </c>
      <c r="N6" s="21">
        <v>0.2</v>
      </c>
      <c r="O6" s="22">
        <v>2.7603475</v>
      </c>
      <c r="P6" s="22">
        <v>2.75607554221975</v>
      </c>
      <c r="Q6" s="22">
        <f t="shared" si="1"/>
        <v>4.2719577802499133E-5</v>
      </c>
      <c r="R6" s="21">
        <v>0</v>
      </c>
      <c r="S6" s="21">
        <v>40</v>
      </c>
      <c r="T6" s="21">
        <v>40</v>
      </c>
      <c r="U6" s="21">
        <v>255</v>
      </c>
      <c r="V6" s="21">
        <v>0.2</v>
      </c>
      <c r="W6" s="22">
        <v>2.7603475</v>
      </c>
      <c r="X6" s="22">
        <v>2.5537582564048402</v>
      </c>
      <c r="Y6" s="22">
        <f t="shared" si="2"/>
        <v>2.0658924359515975E-3</v>
      </c>
    </row>
    <row r="7" spans="1:25">
      <c r="A7" s="16">
        <v>5</v>
      </c>
      <c r="B7" s="21">
        <v>90</v>
      </c>
      <c r="C7" s="21">
        <v>40</v>
      </c>
      <c r="D7" s="21">
        <v>40</v>
      </c>
      <c r="E7" s="21">
        <v>255</v>
      </c>
      <c r="F7" s="21">
        <v>0.25</v>
      </c>
      <c r="G7" s="22">
        <v>2.7603475</v>
      </c>
      <c r="H7" s="22">
        <v>2.1840630348096202</v>
      </c>
      <c r="I7" s="22">
        <f t="shared" si="0"/>
        <v>5.7628446519037979E-3</v>
      </c>
      <c r="J7" s="21">
        <v>45</v>
      </c>
      <c r="K7" s="21">
        <v>45</v>
      </c>
      <c r="L7" s="21">
        <v>100</v>
      </c>
      <c r="M7" s="21">
        <v>245</v>
      </c>
      <c r="N7" s="21">
        <v>0.22500000000000001</v>
      </c>
      <c r="O7" s="22">
        <v>2.7603475</v>
      </c>
      <c r="P7" s="22">
        <v>2.66378283278627</v>
      </c>
      <c r="Q7" s="22">
        <f t="shared" si="1"/>
        <v>9.6564667213729918E-4</v>
      </c>
      <c r="R7" s="21">
        <v>0</v>
      </c>
      <c r="S7" s="21">
        <v>40</v>
      </c>
      <c r="T7" s="21">
        <v>80</v>
      </c>
      <c r="U7" s="21">
        <v>255</v>
      </c>
      <c r="V7" s="21">
        <v>0.25</v>
      </c>
      <c r="W7" s="22">
        <v>2.7603475</v>
      </c>
      <c r="X7" s="22">
        <v>2.7044226884282399</v>
      </c>
      <c r="Y7" s="22">
        <f t="shared" si="2"/>
        <v>5.5924811571760101E-4</v>
      </c>
    </row>
    <row r="8" spans="1:25">
      <c r="A8" s="16">
        <v>6</v>
      </c>
      <c r="B8" s="21">
        <v>0</v>
      </c>
      <c r="C8" s="21">
        <v>40</v>
      </c>
      <c r="D8" s="21">
        <v>80</v>
      </c>
      <c r="E8" s="21">
        <v>235</v>
      </c>
      <c r="F8" s="21">
        <v>0.2</v>
      </c>
      <c r="G8" s="22">
        <v>2.7603475</v>
      </c>
      <c r="H8" s="22">
        <v>2.9220424869946799</v>
      </c>
      <c r="I8" s="22">
        <f t="shared" si="0"/>
        <v>1.6169498699467998E-3</v>
      </c>
      <c r="J8" s="21">
        <v>0</v>
      </c>
      <c r="K8" s="21">
        <v>50</v>
      </c>
      <c r="L8" s="21">
        <v>80</v>
      </c>
      <c r="M8" s="21">
        <v>255</v>
      </c>
      <c r="N8" s="21">
        <v>0.2</v>
      </c>
      <c r="O8" s="22">
        <v>2.7603475</v>
      </c>
      <c r="P8" s="22">
        <v>2.7494432838013299</v>
      </c>
      <c r="Q8" s="22">
        <f t="shared" si="1"/>
        <v>1.0904216198670102E-4</v>
      </c>
      <c r="R8" s="21">
        <v>0</v>
      </c>
      <c r="S8" s="21">
        <v>40</v>
      </c>
      <c r="T8" s="21">
        <v>80</v>
      </c>
      <c r="U8" s="21">
        <v>235</v>
      </c>
      <c r="V8" s="21">
        <v>0.2</v>
      </c>
      <c r="W8" s="22">
        <v>2.7603475</v>
      </c>
      <c r="X8" s="22">
        <v>2.75256593043762</v>
      </c>
      <c r="Y8" s="22">
        <f t="shared" si="2"/>
        <v>7.7815695623799637E-5</v>
      </c>
    </row>
    <row r="9" spans="1:25">
      <c r="A9" s="16">
        <v>7</v>
      </c>
      <c r="B9" s="21">
        <v>45</v>
      </c>
      <c r="C9" s="21">
        <v>45</v>
      </c>
      <c r="D9" s="21">
        <v>60</v>
      </c>
      <c r="E9" s="21">
        <v>245</v>
      </c>
      <c r="F9" s="21">
        <v>0.27500000000000002</v>
      </c>
      <c r="G9" s="22">
        <v>2.7603475</v>
      </c>
      <c r="H9" s="22">
        <v>2.30788026853359</v>
      </c>
      <c r="I9" s="22">
        <f t="shared" si="0"/>
        <v>4.5246723146640999E-3</v>
      </c>
      <c r="J9" s="21">
        <v>-45</v>
      </c>
      <c r="K9" s="21">
        <v>45</v>
      </c>
      <c r="L9" s="21">
        <v>60</v>
      </c>
      <c r="M9" s="21">
        <v>245</v>
      </c>
      <c r="N9" s="21">
        <v>0.22500000000000001</v>
      </c>
      <c r="O9" s="22">
        <v>2.7603475</v>
      </c>
      <c r="P9" s="22">
        <v>2.73455807712921</v>
      </c>
      <c r="Q9" s="22">
        <f t="shared" si="1"/>
        <v>2.578942287079E-4</v>
      </c>
      <c r="R9" s="21">
        <v>0</v>
      </c>
      <c r="S9" s="21">
        <v>40</v>
      </c>
      <c r="T9" s="21">
        <v>80</v>
      </c>
      <c r="U9" s="21">
        <v>255</v>
      </c>
      <c r="V9" s="21">
        <v>0.25</v>
      </c>
      <c r="W9" s="22">
        <v>2.7603475</v>
      </c>
      <c r="X9" s="22">
        <v>2.6875288548501199</v>
      </c>
      <c r="Y9" s="22">
        <f t="shared" si="2"/>
        <v>7.2818645149880018E-4</v>
      </c>
    </row>
    <row r="10" spans="1:25">
      <c r="A10" s="16">
        <v>8</v>
      </c>
      <c r="B10" s="21">
        <v>0</v>
      </c>
      <c r="C10" s="21">
        <v>40</v>
      </c>
      <c r="D10" s="21">
        <v>80</v>
      </c>
      <c r="E10" s="21">
        <v>235</v>
      </c>
      <c r="F10" s="21">
        <v>0.2</v>
      </c>
      <c r="G10" s="22">
        <v>2.7603475</v>
      </c>
      <c r="H10" s="22">
        <v>2.8110334873872298</v>
      </c>
      <c r="I10" s="22">
        <f t="shared" si="0"/>
        <v>5.0685987387229844E-4</v>
      </c>
      <c r="J10" s="21">
        <v>0</v>
      </c>
      <c r="K10" s="21">
        <v>50</v>
      </c>
      <c r="L10" s="21">
        <v>80</v>
      </c>
      <c r="M10" s="21">
        <v>255</v>
      </c>
      <c r="N10" s="21">
        <v>0.2</v>
      </c>
      <c r="O10" s="22">
        <v>2.7603475</v>
      </c>
      <c r="P10" s="22">
        <v>2.7509733003275301</v>
      </c>
      <c r="Q10" s="22">
        <f t="shared" si="1"/>
        <v>9.3741996724698852E-5</v>
      </c>
      <c r="R10" s="21">
        <v>0</v>
      </c>
      <c r="S10" s="21">
        <v>50</v>
      </c>
      <c r="T10" s="21">
        <v>80</v>
      </c>
      <c r="U10" s="21">
        <v>255</v>
      </c>
      <c r="V10" s="21">
        <v>0.2</v>
      </c>
      <c r="W10" s="22">
        <v>2.7603475</v>
      </c>
      <c r="X10" s="22">
        <v>2.7489420237164102</v>
      </c>
      <c r="Y10" s="22">
        <f t="shared" si="2"/>
        <v>1.1405476283589789E-4</v>
      </c>
    </row>
    <row r="11" spans="1:25">
      <c r="A11" s="16">
        <v>9</v>
      </c>
      <c r="B11" s="21">
        <v>45</v>
      </c>
      <c r="C11" s="21">
        <v>45</v>
      </c>
      <c r="D11" s="21">
        <v>60</v>
      </c>
      <c r="E11" s="21">
        <v>245</v>
      </c>
      <c r="F11" s="21">
        <v>0.27500000000000002</v>
      </c>
      <c r="G11" s="22">
        <v>2.7603475</v>
      </c>
      <c r="H11" s="22">
        <v>2.3385191284906202</v>
      </c>
      <c r="I11" s="22">
        <f t="shared" si="0"/>
        <v>4.2182837150937982E-3</v>
      </c>
      <c r="J11" s="21">
        <v>0</v>
      </c>
      <c r="K11" s="21">
        <v>40</v>
      </c>
      <c r="L11" s="21">
        <v>80</v>
      </c>
      <c r="M11" s="21">
        <v>235</v>
      </c>
      <c r="N11" s="21">
        <v>0.2</v>
      </c>
      <c r="O11" s="22">
        <v>2.7603475</v>
      </c>
      <c r="P11" s="22">
        <v>2.7558972996745301</v>
      </c>
      <c r="Q11" s="22">
        <f t="shared" si="1"/>
        <v>4.4502003254698332E-5</v>
      </c>
      <c r="R11" s="21">
        <v>0</v>
      </c>
      <c r="S11" s="21">
        <v>40</v>
      </c>
      <c r="T11" s="21">
        <v>80</v>
      </c>
      <c r="U11" s="21">
        <v>235</v>
      </c>
      <c r="V11" s="21">
        <v>0.2</v>
      </c>
      <c r="W11" s="22">
        <v>2.7603475</v>
      </c>
      <c r="X11" s="22">
        <v>2.76</v>
      </c>
      <c r="Y11" s="22">
        <f t="shared" si="2"/>
        <v>3.4750000000016714E-6</v>
      </c>
    </row>
    <row r="12" spans="1:25">
      <c r="A12" s="16">
        <v>10</v>
      </c>
      <c r="B12" s="21">
        <v>0</v>
      </c>
      <c r="C12" s="21">
        <v>50</v>
      </c>
      <c r="D12" s="21">
        <v>80</v>
      </c>
      <c r="E12" s="21">
        <v>255</v>
      </c>
      <c r="F12" s="21">
        <v>0.2</v>
      </c>
      <c r="G12" s="22">
        <v>2.7603475</v>
      </c>
      <c r="H12" s="22">
        <v>2.74519424110543</v>
      </c>
      <c r="I12" s="22">
        <f t="shared" si="0"/>
        <v>1.5153258894569976E-4</v>
      </c>
      <c r="J12" s="21">
        <v>0</v>
      </c>
      <c r="K12" s="21">
        <v>50</v>
      </c>
      <c r="L12" s="21">
        <v>80</v>
      </c>
      <c r="M12" s="21">
        <v>255</v>
      </c>
      <c r="N12" s="21">
        <v>0.2</v>
      </c>
      <c r="O12" s="22">
        <v>2.7603475</v>
      </c>
      <c r="P12" s="22">
        <v>2.74021925252132</v>
      </c>
      <c r="Q12" s="22">
        <f t="shared" si="1"/>
        <v>2.0128247478679918E-4</v>
      </c>
      <c r="R12" s="21">
        <v>45</v>
      </c>
      <c r="S12" s="21">
        <v>45</v>
      </c>
      <c r="T12" s="21">
        <v>100</v>
      </c>
      <c r="U12" s="21">
        <v>245</v>
      </c>
      <c r="V12" s="21">
        <v>0.22500000000000001</v>
      </c>
      <c r="W12" s="22">
        <v>2.7603475</v>
      </c>
      <c r="X12" s="22">
        <v>2.6698988657523599</v>
      </c>
      <c r="Y12" s="22">
        <f t="shared" si="2"/>
        <v>9.0448634247640046E-4</v>
      </c>
    </row>
    <row r="13" spans="1:25">
      <c r="A13" s="20" t="s">
        <v>38</v>
      </c>
      <c r="B13" s="11">
        <f t="shared" ref="B13" si="3">AVERAGE(B3:B12)</f>
        <v>13.5</v>
      </c>
      <c r="C13" s="11">
        <f t="shared" ref="C13" si="4">AVERAGE(C3:C12)</f>
        <v>44.5</v>
      </c>
      <c r="D13" s="11">
        <f t="shared" ref="D13" si="5">AVERAGE(D3:D12)</f>
        <v>66</v>
      </c>
      <c r="E13" s="11">
        <f t="shared" ref="E13" si="6">AVERAGE(E3:E12)</f>
        <v>242</v>
      </c>
      <c r="F13" s="11">
        <f t="shared" ref="F13" si="7">AVERAGE(F3:F12)</f>
        <v>0.22750000000000004</v>
      </c>
      <c r="G13" s="23">
        <f t="shared" ref="G13" si="8">AVERAGE(G3:G12)</f>
        <v>2.7603475000000004</v>
      </c>
      <c r="H13" s="23">
        <f t="shared" ref="H13:I13" si="9">AVERAGE(H3:H12)</f>
        <v>2.6332937576606494</v>
      </c>
      <c r="I13" s="23">
        <f t="shared" si="9"/>
        <v>2.4324806772337698E-3</v>
      </c>
      <c r="J13" s="11">
        <f t="shared" ref="J13" si="10">AVERAGE(J3:J12)</f>
        <v>0</v>
      </c>
      <c r="K13" s="11">
        <f t="shared" ref="K13" si="11">AVERAGE(K3:K12)</f>
        <v>47</v>
      </c>
      <c r="L13" s="11">
        <f t="shared" ref="L13" si="12">AVERAGE(L3:L12)</f>
        <v>76</v>
      </c>
      <c r="M13" s="11">
        <f t="shared" ref="M13" si="13">AVERAGE(M3:M12)</f>
        <v>247</v>
      </c>
      <c r="N13" s="11">
        <f t="shared" ref="N13" si="14">AVERAGE(N3:N12)</f>
        <v>0.20500000000000002</v>
      </c>
      <c r="O13" s="23">
        <f t="shared" ref="O13" si="15">AVERAGE(O3:O12)</f>
        <v>2.7603475000000004</v>
      </c>
      <c r="P13" s="23">
        <f t="shared" ref="P13" si="16">AVERAGE(P3:P12)</f>
        <v>2.714751401102677</v>
      </c>
      <c r="Q13" s="23">
        <f t="shared" ref="Q13" si="17">AVERAGE(Q3:Q12)</f>
        <v>4.5596098897322964E-4</v>
      </c>
      <c r="R13" s="11">
        <f t="shared" ref="R13" si="18">AVERAGE(R3:R12)</f>
        <v>0</v>
      </c>
      <c r="S13" s="11">
        <f t="shared" ref="S13" si="19">AVERAGE(S3:S12)</f>
        <v>43</v>
      </c>
      <c r="T13" s="11">
        <f t="shared" ref="T13" si="20">AVERAGE(T3:T12)</f>
        <v>76</v>
      </c>
      <c r="U13" s="11">
        <f t="shared" ref="U13" si="21">AVERAGE(U3:U12)</f>
        <v>247</v>
      </c>
      <c r="V13" s="11">
        <f t="shared" ref="V13" si="22">AVERAGE(V3:V12)</f>
        <v>0.215</v>
      </c>
      <c r="W13" s="23">
        <f t="shared" ref="W13" si="23">AVERAGE(W3:W12)</f>
        <v>2.7603475000000004</v>
      </c>
      <c r="X13" s="23">
        <f t="shared" ref="X13" si="24">AVERAGE(X3:X12)</f>
        <v>2.7106991402395821</v>
      </c>
      <c r="Y13" s="23">
        <f t="shared" ref="Y13" si="25">AVERAGE(Y3:Y12)</f>
        <v>4.964835976041795E-4</v>
      </c>
    </row>
    <row r="15" spans="1:25">
      <c r="A15" s="33" t="s">
        <v>39</v>
      </c>
      <c r="B15" s="33"/>
      <c r="C15" s="33"/>
      <c r="D15" s="33"/>
      <c r="E15" s="33"/>
      <c r="F15" s="33"/>
      <c r="G15" s="33"/>
      <c r="H15" s="33"/>
      <c r="I15" s="33"/>
      <c r="J15" s="33"/>
      <c r="K15" s="33"/>
    </row>
    <row r="17" spans="1:15">
      <c r="A17" s="34" t="s">
        <v>40</v>
      </c>
      <c r="B17" s="34"/>
      <c r="C17" s="35">
        <v>2.0833333333333331E-7</v>
      </c>
      <c r="D17" s="35"/>
      <c r="G17" s="22"/>
    </row>
    <row r="18" spans="1:15">
      <c r="A18" s="34" t="s">
        <v>41</v>
      </c>
      <c r="B18" s="34"/>
      <c r="C18" s="35">
        <v>2.491435185185185E-4</v>
      </c>
      <c r="D18" s="35"/>
      <c r="G18" s="22"/>
    </row>
    <row r="19" spans="1:15">
      <c r="A19" s="34" t="s">
        <v>42</v>
      </c>
      <c r="B19" s="34"/>
      <c r="C19" s="36">
        <v>8.7442129629629629E-5</v>
      </c>
      <c r="D19" s="36"/>
      <c r="G19" s="22"/>
    </row>
    <row r="21" spans="1:15">
      <c r="A21" s="33" t="s">
        <v>43</v>
      </c>
      <c r="B21" s="33"/>
      <c r="C21" s="33"/>
      <c r="D21" s="33"/>
      <c r="E21" s="33"/>
      <c r="F21" s="33"/>
      <c r="G21" s="33"/>
      <c r="H21" s="33"/>
      <c r="I21" s="33"/>
      <c r="J21" s="33"/>
      <c r="K21" s="33"/>
      <c r="L21" s="33"/>
      <c r="M21" s="33"/>
      <c r="N21" s="33"/>
      <c r="O21" s="33"/>
    </row>
  </sheetData>
  <mergeCells count="12">
    <mergeCell ref="A21:O21"/>
    <mergeCell ref="A17:B17"/>
    <mergeCell ref="A18:B18"/>
    <mergeCell ref="A19:B19"/>
    <mergeCell ref="C17:D17"/>
    <mergeCell ref="C18:D18"/>
    <mergeCell ref="C19:D19"/>
    <mergeCell ref="B1:I1"/>
    <mergeCell ref="J1:Q1"/>
    <mergeCell ref="R1:Y1"/>
    <mergeCell ref="A1:A2"/>
    <mergeCell ref="A15:K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PSO BFO Hybrid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kumar</dc:creator>
  <cp:lastModifiedBy>Alina . (alalina)</cp:lastModifiedBy>
  <dcterms:created xsi:type="dcterms:W3CDTF">2022-05-16T08:19:45Z</dcterms:created>
  <dcterms:modified xsi:type="dcterms:W3CDTF">2022-05-18T20:02:41Z</dcterms:modified>
</cp:coreProperties>
</file>