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گروه سازندگی\شرکت آرشا\کریمی -300\"/>
    </mc:Choice>
  </mc:AlternateContent>
  <bookViews>
    <workbookView xWindow="-120" yWindow="-120" windowWidth="20640" windowHeight="11160"/>
  </bookViews>
  <sheets>
    <sheet name="آورده و سود" sheetId="3" r:id="rId1"/>
    <sheet name="محاسبات" sheetId="1" r:id="rId2"/>
    <sheet name="گزارش" sheetId="4" r:id="rId3"/>
  </sheets>
  <calcPr calcId="162913"/>
</workbook>
</file>

<file path=xl/calcChain.xml><?xml version="1.0" encoding="utf-8"?>
<calcChain xmlns="http://schemas.openxmlformats.org/spreadsheetml/2006/main">
  <c r="Y23" i="1" l="1"/>
  <c r="Y22" i="1" l="1"/>
  <c r="J22" i="1"/>
  <c r="I22" i="1"/>
  <c r="H12" i="1" l="1"/>
  <c r="K2" i="3" l="1"/>
  <c r="AD11" i="1" s="1"/>
  <c r="I2" i="3"/>
  <c r="I14" i="4" s="1"/>
  <c r="Y4" i="1" l="1"/>
  <c r="Y5" i="1" s="1"/>
  <c r="Y6" i="1" s="1"/>
  <c r="Y7" i="1" s="1"/>
  <c r="Y8" i="1" s="1"/>
  <c r="Y9" i="1" s="1"/>
  <c r="Y10" i="1" s="1"/>
  <c r="Y11" i="1" s="1"/>
  <c r="Y12" i="1" l="1"/>
  <c r="Y13" i="1" l="1"/>
  <c r="Y14" i="1" l="1"/>
  <c r="Y15" i="1" l="1"/>
  <c r="Y16" i="1" s="1"/>
  <c r="Y17" i="1" s="1"/>
  <c r="Y18" i="1" s="1"/>
  <c r="Y19" i="1" s="1"/>
  <c r="Y20" i="1" s="1"/>
  <c r="Y21" i="1" s="1"/>
  <c r="AE2" i="3" l="1"/>
  <c r="AI25" i="1" l="1"/>
  <c r="AE36" i="1" l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R22" i="1" l="1"/>
  <c r="R24" i="1"/>
  <c r="R25" i="1"/>
  <c r="R26" i="1"/>
  <c r="R27" i="1"/>
  <c r="R28" i="1"/>
  <c r="R29" i="1"/>
  <c r="R30" i="1"/>
  <c r="R31" i="1"/>
  <c r="AD17" i="1" l="1"/>
  <c r="AC2" i="3"/>
  <c r="AA2" i="3"/>
  <c r="AD12" i="1" s="1"/>
  <c r="Y2" i="3"/>
  <c r="I10" i="4" s="1"/>
  <c r="W2" i="3"/>
  <c r="AD7" i="1" s="1"/>
  <c r="U2" i="3"/>
  <c r="AD16" i="1" s="1"/>
  <c r="S2" i="3"/>
  <c r="AD14" i="1" s="1"/>
  <c r="Q2" i="3"/>
  <c r="AD13" i="1" s="1"/>
  <c r="O2" i="3"/>
  <c r="M2" i="3"/>
  <c r="G2" i="3"/>
  <c r="E2" i="3"/>
  <c r="AD9" i="1" l="1"/>
  <c r="H8" i="4"/>
  <c r="G8" i="4" s="1"/>
  <c r="AD6" i="1"/>
  <c r="I6" i="4"/>
  <c r="J6" i="4" s="1"/>
  <c r="AD4" i="1"/>
  <c r="I4" i="4"/>
  <c r="J4" i="4" s="1"/>
  <c r="AD10" i="1"/>
  <c r="J10" i="4"/>
  <c r="B2" i="3"/>
  <c r="AD15" i="1"/>
  <c r="J14" i="4"/>
  <c r="I12" i="4"/>
  <c r="J12" i="4" s="1"/>
  <c r="H4" i="4"/>
  <c r="G4" i="4" s="1"/>
  <c r="AD5" i="1"/>
  <c r="H14" i="4"/>
  <c r="G14" i="4" s="1"/>
  <c r="H12" i="4"/>
  <c r="G12" i="4" s="1"/>
  <c r="H10" i="4"/>
  <c r="G10" i="4" s="1"/>
  <c r="H6" i="4"/>
  <c r="G6" i="4" s="1"/>
  <c r="I8" i="4"/>
  <c r="J8" i="4" s="1"/>
  <c r="AD8" i="1"/>
  <c r="H7" i="1"/>
  <c r="I7" i="1" s="1"/>
  <c r="R7" i="1" s="1"/>
  <c r="H8" i="1"/>
  <c r="H9" i="1"/>
  <c r="I9" i="1" s="1"/>
  <c r="H10" i="1"/>
  <c r="I10" i="1" s="1"/>
  <c r="H11" i="1"/>
  <c r="I11" i="1" s="1"/>
  <c r="R11" i="1" s="1"/>
  <c r="I12" i="1"/>
  <c r="R12" i="1" s="1"/>
  <c r="H13" i="1"/>
  <c r="I13" i="1" s="1"/>
  <c r="R13" i="1" s="1"/>
  <c r="H14" i="1"/>
  <c r="I14" i="1" s="1"/>
  <c r="R14" i="1" s="1"/>
  <c r="H15" i="1"/>
  <c r="I15" i="1" s="1"/>
  <c r="H16" i="1"/>
  <c r="I16" i="1" s="1"/>
  <c r="H17" i="1"/>
  <c r="I17" i="1" s="1"/>
  <c r="R17" i="1" s="1"/>
  <c r="H18" i="1"/>
  <c r="I18" i="1" s="1"/>
  <c r="R18" i="1" s="1"/>
  <c r="H19" i="1"/>
  <c r="I19" i="1" s="1"/>
  <c r="H20" i="1"/>
  <c r="I20" i="1" s="1"/>
  <c r="H21" i="1"/>
  <c r="I21" i="1" s="1"/>
  <c r="R21" i="1" s="1"/>
  <c r="H22" i="1"/>
  <c r="H23" i="1"/>
  <c r="I23" i="1" s="1"/>
  <c r="H24" i="1"/>
  <c r="H25" i="1"/>
  <c r="H26" i="1"/>
  <c r="H27" i="1"/>
  <c r="H28" i="1"/>
  <c r="H29" i="1"/>
  <c r="H30" i="1"/>
  <c r="H31" i="1"/>
  <c r="H6" i="1"/>
  <c r="I6" i="1" s="1"/>
  <c r="R6" i="1" s="1"/>
  <c r="I5" i="1"/>
  <c r="R5" i="1" s="1"/>
  <c r="I4" i="1"/>
  <c r="R4" i="1" s="1"/>
  <c r="J23" i="1" l="1"/>
  <c r="R23" i="1"/>
  <c r="R20" i="1"/>
  <c r="R19" i="1"/>
  <c r="R16" i="1"/>
  <c r="R15" i="1"/>
  <c r="R10" i="1"/>
  <c r="R9" i="1"/>
  <c r="I8" i="1"/>
  <c r="R8" i="1" s="1"/>
  <c r="H32" i="1"/>
  <c r="AF24" i="1"/>
  <c r="AF25" i="1"/>
  <c r="AF26" i="1"/>
  <c r="AF27" i="1"/>
  <c r="AF28" i="1"/>
  <c r="AF29" i="1"/>
  <c r="AF30" i="1"/>
  <c r="AF31" i="1"/>
  <c r="AF32" i="1"/>
  <c r="AF33" i="1"/>
  <c r="R32" i="1" l="1"/>
  <c r="X32" i="1"/>
  <c r="G32" i="1" l="1"/>
  <c r="F32" i="1"/>
  <c r="E32" i="1"/>
  <c r="AF23" i="1"/>
  <c r="AF22" i="1"/>
  <c r="W4" i="1"/>
  <c r="W5" i="1" l="1"/>
  <c r="W6" i="1" s="1"/>
  <c r="AF34" i="1"/>
  <c r="I32" i="1"/>
  <c r="V32" i="1"/>
  <c r="AD18" i="1"/>
  <c r="AE11" i="1" s="1"/>
  <c r="J4" i="1"/>
  <c r="Z4" i="1" s="1"/>
  <c r="J5" i="1" l="1"/>
  <c r="Z5" i="1" s="1"/>
  <c r="M4" i="1"/>
  <c r="P4" i="1"/>
  <c r="N4" i="1"/>
  <c r="O4" i="1"/>
  <c r="AE7" i="1"/>
  <c r="AE12" i="1"/>
  <c r="AE16" i="1"/>
  <c r="AE10" i="1"/>
  <c r="AE8" i="1"/>
  <c r="AE13" i="1"/>
  <c r="AE17" i="1"/>
  <c r="AE6" i="1"/>
  <c r="AE15" i="1"/>
  <c r="AE5" i="1"/>
  <c r="AE9" i="1"/>
  <c r="AE14" i="1"/>
  <c r="S33" i="1"/>
  <c r="AF36" i="1" s="1"/>
  <c r="AG36" i="1" s="1"/>
  <c r="AD34" i="1"/>
  <c r="AD35" i="1" s="1"/>
  <c r="W7" i="1"/>
  <c r="AE4" i="1"/>
  <c r="M5" i="1" l="1"/>
  <c r="O5" i="1"/>
  <c r="P5" i="1"/>
  <c r="N5" i="1"/>
  <c r="AD37" i="1"/>
  <c r="AD38" i="1"/>
  <c r="AD40" i="1" s="1"/>
  <c r="W8" i="1"/>
  <c r="AE18" i="1"/>
  <c r="T194" i="3" l="1"/>
  <c r="J6" i="3"/>
  <c r="J10" i="3"/>
  <c r="J14" i="3"/>
  <c r="J18" i="3"/>
  <c r="J22" i="3"/>
  <c r="J26" i="3"/>
  <c r="J30" i="3"/>
  <c r="J34" i="3"/>
  <c r="J38" i="3"/>
  <c r="J42" i="3"/>
  <c r="J46" i="3"/>
  <c r="J50" i="3"/>
  <c r="J54" i="3"/>
  <c r="J58" i="3"/>
  <c r="J62" i="3"/>
  <c r="J66" i="3"/>
  <c r="J70" i="3"/>
  <c r="J74" i="3"/>
  <c r="J78" i="3"/>
  <c r="J82" i="3"/>
  <c r="J86" i="3"/>
  <c r="J90" i="3"/>
  <c r="J94" i="3"/>
  <c r="J98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2" i="3"/>
  <c r="J266" i="3"/>
  <c r="J270" i="3"/>
  <c r="J274" i="3"/>
  <c r="J278" i="3"/>
  <c r="J282" i="3"/>
  <c r="J286" i="3"/>
  <c r="J290" i="3"/>
  <c r="J294" i="3"/>
  <c r="J298" i="3"/>
  <c r="J302" i="3"/>
  <c r="J306" i="3"/>
  <c r="J310" i="3"/>
  <c r="J314" i="3"/>
  <c r="J318" i="3"/>
  <c r="J322" i="3"/>
  <c r="J326" i="3"/>
  <c r="J330" i="3"/>
  <c r="J334" i="3"/>
  <c r="J338" i="3"/>
  <c r="J7" i="3"/>
  <c r="J11" i="3"/>
  <c r="J15" i="3"/>
  <c r="J19" i="3"/>
  <c r="J23" i="3"/>
  <c r="J27" i="3"/>
  <c r="J31" i="3"/>
  <c r="J35" i="3"/>
  <c r="J39" i="3"/>
  <c r="J43" i="3"/>
  <c r="J47" i="3"/>
  <c r="J51" i="3"/>
  <c r="J55" i="3"/>
  <c r="J59" i="3"/>
  <c r="J63" i="3"/>
  <c r="J67" i="3"/>
  <c r="J71" i="3"/>
  <c r="J75" i="3"/>
  <c r="J79" i="3"/>
  <c r="J83" i="3"/>
  <c r="J87" i="3"/>
  <c r="J91" i="3"/>
  <c r="J95" i="3"/>
  <c r="J99" i="3"/>
  <c r="J103" i="3"/>
  <c r="J107" i="3"/>
  <c r="J111" i="3"/>
  <c r="J115" i="3"/>
  <c r="J119" i="3"/>
  <c r="J123" i="3"/>
  <c r="J127" i="3"/>
  <c r="J131" i="3"/>
  <c r="J135" i="3"/>
  <c r="J139" i="3"/>
  <c r="J143" i="3"/>
  <c r="J147" i="3"/>
  <c r="J151" i="3"/>
  <c r="J155" i="3"/>
  <c r="J159" i="3"/>
  <c r="J163" i="3"/>
  <c r="J167" i="3"/>
  <c r="J171" i="3"/>
  <c r="J175" i="3"/>
  <c r="J179" i="3"/>
  <c r="J183" i="3"/>
  <c r="J187" i="3"/>
  <c r="J191" i="3"/>
  <c r="J195" i="3"/>
  <c r="J199" i="3"/>
  <c r="J4" i="3"/>
  <c r="J8" i="3"/>
  <c r="J12" i="3"/>
  <c r="J16" i="3"/>
  <c r="J20" i="3"/>
  <c r="J24" i="3"/>
  <c r="J28" i="3"/>
  <c r="J32" i="3"/>
  <c r="J36" i="3"/>
  <c r="J40" i="3"/>
  <c r="J44" i="3"/>
  <c r="J48" i="3"/>
  <c r="J52" i="3"/>
  <c r="J56" i="3"/>
  <c r="J60" i="3"/>
  <c r="J64" i="3"/>
  <c r="J68" i="3"/>
  <c r="J72" i="3"/>
  <c r="J76" i="3"/>
  <c r="J80" i="3"/>
  <c r="J84" i="3"/>
  <c r="J88" i="3"/>
  <c r="J92" i="3"/>
  <c r="J96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J216" i="3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J272" i="3"/>
  <c r="J276" i="3"/>
  <c r="J280" i="3"/>
  <c r="J284" i="3"/>
  <c r="J288" i="3"/>
  <c r="J17" i="3"/>
  <c r="J33" i="3"/>
  <c r="J49" i="3"/>
  <c r="J65" i="3"/>
  <c r="J81" i="3"/>
  <c r="J97" i="3"/>
  <c r="J113" i="3"/>
  <c r="J129" i="3"/>
  <c r="J145" i="3"/>
  <c r="J161" i="3"/>
  <c r="J177" i="3"/>
  <c r="J193" i="3"/>
  <c r="J205" i="3"/>
  <c r="J213" i="3"/>
  <c r="J221" i="3"/>
  <c r="J229" i="3"/>
  <c r="J237" i="3"/>
  <c r="J245" i="3"/>
  <c r="J253" i="3"/>
  <c r="J261" i="3"/>
  <c r="J269" i="3"/>
  <c r="J277" i="3"/>
  <c r="J285" i="3"/>
  <c r="J292" i="3"/>
  <c r="J297" i="3"/>
  <c r="J303" i="3"/>
  <c r="J308" i="3"/>
  <c r="J313" i="3"/>
  <c r="J319" i="3"/>
  <c r="J324" i="3"/>
  <c r="J329" i="3"/>
  <c r="J335" i="3"/>
  <c r="J340" i="3"/>
  <c r="J344" i="3"/>
  <c r="J348" i="3"/>
  <c r="J352" i="3"/>
  <c r="J356" i="3"/>
  <c r="J360" i="3"/>
  <c r="J364" i="3"/>
  <c r="J368" i="3"/>
  <c r="J372" i="3"/>
  <c r="J376" i="3"/>
  <c r="J380" i="3"/>
  <c r="J384" i="3"/>
  <c r="J388" i="3"/>
  <c r="J392" i="3"/>
  <c r="J396" i="3"/>
  <c r="J400" i="3"/>
  <c r="J404" i="3"/>
  <c r="J408" i="3"/>
  <c r="J412" i="3"/>
  <c r="J416" i="3"/>
  <c r="J420" i="3"/>
  <c r="J424" i="3"/>
  <c r="J428" i="3"/>
  <c r="J432" i="3"/>
  <c r="J436" i="3"/>
  <c r="J440" i="3"/>
  <c r="J444" i="3"/>
  <c r="J448" i="3"/>
  <c r="J452" i="3"/>
  <c r="J456" i="3"/>
  <c r="J460" i="3"/>
  <c r="J464" i="3"/>
  <c r="J468" i="3"/>
  <c r="J472" i="3"/>
  <c r="J476" i="3"/>
  <c r="J480" i="3"/>
  <c r="J484" i="3"/>
  <c r="J488" i="3"/>
  <c r="J492" i="3"/>
  <c r="J496" i="3"/>
  <c r="J500" i="3"/>
  <c r="J504" i="3"/>
  <c r="J508" i="3"/>
  <c r="J512" i="3"/>
  <c r="J516" i="3"/>
  <c r="J520" i="3"/>
  <c r="J524" i="3"/>
  <c r="J528" i="3"/>
  <c r="J532" i="3"/>
  <c r="J536" i="3"/>
  <c r="J540" i="3"/>
  <c r="J544" i="3"/>
  <c r="J548" i="3"/>
  <c r="J5" i="3"/>
  <c r="J21" i="3"/>
  <c r="J37" i="3"/>
  <c r="J53" i="3"/>
  <c r="J69" i="3"/>
  <c r="J85" i="3"/>
  <c r="J101" i="3"/>
  <c r="J117" i="3"/>
  <c r="J133" i="3"/>
  <c r="J149" i="3"/>
  <c r="J165" i="3"/>
  <c r="J181" i="3"/>
  <c r="J197" i="3"/>
  <c r="J207" i="3"/>
  <c r="J215" i="3"/>
  <c r="J223" i="3"/>
  <c r="J231" i="3"/>
  <c r="J239" i="3"/>
  <c r="J247" i="3"/>
  <c r="J255" i="3"/>
  <c r="J263" i="3"/>
  <c r="J271" i="3"/>
  <c r="J279" i="3"/>
  <c r="J287" i="3"/>
  <c r="J293" i="3"/>
  <c r="J299" i="3"/>
  <c r="J304" i="3"/>
  <c r="J309" i="3"/>
  <c r="J315" i="3"/>
  <c r="J320" i="3"/>
  <c r="J325" i="3"/>
  <c r="J331" i="3"/>
  <c r="J336" i="3"/>
  <c r="J341" i="3"/>
  <c r="J345" i="3"/>
  <c r="J349" i="3"/>
  <c r="J353" i="3"/>
  <c r="J357" i="3"/>
  <c r="J361" i="3"/>
  <c r="J365" i="3"/>
  <c r="J369" i="3"/>
  <c r="J373" i="3"/>
  <c r="J377" i="3"/>
  <c r="J381" i="3"/>
  <c r="J385" i="3"/>
  <c r="J389" i="3"/>
  <c r="J393" i="3"/>
  <c r="J397" i="3"/>
  <c r="J401" i="3"/>
  <c r="J405" i="3"/>
  <c r="J409" i="3"/>
  <c r="J413" i="3"/>
  <c r="J417" i="3"/>
  <c r="J421" i="3"/>
  <c r="J425" i="3"/>
  <c r="J429" i="3"/>
  <c r="J433" i="3"/>
  <c r="J437" i="3"/>
  <c r="J441" i="3"/>
  <c r="J445" i="3"/>
  <c r="J449" i="3"/>
  <c r="J453" i="3"/>
  <c r="J457" i="3"/>
  <c r="J461" i="3"/>
  <c r="J465" i="3"/>
  <c r="J469" i="3"/>
  <c r="J473" i="3"/>
  <c r="J477" i="3"/>
  <c r="J481" i="3"/>
  <c r="J485" i="3"/>
  <c r="J489" i="3"/>
  <c r="J493" i="3"/>
  <c r="J497" i="3"/>
  <c r="J501" i="3"/>
  <c r="J505" i="3"/>
  <c r="J509" i="3"/>
  <c r="J513" i="3"/>
  <c r="J517" i="3"/>
  <c r="J521" i="3"/>
  <c r="J525" i="3"/>
  <c r="J529" i="3"/>
  <c r="J533" i="3"/>
  <c r="J537" i="3"/>
  <c r="J541" i="3"/>
  <c r="J545" i="3"/>
  <c r="J29" i="3"/>
  <c r="J61" i="3"/>
  <c r="J93" i="3"/>
  <c r="J125" i="3"/>
  <c r="J157" i="3"/>
  <c r="J189" i="3"/>
  <c r="J211" i="3"/>
  <c r="J227" i="3"/>
  <c r="J243" i="3"/>
  <c r="J259" i="3"/>
  <c r="J275" i="3"/>
  <c r="J291" i="3"/>
  <c r="J301" i="3"/>
  <c r="J312" i="3"/>
  <c r="J323" i="3"/>
  <c r="J333" i="3"/>
  <c r="J343" i="3"/>
  <c r="J351" i="3"/>
  <c r="J359" i="3"/>
  <c r="J367" i="3"/>
  <c r="J375" i="3"/>
  <c r="J383" i="3"/>
  <c r="J391" i="3"/>
  <c r="J399" i="3"/>
  <c r="J407" i="3"/>
  <c r="J415" i="3"/>
  <c r="J423" i="3"/>
  <c r="J431" i="3"/>
  <c r="J439" i="3"/>
  <c r="J447" i="3"/>
  <c r="J455" i="3"/>
  <c r="J463" i="3"/>
  <c r="J471" i="3"/>
  <c r="J479" i="3"/>
  <c r="J487" i="3"/>
  <c r="J495" i="3"/>
  <c r="J503" i="3"/>
  <c r="J511" i="3"/>
  <c r="J519" i="3"/>
  <c r="J527" i="3"/>
  <c r="J535" i="3"/>
  <c r="J543" i="3"/>
  <c r="J550" i="3"/>
  <c r="J554" i="3"/>
  <c r="J558" i="3"/>
  <c r="J562" i="3"/>
  <c r="J566" i="3"/>
  <c r="J570" i="3"/>
  <c r="J574" i="3"/>
  <c r="J578" i="3"/>
  <c r="J582" i="3"/>
  <c r="J586" i="3"/>
  <c r="J590" i="3"/>
  <c r="J594" i="3"/>
  <c r="J598" i="3"/>
  <c r="J602" i="3"/>
  <c r="J606" i="3"/>
  <c r="J610" i="3"/>
  <c r="J614" i="3"/>
  <c r="J618" i="3"/>
  <c r="J622" i="3"/>
  <c r="J626" i="3"/>
  <c r="J630" i="3"/>
  <c r="J634" i="3"/>
  <c r="J638" i="3"/>
  <c r="J642" i="3"/>
  <c r="J646" i="3"/>
  <c r="J650" i="3"/>
  <c r="J654" i="3"/>
  <c r="J658" i="3"/>
  <c r="J662" i="3"/>
  <c r="J666" i="3"/>
  <c r="J670" i="3"/>
  <c r="J674" i="3"/>
  <c r="J678" i="3"/>
  <c r="J682" i="3"/>
  <c r="J686" i="3"/>
  <c r="J690" i="3"/>
  <c r="J694" i="3"/>
  <c r="J698" i="3"/>
  <c r="J702" i="3"/>
  <c r="J706" i="3"/>
  <c r="J710" i="3"/>
  <c r="J714" i="3"/>
  <c r="J718" i="3"/>
  <c r="J722" i="3"/>
  <c r="J726" i="3"/>
  <c r="J730" i="3"/>
  <c r="J734" i="3"/>
  <c r="J738" i="3"/>
  <c r="J742" i="3"/>
  <c r="J746" i="3"/>
  <c r="J750" i="3"/>
  <c r="J754" i="3"/>
  <c r="J758" i="3"/>
  <c r="J762" i="3"/>
  <c r="J766" i="3"/>
  <c r="J770" i="3"/>
  <c r="J774" i="3"/>
  <c r="J778" i="3"/>
  <c r="J782" i="3"/>
  <c r="J786" i="3"/>
  <c r="J790" i="3"/>
  <c r="J794" i="3"/>
  <c r="J798" i="3"/>
  <c r="J802" i="3"/>
  <c r="J806" i="3"/>
  <c r="J810" i="3"/>
  <c r="J814" i="3"/>
  <c r="J818" i="3"/>
  <c r="J822" i="3"/>
  <c r="J826" i="3"/>
  <c r="J830" i="3"/>
  <c r="J834" i="3"/>
  <c r="J838" i="3"/>
  <c r="J842" i="3"/>
  <c r="J846" i="3"/>
  <c r="J850" i="3"/>
  <c r="J13" i="3"/>
  <c r="J77" i="3"/>
  <c r="J141" i="3"/>
  <c r="J219" i="3"/>
  <c r="J251" i="3"/>
  <c r="J283" i="3"/>
  <c r="J296" i="3"/>
  <c r="J317" i="3"/>
  <c r="J339" i="3"/>
  <c r="J355" i="3"/>
  <c r="J371" i="3"/>
  <c r="J387" i="3"/>
  <c r="J411" i="3"/>
  <c r="J427" i="3"/>
  <c r="J443" i="3"/>
  <c r="J459" i="3"/>
  <c r="J475" i="3"/>
  <c r="J491" i="3"/>
  <c r="J507" i="3"/>
  <c r="J523" i="3"/>
  <c r="J539" i="3"/>
  <c r="J552" i="3"/>
  <c r="J560" i="3"/>
  <c r="J568" i="3"/>
  <c r="J576" i="3"/>
  <c r="J584" i="3"/>
  <c r="J592" i="3"/>
  <c r="J600" i="3"/>
  <c r="J608" i="3"/>
  <c r="J616" i="3"/>
  <c r="J624" i="3"/>
  <c r="J632" i="3"/>
  <c r="J640" i="3"/>
  <c r="J648" i="3"/>
  <c r="J656" i="3"/>
  <c r="J664" i="3"/>
  <c r="J672" i="3"/>
  <c r="J680" i="3"/>
  <c r="J688" i="3"/>
  <c r="J696" i="3"/>
  <c r="J704" i="3"/>
  <c r="J712" i="3"/>
  <c r="J720" i="3"/>
  <c r="J728" i="3"/>
  <c r="J740" i="3"/>
  <c r="J748" i="3"/>
  <c r="J752" i="3"/>
  <c r="J760" i="3"/>
  <c r="J768" i="3"/>
  <c r="J776" i="3"/>
  <c r="J784" i="3"/>
  <c r="J9" i="3"/>
  <c r="J41" i="3"/>
  <c r="J73" i="3"/>
  <c r="J105" i="3"/>
  <c r="J137" i="3"/>
  <c r="J169" i="3"/>
  <c r="J201" i="3"/>
  <c r="J217" i="3"/>
  <c r="J233" i="3"/>
  <c r="J249" i="3"/>
  <c r="J265" i="3"/>
  <c r="J281" i="3"/>
  <c r="J295" i="3"/>
  <c r="J305" i="3"/>
  <c r="J316" i="3"/>
  <c r="J327" i="3"/>
  <c r="J337" i="3"/>
  <c r="J346" i="3"/>
  <c r="J354" i="3"/>
  <c r="J362" i="3"/>
  <c r="J370" i="3"/>
  <c r="J378" i="3"/>
  <c r="J386" i="3"/>
  <c r="J394" i="3"/>
  <c r="J402" i="3"/>
  <c r="J410" i="3"/>
  <c r="J418" i="3"/>
  <c r="J426" i="3"/>
  <c r="J434" i="3"/>
  <c r="J442" i="3"/>
  <c r="J450" i="3"/>
  <c r="J458" i="3"/>
  <c r="J466" i="3"/>
  <c r="J474" i="3"/>
  <c r="J482" i="3"/>
  <c r="J490" i="3"/>
  <c r="J498" i="3"/>
  <c r="J506" i="3"/>
  <c r="J514" i="3"/>
  <c r="J522" i="3"/>
  <c r="J530" i="3"/>
  <c r="J538" i="3"/>
  <c r="J546" i="3"/>
  <c r="J551" i="3"/>
  <c r="J555" i="3"/>
  <c r="J559" i="3"/>
  <c r="J563" i="3"/>
  <c r="J567" i="3"/>
  <c r="J571" i="3"/>
  <c r="J575" i="3"/>
  <c r="J579" i="3"/>
  <c r="J583" i="3"/>
  <c r="J587" i="3"/>
  <c r="J591" i="3"/>
  <c r="J595" i="3"/>
  <c r="J599" i="3"/>
  <c r="J603" i="3"/>
  <c r="J607" i="3"/>
  <c r="J611" i="3"/>
  <c r="J615" i="3"/>
  <c r="J619" i="3"/>
  <c r="J623" i="3"/>
  <c r="J627" i="3"/>
  <c r="J631" i="3"/>
  <c r="J635" i="3"/>
  <c r="J639" i="3"/>
  <c r="J643" i="3"/>
  <c r="J647" i="3"/>
  <c r="J651" i="3"/>
  <c r="J655" i="3"/>
  <c r="J659" i="3"/>
  <c r="J663" i="3"/>
  <c r="J667" i="3"/>
  <c r="J671" i="3"/>
  <c r="J675" i="3"/>
  <c r="J679" i="3"/>
  <c r="J683" i="3"/>
  <c r="J687" i="3"/>
  <c r="J691" i="3"/>
  <c r="J695" i="3"/>
  <c r="J699" i="3"/>
  <c r="J703" i="3"/>
  <c r="J707" i="3"/>
  <c r="J711" i="3"/>
  <c r="J715" i="3"/>
  <c r="J719" i="3"/>
  <c r="J723" i="3"/>
  <c r="J727" i="3"/>
  <c r="J731" i="3"/>
  <c r="J735" i="3"/>
  <c r="J739" i="3"/>
  <c r="J743" i="3"/>
  <c r="J747" i="3"/>
  <c r="J751" i="3"/>
  <c r="J755" i="3"/>
  <c r="J759" i="3"/>
  <c r="J763" i="3"/>
  <c r="J767" i="3"/>
  <c r="J771" i="3"/>
  <c r="J775" i="3"/>
  <c r="J779" i="3"/>
  <c r="J783" i="3"/>
  <c r="J787" i="3"/>
  <c r="J791" i="3"/>
  <c r="J795" i="3"/>
  <c r="J799" i="3"/>
  <c r="J803" i="3"/>
  <c r="J807" i="3"/>
  <c r="J811" i="3"/>
  <c r="J815" i="3"/>
  <c r="J819" i="3"/>
  <c r="J823" i="3"/>
  <c r="J827" i="3"/>
  <c r="J831" i="3"/>
  <c r="J835" i="3"/>
  <c r="J839" i="3"/>
  <c r="J843" i="3"/>
  <c r="J847" i="3"/>
  <c r="J3" i="3"/>
  <c r="J45" i="3"/>
  <c r="J109" i="3"/>
  <c r="J173" i="3"/>
  <c r="J203" i="3"/>
  <c r="J235" i="3"/>
  <c r="J267" i="3"/>
  <c r="J307" i="3"/>
  <c r="J328" i="3"/>
  <c r="J347" i="3"/>
  <c r="J363" i="3"/>
  <c r="J379" i="3"/>
  <c r="J395" i="3"/>
  <c r="J403" i="3"/>
  <c r="J419" i="3"/>
  <c r="J435" i="3"/>
  <c r="J451" i="3"/>
  <c r="J467" i="3"/>
  <c r="J483" i="3"/>
  <c r="J499" i="3"/>
  <c r="J515" i="3"/>
  <c r="J531" i="3"/>
  <c r="J547" i="3"/>
  <c r="J556" i="3"/>
  <c r="J564" i="3"/>
  <c r="J572" i="3"/>
  <c r="J580" i="3"/>
  <c r="J588" i="3"/>
  <c r="J596" i="3"/>
  <c r="J604" i="3"/>
  <c r="J612" i="3"/>
  <c r="J620" i="3"/>
  <c r="J628" i="3"/>
  <c r="J636" i="3"/>
  <c r="J644" i="3"/>
  <c r="J652" i="3"/>
  <c r="J660" i="3"/>
  <c r="J668" i="3"/>
  <c r="J676" i="3"/>
  <c r="J684" i="3"/>
  <c r="J692" i="3"/>
  <c r="J700" i="3"/>
  <c r="J708" i="3"/>
  <c r="J716" i="3"/>
  <c r="J724" i="3"/>
  <c r="J732" i="3"/>
  <c r="J736" i="3"/>
  <c r="J744" i="3"/>
  <c r="J756" i="3"/>
  <c r="J764" i="3"/>
  <c r="J772" i="3"/>
  <c r="J780" i="3"/>
  <c r="J121" i="3"/>
  <c r="J225" i="3"/>
  <c r="J289" i="3"/>
  <c r="J332" i="3"/>
  <c r="J366" i="3"/>
  <c r="J398" i="3"/>
  <c r="J430" i="3"/>
  <c r="J462" i="3"/>
  <c r="J494" i="3"/>
  <c r="J526" i="3"/>
  <c r="J553" i="3"/>
  <c r="J569" i="3"/>
  <c r="J585" i="3"/>
  <c r="J601" i="3"/>
  <c r="J617" i="3"/>
  <c r="J633" i="3"/>
  <c r="J649" i="3"/>
  <c r="J665" i="3"/>
  <c r="J681" i="3"/>
  <c r="J697" i="3"/>
  <c r="J713" i="3"/>
  <c r="J729" i="3"/>
  <c r="J745" i="3"/>
  <c r="J761" i="3"/>
  <c r="J777" i="3"/>
  <c r="J789" i="3"/>
  <c r="J797" i="3"/>
  <c r="J805" i="3"/>
  <c r="J813" i="3"/>
  <c r="J821" i="3"/>
  <c r="J829" i="3"/>
  <c r="J837" i="3"/>
  <c r="J845" i="3"/>
  <c r="J701" i="3"/>
  <c r="J733" i="3"/>
  <c r="J765" i="3"/>
  <c r="J792" i="3"/>
  <c r="J808" i="3"/>
  <c r="J824" i="3"/>
  <c r="J832" i="3"/>
  <c r="J848" i="3"/>
  <c r="J185" i="3"/>
  <c r="J311" i="3"/>
  <c r="J382" i="3"/>
  <c r="J446" i="3"/>
  <c r="J542" i="3"/>
  <c r="J577" i="3"/>
  <c r="J609" i="3"/>
  <c r="J641" i="3"/>
  <c r="J673" i="3"/>
  <c r="J705" i="3"/>
  <c r="J737" i="3"/>
  <c r="J769" i="3"/>
  <c r="J793" i="3"/>
  <c r="J817" i="3"/>
  <c r="J833" i="3"/>
  <c r="J841" i="3"/>
  <c r="J89" i="3"/>
  <c r="J273" i="3"/>
  <c r="J358" i="3"/>
  <c r="J422" i="3"/>
  <c r="J486" i="3"/>
  <c r="J549" i="3"/>
  <c r="J597" i="3"/>
  <c r="J629" i="3"/>
  <c r="J661" i="3"/>
  <c r="J693" i="3"/>
  <c r="J725" i="3"/>
  <c r="J757" i="3"/>
  <c r="J788" i="3"/>
  <c r="J804" i="3"/>
  <c r="J828" i="3"/>
  <c r="J844" i="3"/>
  <c r="J25" i="3"/>
  <c r="J153" i="3"/>
  <c r="J241" i="3"/>
  <c r="J300" i="3"/>
  <c r="J342" i="3"/>
  <c r="J374" i="3"/>
  <c r="J406" i="3"/>
  <c r="J438" i="3"/>
  <c r="J470" i="3"/>
  <c r="J502" i="3"/>
  <c r="J534" i="3"/>
  <c r="J557" i="3"/>
  <c r="J573" i="3"/>
  <c r="J589" i="3"/>
  <c r="J605" i="3"/>
  <c r="J621" i="3"/>
  <c r="J637" i="3"/>
  <c r="J653" i="3"/>
  <c r="J669" i="3"/>
  <c r="J685" i="3"/>
  <c r="J717" i="3"/>
  <c r="J749" i="3"/>
  <c r="J781" i="3"/>
  <c r="J800" i="3"/>
  <c r="J816" i="3"/>
  <c r="J840" i="3"/>
  <c r="J57" i="3"/>
  <c r="J257" i="3"/>
  <c r="J350" i="3"/>
  <c r="J414" i="3"/>
  <c r="J478" i="3"/>
  <c r="J510" i="3"/>
  <c r="J561" i="3"/>
  <c r="J593" i="3"/>
  <c r="J625" i="3"/>
  <c r="J657" i="3"/>
  <c r="J689" i="3"/>
  <c r="J721" i="3"/>
  <c r="J753" i="3"/>
  <c r="J785" i="3"/>
  <c r="J801" i="3"/>
  <c r="J809" i="3"/>
  <c r="J825" i="3"/>
  <c r="J849" i="3"/>
  <c r="J209" i="3"/>
  <c r="J321" i="3"/>
  <c r="J390" i="3"/>
  <c r="J454" i="3"/>
  <c r="J518" i="3"/>
  <c r="J565" i="3"/>
  <c r="J581" i="3"/>
  <c r="J613" i="3"/>
  <c r="J645" i="3"/>
  <c r="J677" i="3"/>
  <c r="J709" i="3"/>
  <c r="J741" i="3"/>
  <c r="J773" i="3"/>
  <c r="J796" i="3"/>
  <c r="J812" i="3"/>
  <c r="J820" i="3"/>
  <c r="J836" i="3"/>
  <c r="AD39" i="1"/>
  <c r="W9" i="1"/>
  <c r="J6" i="1"/>
  <c r="Z6" i="1" s="1"/>
  <c r="J2" i="3" l="1"/>
  <c r="AF11" i="1" s="1"/>
  <c r="AG11" i="1" s="1"/>
  <c r="M6" i="1"/>
  <c r="N6" i="1"/>
  <c r="P6" i="1"/>
  <c r="O6" i="1"/>
  <c r="W10" i="1"/>
  <c r="AD7" i="3"/>
  <c r="AD11" i="3"/>
  <c r="AD15" i="3"/>
  <c r="AD19" i="3"/>
  <c r="AD23" i="3"/>
  <c r="AD27" i="3"/>
  <c r="AD31" i="3"/>
  <c r="AD35" i="3"/>
  <c r="AD39" i="3"/>
  <c r="AD43" i="3"/>
  <c r="AD47" i="3"/>
  <c r="AD51" i="3"/>
  <c r="AD55" i="3"/>
  <c r="AD59" i="3"/>
  <c r="AD63" i="3"/>
  <c r="AD67" i="3"/>
  <c r="AD71" i="3"/>
  <c r="AD75" i="3"/>
  <c r="AD79" i="3"/>
  <c r="AD83" i="3"/>
  <c r="AD87" i="3"/>
  <c r="AD91" i="3"/>
  <c r="AD95" i="3"/>
  <c r="AD99" i="3"/>
  <c r="AD103" i="3"/>
  <c r="AD107" i="3"/>
  <c r="AD111" i="3"/>
  <c r="AD115" i="3"/>
  <c r="AD119" i="3"/>
  <c r="AD123" i="3"/>
  <c r="AD127" i="3"/>
  <c r="AD131" i="3"/>
  <c r="AD135" i="3"/>
  <c r="AD139" i="3"/>
  <c r="AD143" i="3"/>
  <c r="AD147" i="3"/>
  <c r="AD151" i="3"/>
  <c r="AD155" i="3"/>
  <c r="AD159" i="3"/>
  <c r="AD163" i="3"/>
  <c r="AD167" i="3"/>
  <c r="AD171" i="3"/>
  <c r="AD175" i="3"/>
  <c r="AD179" i="3"/>
  <c r="AD183" i="3"/>
  <c r="AD187" i="3"/>
  <c r="AD191" i="3"/>
  <c r="AD195" i="3"/>
  <c r="AD199" i="3"/>
  <c r="AD203" i="3"/>
  <c r="AD207" i="3"/>
  <c r="AD211" i="3"/>
  <c r="AD215" i="3"/>
  <c r="AD219" i="3"/>
  <c r="AD223" i="3"/>
  <c r="AD227" i="3"/>
  <c r="AD231" i="3"/>
  <c r="AD235" i="3"/>
  <c r="AD239" i="3"/>
  <c r="AD243" i="3"/>
  <c r="AD247" i="3"/>
  <c r="AD251" i="3"/>
  <c r="AD255" i="3"/>
  <c r="AD259" i="3"/>
  <c r="AD263" i="3"/>
  <c r="AD267" i="3"/>
  <c r="AD271" i="3"/>
  <c r="AD275" i="3"/>
  <c r="AD279" i="3"/>
  <c r="AD283" i="3"/>
  <c r="AD287" i="3"/>
  <c r="AD291" i="3"/>
  <c r="AD295" i="3"/>
  <c r="AD299" i="3"/>
  <c r="AD303" i="3"/>
  <c r="AD307" i="3"/>
  <c r="AD311" i="3"/>
  <c r="AD315" i="3"/>
  <c r="AD319" i="3"/>
  <c r="AD323" i="3"/>
  <c r="AD327" i="3"/>
  <c r="AD331" i="3"/>
  <c r="AD335" i="3"/>
  <c r="AD339" i="3"/>
  <c r="AD4" i="3"/>
  <c r="AD8" i="3"/>
  <c r="AD12" i="3"/>
  <c r="AD16" i="3"/>
  <c r="AD20" i="3"/>
  <c r="AD24" i="3"/>
  <c r="AD28" i="3"/>
  <c r="AD32" i="3"/>
  <c r="AD36" i="3"/>
  <c r="AD40" i="3"/>
  <c r="AD44" i="3"/>
  <c r="AD48" i="3"/>
  <c r="AD52" i="3"/>
  <c r="AD56" i="3"/>
  <c r="AD60" i="3"/>
  <c r="AD64" i="3"/>
  <c r="AD68" i="3"/>
  <c r="AD72" i="3"/>
  <c r="AD76" i="3"/>
  <c r="AD80" i="3"/>
  <c r="AD84" i="3"/>
  <c r="AD88" i="3"/>
  <c r="AD92" i="3"/>
  <c r="AD96" i="3"/>
  <c r="AD100" i="3"/>
  <c r="AD104" i="3"/>
  <c r="AD108" i="3"/>
  <c r="AD112" i="3"/>
  <c r="AD116" i="3"/>
  <c r="AD120" i="3"/>
  <c r="AD124" i="3"/>
  <c r="AD128" i="3"/>
  <c r="AD132" i="3"/>
  <c r="AD136" i="3"/>
  <c r="AD140" i="3"/>
  <c r="AD144" i="3"/>
  <c r="AD148" i="3"/>
  <c r="AD152" i="3"/>
  <c r="AD156" i="3"/>
  <c r="AD160" i="3"/>
  <c r="AD164" i="3"/>
  <c r="AD168" i="3"/>
  <c r="AD172" i="3"/>
  <c r="AD176" i="3"/>
  <c r="AD180" i="3"/>
  <c r="AD184" i="3"/>
  <c r="AD188" i="3"/>
  <c r="AD192" i="3"/>
  <c r="AD196" i="3"/>
  <c r="AD200" i="3"/>
  <c r="AD204" i="3"/>
  <c r="AD208" i="3"/>
  <c r="AD212" i="3"/>
  <c r="AD216" i="3"/>
  <c r="AD220" i="3"/>
  <c r="AD224" i="3"/>
  <c r="AD228" i="3"/>
  <c r="AD232" i="3"/>
  <c r="AD236" i="3"/>
  <c r="AD240" i="3"/>
  <c r="AD244" i="3"/>
  <c r="AD248" i="3"/>
  <c r="AD252" i="3"/>
  <c r="AD256" i="3"/>
  <c r="AD260" i="3"/>
  <c r="AD264" i="3"/>
  <c r="AD268" i="3"/>
  <c r="AD272" i="3"/>
  <c r="AD276" i="3"/>
  <c r="AD280" i="3"/>
  <c r="AD284" i="3"/>
  <c r="AD288" i="3"/>
  <c r="AD292" i="3"/>
  <c r="AD296" i="3"/>
  <c r="AD300" i="3"/>
  <c r="AD304" i="3"/>
  <c r="AD308" i="3"/>
  <c r="AD312" i="3"/>
  <c r="AD316" i="3"/>
  <c r="AD320" i="3"/>
  <c r="AD324" i="3"/>
  <c r="AD328" i="3"/>
  <c r="AD332" i="3"/>
  <c r="AD336" i="3"/>
  <c r="AD340" i="3"/>
  <c r="AD5" i="3"/>
  <c r="AD9" i="3"/>
  <c r="AD13" i="3"/>
  <c r="AD17" i="3"/>
  <c r="AD21" i="3"/>
  <c r="AD25" i="3"/>
  <c r="AD29" i="3"/>
  <c r="AD33" i="3"/>
  <c r="AD37" i="3"/>
  <c r="AD41" i="3"/>
  <c r="AD45" i="3"/>
  <c r="AD49" i="3"/>
  <c r="AD53" i="3"/>
  <c r="AD57" i="3"/>
  <c r="AD61" i="3"/>
  <c r="AD65" i="3"/>
  <c r="AD69" i="3"/>
  <c r="AD73" i="3"/>
  <c r="AD77" i="3"/>
  <c r="AD81" i="3"/>
  <c r="AD85" i="3"/>
  <c r="AD89" i="3"/>
  <c r="AD93" i="3"/>
  <c r="AD97" i="3"/>
  <c r="AD101" i="3"/>
  <c r="AD105" i="3"/>
  <c r="AD109" i="3"/>
  <c r="AD113" i="3"/>
  <c r="AD117" i="3"/>
  <c r="AD121" i="3"/>
  <c r="AD125" i="3"/>
  <c r="AD129" i="3"/>
  <c r="AD133" i="3"/>
  <c r="AD137" i="3"/>
  <c r="AD141" i="3"/>
  <c r="AD145" i="3"/>
  <c r="AD149" i="3"/>
  <c r="AD153" i="3"/>
  <c r="AD157" i="3"/>
  <c r="AD161" i="3"/>
  <c r="AD165" i="3"/>
  <c r="AD169" i="3"/>
  <c r="AD173" i="3"/>
  <c r="AD177" i="3"/>
  <c r="AD181" i="3"/>
  <c r="AD185" i="3"/>
  <c r="AD189" i="3"/>
  <c r="AD193" i="3"/>
  <c r="AD197" i="3"/>
  <c r="AD201" i="3"/>
  <c r="AD205" i="3"/>
  <c r="AD209" i="3"/>
  <c r="AD213" i="3"/>
  <c r="AD217" i="3"/>
  <c r="AD221" i="3"/>
  <c r="AD225" i="3"/>
  <c r="AD229" i="3"/>
  <c r="AD233" i="3"/>
  <c r="AD237" i="3"/>
  <c r="AD241" i="3"/>
  <c r="AD245" i="3"/>
  <c r="AD249" i="3"/>
  <c r="AD253" i="3"/>
  <c r="AD257" i="3"/>
  <c r="AD261" i="3"/>
  <c r="AD265" i="3"/>
  <c r="AD269" i="3"/>
  <c r="AD273" i="3"/>
  <c r="AD277" i="3"/>
  <c r="AD281" i="3"/>
  <c r="AD285" i="3"/>
  <c r="AD289" i="3"/>
  <c r="AD293" i="3"/>
  <c r="AD297" i="3"/>
  <c r="AD301" i="3"/>
  <c r="AD305" i="3"/>
  <c r="AD309" i="3"/>
  <c r="AD313" i="3"/>
  <c r="AD317" i="3"/>
  <c r="AD321" i="3"/>
  <c r="AD325" i="3"/>
  <c r="AD329" i="3"/>
  <c r="AD333" i="3"/>
  <c r="AD337" i="3"/>
  <c r="AD341" i="3"/>
  <c r="AD6" i="3"/>
  <c r="AD22" i="3"/>
  <c r="AD38" i="3"/>
  <c r="AD54" i="3"/>
  <c r="AD70" i="3"/>
  <c r="AD86" i="3"/>
  <c r="AD102" i="3"/>
  <c r="AD118" i="3"/>
  <c r="AD134" i="3"/>
  <c r="AD150" i="3"/>
  <c r="AD166" i="3"/>
  <c r="AD182" i="3"/>
  <c r="AD198" i="3"/>
  <c r="AD214" i="3"/>
  <c r="AD230" i="3"/>
  <c r="AD246" i="3"/>
  <c r="AD262" i="3"/>
  <c r="AD278" i="3"/>
  <c r="AD294" i="3"/>
  <c r="AD310" i="3"/>
  <c r="AD326" i="3"/>
  <c r="AD342" i="3"/>
  <c r="AD346" i="3"/>
  <c r="AD350" i="3"/>
  <c r="AD354" i="3"/>
  <c r="AD358" i="3"/>
  <c r="AD362" i="3"/>
  <c r="AD366" i="3"/>
  <c r="AD370" i="3"/>
  <c r="AD374" i="3"/>
  <c r="AD378" i="3"/>
  <c r="AD382" i="3"/>
  <c r="AD386" i="3"/>
  <c r="AD390" i="3"/>
  <c r="AD394" i="3"/>
  <c r="AD398" i="3"/>
  <c r="AD402" i="3"/>
  <c r="AD406" i="3"/>
  <c r="AD410" i="3"/>
  <c r="AD414" i="3"/>
  <c r="AD418" i="3"/>
  <c r="AD422" i="3"/>
  <c r="AD426" i="3"/>
  <c r="AD430" i="3"/>
  <c r="AD434" i="3"/>
  <c r="AD438" i="3"/>
  <c r="AD442" i="3"/>
  <c r="AD446" i="3"/>
  <c r="AD450" i="3"/>
  <c r="AD454" i="3"/>
  <c r="AD458" i="3"/>
  <c r="AD462" i="3"/>
  <c r="AD466" i="3"/>
  <c r="AD470" i="3"/>
  <c r="AD474" i="3"/>
  <c r="AD478" i="3"/>
  <c r="AD482" i="3"/>
  <c r="AD486" i="3"/>
  <c r="AD490" i="3"/>
  <c r="AD494" i="3"/>
  <c r="AD498" i="3"/>
  <c r="AD502" i="3"/>
  <c r="AD506" i="3"/>
  <c r="AD510" i="3"/>
  <c r="AD514" i="3"/>
  <c r="AD518" i="3"/>
  <c r="AD522" i="3"/>
  <c r="AD526" i="3"/>
  <c r="AD530" i="3"/>
  <c r="AD534" i="3"/>
  <c r="AD538" i="3"/>
  <c r="AD542" i="3"/>
  <c r="AD546" i="3"/>
  <c r="AD550" i="3"/>
  <c r="AD554" i="3"/>
  <c r="AD558" i="3"/>
  <c r="AD562" i="3"/>
  <c r="AD566" i="3"/>
  <c r="AD570" i="3"/>
  <c r="AD574" i="3"/>
  <c r="AD578" i="3"/>
  <c r="AD582" i="3"/>
  <c r="AD586" i="3"/>
  <c r="AD590" i="3"/>
  <c r="AD594" i="3"/>
  <c r="AD598" i="3"/>
  <c r="AD602" i="3"/>
  <c r="AD606" i="3"/>
  <c r="AD610" i="3"/>
  <c r="AD614" i="3"/>
  <c r="AD618" i="3"/>
  <c r="AD622" i="3"/>
  <c r="AD626" i="3"/>
  <c r="AD630" i="3"/>
  <c r="AD634" i="3"/>
  <c r="AD638" i="3"/>
  <c r="AD642" i="3"/>
  <c r="AD646" i="3"/>
  <c r="AD650" i="3"/>
  <c r="AD654" i="3"/>
  <c r="AD658" i="3"/>
  <c r="AD662" i="3"/>
  <c r="AD666" i="3"/>
  <c r="AD670" i="3"/>
  <c r="AD674" i="3"/>
  <c r="AD678" i="3"/>
  <c r="AD682" i="3"/>
  <c r="AD686" i="3"/>
  <c r="AD690" i="3"/>
  <c r="AD694" i="3"/>
  <c r="AD698" i="3"/>
  <c r="AD702" i="3"/>
  <c r="AD706" i="3"/>
  <c r="AD710" i="3"/>
  <c r="AD714" i="3"/>
  <c r="AD718" i="3"/>
  <c r="AD722" i="3"/>
  <c r="AD726" i="3"/>
  <c r="AD730" i="3"/>
  <c r="AD734" i="3"/>
  <c r="AD738" i="3"/>
  <c r="AD742" i="3"/>
  <c r="AD746" i="3"/>
  <c r="AD750" i="3"/>
  <c r="AD754" i="3"/>
  <c r="AD758" i="3"/>
  <c r="AD762" i="3"/>
  <c r="AD766" i="3"/>
  <c r="AD770" i="3"/>
  <c r="AD774" i="3"/>
  <c r="AD778" i="3"/>
  <c r="AD782" i="3"/>
  <c r="AD786" i="3"/>
  <c r="AD790" i="3"/>
  <c r="AD794" i="3"/>
  <c r="AD798" i="3"/>
  <c r="AD802" i="3"/>
  <c r="AD806" i="3"/>
  <c r="AD810" i="3"/>
  <c r="AD814" i="3"/>
  <c r="AD818" i="3"/>
  <c r="AD822" i="3"/>
  <c r="AD826" i="3"/>
  <c r="AD830" i="3"/>
  <c r="AD834" i="3"/>
  <c r="AD838" i="3"/>
  <c r="AD842" i="3"/>
  <c r="AD846" i="3"/>
  <c r="AD850" i="3"/>
  <c r="AB5" i="3"/>
  <c r="AB9" i="3"/>
  <c r="AB13" i="3"/>
  <c r="AB17" i="3"/>
  <c r="AB21" i="3"/>
  <c r="AB25" i="3"/>
  <c r="AB29" i="3"/>
  <c r="AB33" i="3"/>
  <c r="AB37" i="3"/>
  <c r="AB41" i="3"/>
  <c r="AB45" i="3"/>
  <c r="AB49" i="3"/>
  <c r="AB53" i="3"/>
  <c r="AB57" i="3"/>
  <c r="AB61" i="3"/>
  <c r="AB65" i="3"/>
  <c r="AB69" i="3"/>
  <c r="AB73" i="3"/>
  <c r="AB77" i="3"/>
  <c r="AB81" i="3"/>
  <c r="AB85" i="3"/>
  <c r="AD10" i="3"/>
  <c r="AD26" i="3"/>
  <c r="AD42" i="3"/>
  <c r="AD58" i="3"/>
  <c r="AD74" i="3"/>
  <c r="AD90" i="3"/>
  <c r="AD106" i="3"/>
  <c r="AD122" i="3"/>
  <c r="AD138" i="3"/>
  <c r="AD154" i="3"/>
  <c r="AD170" i="3"/>
  <c r="AD186" i="3"/>
  <c r="AD202" i="3"/>
  <c r="AD218" i="3"/>
  <c r="AD234" i="3"/>
  <c r="AD250" i="3"/>
  <c r="AD266" i="3"/>
  <c r="AD282" i="3"/>
  <c r="AD298" i="3"/>
  <c r="AD314" i="3"/>
  <c r="AD330" i="3"/>
  <c r="AD343" i="3"/>
  <c r="AD347" i="3"/>
  <c r="AD351" i="3"/>
  <c r="AD355" i="3"/>
  <c r="AD359" i="3"/>
  <c r="AD363" i="3"/>
  <c r="AD367" i="3"/>
  <c r="AD371" i="3"/>
  <c r="AD375" i="3"/>
  <c r="AD379" i="3"/>
  <c r="AD383" i="3"/>
  <c r="AD387" i="3"/>
  <c r="AD391" i="3"/>
  <c r="AD395" i="3"/>
  <c r="AD399" i="3"/>
  <c r="AD403" i="3"/>
  <c r="AD407" i="3"/>
  <c r="AD411" i="3"/>
  <c r="AD415" i="3"/>
  <c r="AD419" i="3"/>
  <c r="AD423" i="3"/>
  <c r="AD427" i="3"/>
  <c r="AD431" i="3"/>
  <c r="AD435" i="3"/>
  <c r="AD439" i="3"/>
  <c r="AD443" i="3"/>
  <c r="AD447" i="3"/>
  <c r="AD451" i="3"/>
  <c r="AD455" i="3"/>
  <c r="AD459" i="3"/>
  <c r="AD463" i="3"/>
  <c r="AD467" i="3"/>
  <c r="AD471" i="3"/>
  <c r="AD475" i="3"/>
  <c r="AD479" i="3"/>
  <c r="AD483" i="3"/>
  <c r="AD487" i="3"/>
  <c r="AD491" i="3"/>
  <c r="AD495" i="3"/>
  <c r="AD499" i="3"/>
  <c r="AD503" i="3"/>
  <c r="AD507" i="3"/>
  <c r="AD511" i="3"/>
  <c r="AD515" i="3"/>
  <c r="AD519" i="3"/>
  <c r="AD523" i="3"/>
  <c r="AD527" i="3"/>
  <c r="AD531" i="3"/>
  <c r="AD535" i="3"/>
  <c r="AD539" i="3"/>
  <c r="AD543" i="3"/>
  <c r="AD547" i="3"/>
  <c r="AD551" i="3"/>
  <c r="AD555" i="3"/>
  <c r="AD559" i="3"/>
  <c r="AD563" i="3"/>
  <c r="AD567" i="3"/>
  <c r="AD571" i="3"/>
  <c r="AD575" i="3"/>
  <c r="AD579" i="3"/>
  <c r="AD583" i="3"/>
  <c r="AD587" i="3"/>
  <c r="AD591" i="3"/>
  <c r="AD595" i="3"/>
  <c r="AD599" i="3"/>
  <c r="AD603" i="3"/>
  <c r="AD607" i="3"/>
  <c r="AD611" i="3"/>
  <c r="AD615" i="3"/>
  <c r="AD619" i="3"/>
  <c r="AD623" i="3"/>
  <c r="AD627" i="3"/>
  <c r="AD631" i="3"/>
  <c r="AD635" i="3"/>
  <c r="AD639" i="3"/>
  <c r="AD643" i="3"/>
  <c r="AD647" i="3"/>
  <c r="AD651" i="3"/>
  <c r="AD655" i="3"/>
  <c r="AD659" i="3"/>
  <c r="AD663" i="3"/>
  <c r="AD667" i="3"/>
  <c r="AD671" i="3"/>
  <c r="AD675" i="3"/>
  <c r="AD679" i="3"/>
  <c r="AD683" i="3"/>
  <c r="AD687" i="3"/>
  <c r="AD691" i="3"/>
  <c r="AD695" i="3"/>
  <c r="AD699" i="3"/>
  <c r="AD703" i="3"/>
  <c r="AD707" i="3"/>
  <c r="AD711" i="3"/>
  <c r="AD715" i="3"/>
  <c r="AD719" i="3"/>
  <c r="AD723" i="3"/>
  <c r="AD727" i="3"/>
  <c r="AD731" i="3"/>
  <c r="AD735" i="3"/>
  <c r="AD739" i="3"/>
  <c r="AD743" i="3"/>
  <c r="AD747" i="3"/>
  <c r="AD751" i="3"/>
  <c r="AD755" i="3"/>
  <c r="AD759" i="3"/>
  <c r="AD763" i="3"/>
  <c r="AD767" i="3"/>
  <c r="AD771" i="3"/>
  <c r="AD775" i="3"/>
  <c r="AD779" i="3"/>
  <c r="AD783" i="3"/>
  <c r="AD787" i="3"/>
  <c r="AD791" i="3"/>
  <c r="AD795" i="3"/>
  <c r="AD799" i="3"/>
  <c r="AD803" i="3"/>
  <c r="AD807" i="3"/>
  <c r="AD811" i="3"/>
  <c r="AD815" i="3"/>
  <c r="AD819" i="3"/>
  <c r="AD823" i="3"/>
  <c r="AD827" i="3"/>
  <c r="AD831" i="3"/>
  <c r="AD835" i="3"/>
  <c r="AD839" i="3"/>
  <c r="AD843" i="3"/>
  <c r="AD847" i="3"/>
  <c r="AD3" i="3"/>
  <c r="AB6" i="3"/>
  <c r="AB10" i="3"/>
  <c r="AB14" i="3"/>
  <c r="AB18" i="3"/>
  <c r="AB22" i="3"/>
  <c r="AB26" i="3"/>
  <c r="AB30" i="3"/>
  <c r="AB34" i="3"/>
  <c r="AB38" i="3"/>
  <c r="AB42" i="3"/>
  <c r="AB46" i="3"/>
  <c r="AB50" i="3"/>
  <c r="AB54" i="3"/>
  <c r="AB58" i="3"/>
  <c r="AB62" i="3"/>
  <c r="AB66" i="3"/>
  <c r="AB70" i="3"/>
  <c r="AB74" i="3"/>
  <c r="AB78" i="3"/>
  <c r="AB82" i="3"/>
  <c r="AB86" i="3"/>
  <c r="AD14" i="3"/>
  <c r="AD46" i="3"/>
  <c r="AD78" i="3"/>
  <c r="AD110" i="3"/>
  <c r="AD142" i="3"/>
  <c r="AD174" i="3"/>
  <c r="AD206" i="3"/>
  <c r="AD238" i="3"/>
  <c r="AD270" i="3"/>
  <c r="AD302" i="3"/>
  <c r="AD334" i="3"/>
  <c r="AD348" i="3"/>
  <c r="AD356" i="3"/>
  <c r="AD364" i="3"/>
  <c r="AD372" i="3"/>
  <c r="AD380" i="3"/>
  <c r="AD388" i="3"/>
  <c r="AD396" i="3"/>
  <c r="AD404" i="3"/>
  <c r="AD412" i="3"/>
  <c r="AD420" i="3"/>
  <c r="AD428" i="3"/>
  <c r="AD436" i="3"/>
  <c r="AD444" i="3"/>
  <c r="AD452" i="3"/>
  <c r="AD460" i="3"/>
  <c r="AD468" i="3"/>
  <c r="AD476" i="3"/>
  <c r="AD484" i="3"/>
  <c r="AD492" i="3"/>
  <c r="AD500" i="3"/>
  <c r="AD508" i="3"/>
  <c r="AD516" i="3"/>
  <c r="AD524" i="3"/>
  <c r="AD532" i="3"/>
  <c r="AD540" i="3"/>
  <c r="AD548" i="3"/>
  <c r="AD556" i="3"/>
  <c r="AD564" i="3"/>
  <c r="AD572" i="3"/>
  <c r="AD580" i="3"/>
  <c r="AD588" i="3"/>
  <c r="AD596" i="3"/>
  <c r="AD604" i="3"/>
  <c r="AD612" i="3"/>
  <c r="AD620" i="3"/>
  <c r="AD628" i="3"/>
  <c r="AD636" i="3"/>
  <c r="AD644" i="3"/>
  <c r="AD652" i="3"/>
  <c r="AD660" i="3"/>
  <c r="AD668" i="3"/>
  <c r="AD676" i="3"/>
  <c r="AD684" i="3"/>
  <c r="AD692" i="3"/>
  <c r="AD700" i="3"/>
  <c r="AD708" i="3"/>
  <c r="AD716" i="3"/>
  <c r="AD724" i="3"/>
  <c r="AD732" i="3"/>
  <c r="AD740" i="3"/>
  <c r="AD748" i="3"/>
  <c r="AD756" i="3"/>
  <c r="AD764" i="3"/>
  <c r="AD772" i="3"/>
  <c r="AD780" i="3"/>
  <c r="AD788" i="3"/>
  <c r="AD796" i="3"/>
  <c r="AD804" i="3"/>
  <c r="AD812" i="3"/>
  <c r="AD820" i="3"/>
  <c r="AD828" i="3"/>
  <c r="AD836" i="3"/>
  <c r="AD844" i="3"/>
  <c r="AB11" i="3"/>
  <c r="AB19" i="3"/>
  <c r="AB27" i="3"/>
  <c r="AB35" i="3"/>
  <c r="AB43" i="3"/>
  <c r="AB51" i="3"/>
  <c r="AB59" i="3"/>
  <c r="AB67" i="3"/>
  <c r="AB75" i="3"/>
  <c r="AB83" i="3"/>
  <c r="AB89" i="3"/>
  <c r="AB93" i="3"/>
  <c r="AB97" i="3"/>
  <c r="AB101" i="3"/>
  <c r="AB105" i="3"/>
  <c r="AB109" i="3"/>
  <c r="AB113" i="3"/>
  <c r="AB117" i="3"/>
  <c r="AB121" i="3"/>
  <c r="AB125" i="3"/>
  <c r="AB129" i="3"/>
  <c r="AB133" i="3"/>
  <c r="AB137" i="3"/>
  <c r="AB141" i="3"/>
  <c r="AB145" i="3"/>
  <c r="AB149" i="3"/>
  <c r="AB153" i="3"/>
  <c r="AB157" i="3"/>
  <c r="AB161" i="3"/>
  <c r="AB165" i="3"/>
  <c r="AB169" i="3"/>
  <c r="AB173" i="3"/>
  <c r="AB177" i="3"/>
  <c r="AB181" i="3"/>
  <c r="AB185" i="3"/>
  <c r="AB189" i="3"/>
  <c r="AB193" i="3"/>
  <c r="AB197" i="3"/>
  <c r="AB201" i="3"/>
  <c r="AB205" i="3"/>
  <c r="AB209" i="3"/>
  <c r="AB213" i="3"/>
  <c r="AB217" i="3"/>
  <c r="AB221" i="3"/>
  <c r="AB225" i="3"/>
  <c r="AB229" i="3"/>
  <c r="AB233" i="3"/>
  <c r="AB237" i="3"/>
  <c r="AB241" i="3"/>
  <c r="AB245" i="3"/>
  <c r="AB249" i="3"/>
  <c r="AB253" i="3"/>
  <c r="AB257" i="3"/>
  <c r="AB261" i="3"/>
  <c r="AB265" i="3"/>
  <c r="AB269" i="3"/>
  <c r="AB273" i="3"/>
  <c r="AB277" i="3"/>
  <c r="AB281" i="3"/>
  <c r="AB285" i="3"/>
  <c r="AB289" i="3"/>
  <c r="AB293" i="3"/>
  <c r="AB297" i="3"/>
  <c r="AB301" i="3"/>
  <c r="AB305" i="3"/>
  <c r="AB309" i="3"/>
  <c r="AB313" i="3"/>
  <c r="AB317" i="3"/>
  <c r="AB321" i="3"/>
  <c r="AB325" i="3"/>
  <c r="AB329" i="3"/>
  <c r="AB333" i="3"/>
  <c r="AB337" i="3"/>
  <c r="AB341" i="3"/>
  <c r="AB345" i="3"/>
  <c r="AB349" i="3"/>
  <c r="AB353" i="3"/>
  <c r="AB357" i="3"/>
  <c r="AB361" i="3"/>
  <c r="AB365" i="3"/>
  <c r="AB369" i="3"/>
  <c r="AB373" i="3"/>
  <c r="AB377" i="3"/>
  <c r="AB381" i="3"/>
  <c r="AB385" i="3"/>
  <c r="AB389" i="3"/>
  <c r="AB393" i="3"/>
  <c r="AB397" i="3"/>
  <c r="AB401" i="3"/>
  <c r="AB405" i="3"/>
  <c r="AB409" i="3"/>
  <c r="AB413" i="3"/>
  <c r="AB417" i="3"/>
  <c r="AB421" i="3"/>
  <c r="AB425" i="3"/>
  <c r="AD18" i="3"/>
  <c r="AD50" i="3"/>
  <c r="AD82" i="3"/>
  <c r="AD114" i="3"/>
  <c r="AD146" i="3"/>
  <c r="AD178" i="3"/>
  <c r="AD210" i="3"/>
  <c r="AD242" i="3"/>
  <c r="AD274" i="3"/>
  <c r="AD306" i="3"/>
  <c r="AD338" i="3"/>
  <c r="AD349" i="3"/>
  <c r="AD357" i="3"/>
  <c r="AD365" i="3"/>
  <c r="AD373" i="3"/>
  <c r="AD381" i="3"/>
  <c r="AD389" i="3"/>
  <c r="AD397" i="3"/>
  <c r="AD405" i="3"/>
  <c r="AD413" i="3"/>
  <c r="AD421" i="3"/>
  <c r="AD429" i="3"/>
  <c r="AD437" i="3"/>
  <c r="AD445" i="3"/>
  <c r="AD453" i="3"/>
  <c r="AD461" i="3"/>
  <c r="AD469" i="3"/>
  <c r="AD477" i="3"/>
  <c r="AD485" i="3"/>
  <c r="AD493" i="3"/>
  <c r="AD501" i="3"/>
  <c r="AD509" i="3"/>
  <c r="AD517" i="3"/>
  <c r="AD525" i="3"/>
  <c r="AD533" i="3"/>
  <c r="AD541" i="3"/>
  <c r="AD549" i="3"/>
  <c r="AD557" i="3"/>
  <c r="AD565" i="3"/>
  <c r="AD573" i="3"/>
  <c r="AD581" i="3"/>
  <c r="AD589" i="3"/>
  <c r="AD597" i="3"/>
  <c r="AD605" i="3"/>
  <c r="AD613" i="3"/>
  <c r="AD621" i="3"/>
  <c r="AD629" i="3"/>
  <c r="AD637" i="3"/>
  <c r="AD645" i="3"/>
  <c r="AD653" i="3"/>
  <c r="AD661" i="3"/>
  <c r="AD669" i="3"/>
  <c r="AD677" i="3"/>
  <c r="AD685" i="3"/>
  <c r="AD693" i="3"/>
  <c r="AD701" i="3"/>
  <c r="AD709" i="3"/>
  <c r="AD717" i="3"/>
  <c r="AD725" i="3"/>
  <c r="AD733" i="3"/>
  <c r="AD741" i="3"/>
  <c r="AD749" i="3"/>
  <c r="AD757" i="3"/>
  <c r="AD765" i="3"/>
  <c r="AD773" i="3"/>
  <c r="AD781" i="3"/>
  <c r="AD789" i="3"/>
  <c r="AD797" i="3"/>
  <c r="AD805" i="3"/>
  <c r="AD813" i="3"/>
  <c r="AD821" i="3"/>
  <c r="AD829" i="3"/>
  <c r="AD837" i="3"/>
  <c r="AD845" i="3"/>
  <c r="AB4" i="3"/>
  <c r="AB12" i="3"/>
  <c r="AB20" i="3"/>
  <c r="AB28" i="3"/>
  <c r="AB36" i="3"/>
  <c r="AB44" i="3"/>
  <c r="AB52" i="3"/>
  <c r="AB60" i="3"/>
  <c r="AB68" i="3"/>
  <c r="AB76" i="3"/>
  <c r="AB84" i="3"/>
  <c r="AB90" i="3"/>
  <c r="AB94" i="3"/>
  <c r="AB98" i="3"/>
  <c r="AB102" i="3"/>
  <c r="AB106" i="3"/>
  <c r="AB110" i="3"/>
  <c r="AB114" i="3"/>
  <c r="AB118" i="3"/>
  <c r="AB122" i="3"/>
  <c r="AB126" i="3"/>
  <c r="AB130" i="3"/>
  <c r="AB134" i="3"/>
  <c r="AB138" i="3"/>
  <c r="AB142" i="3"/>
  <c r="AB146" i="3"/>
  <c r="AB150" i="3"/>
  <c r="AB154" i="3"/>
  <c r="AB158" i="3"/>
  <c r="AB162" i="3"/>
  <c r="AB166" i="3"/>
  <c r="AB170" i="3"/>
  <c r="AB174" i="3"/>
  <c r="AB178" i="3"/>
  <c r="AB182" i="3"/>
  <c r="AB186" i="3"/>
  <c r="AB190" i="3"/>
  <c r="AB194" i="3"/>
  <c r="AB198" i="3"/>
  <c r="AB202" i="3"/>
  <c r="AB206" i="3"/>
  <c r="AB210" i="3"/>
  <c r="AB214" i="3"/>
  <c r="AB218" i="3"/>
  <c r="AB222" i="3"/>
  <c r="AB226" i="3"/>
  <c r="AB230" i="3"/>
  <c r="AB234" i="3"/>
  <c r="AB238" i="3"/>
  <c r="AB242" i="3"/>
  <c r="AB246" i="3"/>
  <c r="AB250" i="3"/>
  <c r="AB254" i="3"/>
  <c r="AB258" i="3"/>
  <c r="AB262" i="3"/>
  <c r="AB266" i="3"/>
  <c r="AB270" i="3"/>
  <c r="AB274" i="3"/>
  <c r="AB278" i="3"/>
  <c r="AB282" i="3"/>
  <c r="AB286" i="3"/>
  <c r="AB290" i="3"/>
  <c r="AB294" i="3"/>
  <c r="AB298" i="3"/>
  <c r="AB302" i="3"/>
  <c r="AB306" i="3"/>
  <c r="AB310" i="3"/>
  <c r="AB314" i="3"/>
  <c r="AB318" i="3"/>
  <c r="AB322" i="3"/>
  <c r="AB326" i="3"/>
  <c r="AB330" i="3"/>
  <c r="AB334" i="3"/>
  <c r="AB338" i="3"/>
  <c r="AB342" i="3"/>
  <c r="AB346" i="3"/>
  <c r="AB350" i="3"/>
  <c r="AB354" i="3"/>
  <c r="AB358" i="3"/>
  <c r="AB362" i="3"/>
  <c r="AB366" i="3"/>
  <c r="AB370" i="3"/>
  <c r="AB374" i="3"/>
  <c r="AB378" i="3"/>
  <c r="AB382" i="3"/>
  <c r="AB386" i="3"/>
  <c r="AB390" i="3"/>
  <c r="AB394" i="3"/>
  <c r="AB398" i="3"/>
  <c r="AB402" i="3"/>
  <c r="AB406" i="3"/>
  <c r="AB410" i="3"/>
  <c r="AB414" i="3"/>
  <c r="AB418" i="3"/>
  <c r="AB422" i="3"/>
  <c r="AB426" i="3"/>
  <c r="AD30" i="3"/>
  <c r="AD94" i="3"/>
  <c r="AD158" i="3"/>
  <c r="AD222" i="3"/>
  <c r="AD286" i="3"/>
  <c r="AD344" i="3"/>
  <c r="AD360" i="3"/>
  <c r="AD376" i="3"/>
  <c r="AD392" i="3"/>
  <c r="AD408" i="3"/>
  <c r="AD424" i="3"/>
  <c r="AD440" i="3"/>
  <c r="AD456" i="3"/>
  <c r="AD472" i="3"/>
  <c r="AD488" i="3"/>
  <c r="AD504" i="3"/>
  <c r="AD520" i="3"/>
  <c r="AD536" i="3"/>
  <c r="AD552" i="3"/>
  <c r="AD568" i="3"/>
  <c r="AD584" i="3"/>
  <c r="AD600" i="3"/>
  <c r="AD616" i="3"/>
  <c r="AD632" i="3"/>
  <c r="AD648" i="3"/>
  <c r="AD664" i="3"/>
  <c r="AD680" i="3"/>
  <c r="AD696" i="3"/>
  <c r="AD712" i="3"/>
  <c r="AD728" i="3"/>
  <c r="AD744" i="3"/>
  <c r="AD760" i="3"/>
  <c r="AD776" i="3"/>
  <c r="AD792" i="3"/>
  <c r="AD808" i="3"/>
  <c r="AD824" i="3"/>
  <c r="AD840" i="3"/>
  <c r="AB7" i="3"/>
  <c r="AB23" i="3"/>
  <c r="AB39" i="3"/>
  <c r="AB55" i="3"/>
  <c r="AB71" i="3"/>
  <c r="AB87" i="3"/>
  <c r="AB95" i="3"/>
  <c r="AB103" i="3"/>
  <c r="AB111" i="3"/>
  <c r="AB119" i="3"/>
  <c r="AB127" i="3"/>
  <c r="AB135" i="3"/>
  <c r="AB143" i="3"/>
  <c r="AB151" i="3"/>
  <c r="AB159" i="3"/>
  <c r="AB167" i="3"/>
  <c r="AB175" i="3"/>
  <c r="AB183" i="3"/>
  <c r="AB191" i="3"/>
  <c r="AB199" i="3"/>
  <c r="AB207" i="3"/>
  <c r="AB215" i="3"/>
  <c r="AB223" i="3"/>
  <c r="AB231" i="3"/>
  <c r="AB239" i="3"/>
  <c r="AB247" i="3"/>
  <c r="AB255" i="3"/>
  <c r="AB263" i="3"/>
  <c r="AB271" i="3"/>
  <c r="AB279" i="3"/>
  <c r="AB287" i="3"/>
  <c r="AB295" i="3"/>
  <c r="AB303" i="3"/>
  <c r="AB311" i="3"/>
  <c r="AB319" i="3"/>
  <c r="AB327" i="3"/>
  <c r="AB335" i="3"/>
  <c r="AB343" i="3"/>
  <c r="AB351" i="3"/>
  <c r="AB359" i="3"/>
  <c r="AB367" i="3"/>
  <c r="AB375" i="3"/>
  <c r="AB383" i="3"/>
  <c r="AB391" i="3"/>
  <c r="AB399" i="3"/>
  <c r="AB407" i="3"/>
  <c r="AB415" i="3"/>
  <c r="AB423" i="3"/>
  <c r="AB429" i="3"/>
  <c r="AB433" i="3"/>
  <c r="AB437" i="3"/>
  <c r="AB441" i="3"/>
  <c r="AB445" i="3"/>
  <c r="AB449" i="3"/>
  <c r="AB453" i="3"/>
  <c r="AB457" i="3"/>
  <c r="AB461" i="3"/>
  <c r="AB465" i="3"/>
  <c r="AB469" i="3"/>
  <c r="AB473" i="3"/>
  <c r="AB477" i="3"/>
  <c r="AB481" i="3"/>
  <c r="AB485" i="3"/>
  <c r="AB489" i="3"/>
  <c r="AB493" i="3"/>
  <c r="AB497" i="3"/>
  <c r="AB501" i="3"/>
  <c r="AB505" i="3"/>
  <c r="AB509" i="3"/>
  <c r="AB513" i="3"/>
  <c r="AB517" i="3"/>
  <c r="AB521" i="3"/>
  <c r="AB525" i="3"/>
  <c r="AB529" i="3"/>
  <c r="AB533" i="3"/>
  <c r="AB537" i="3"/>
  <c r="AB541" i="3"/>
  <c r="AB545" i="3"/>
  <c r="AB549" i="3"/>
  <c r="AB553" i="3"/>
  <c r="AB557" i="3"/>
  <c r="AB561" i="3"/>
  <c r="AB565" i="3"/>
  <c r="AB569" i="3"/>
  <c r="AB573" i="3"/>
  <c r="AB577" i="3"/>
  <c r="AB581" i="3"/>
  <c r="AB585" i="3"/>
  <c r="AB589" i="3"/>
  <c r="AB593" i="3"/>
  <c r="AB597" i="3"/>
  <c r="AB601" i="3"/>
  <c r="AB605" i="3"/>
  <c r="AB609" i="3"/>
  <c r="AB613" i="3"/>
  <c r="AB617" i="3"/>
  <c r="AB621" i="3"/>
  <c r="AB625" i="3"/>
  <c r="AB629" i="3"/>
  <c r="AB633" i="3"/>
  <c r="AB637" i="3"/>
  <c r="AB641" i="3"/>
  <c r="AB645" i="3"/>
  <c r="AB649" i="3"/>
  <c r="AB653" i="3"/>
  <c r="AB657" i="3"/>
  <c r="AB661" i="3"/>
  <c r="AB665" i="3"/>
  <c r="AB669" i="3"/>
  <c r="AB673" i="3"/>
  <c r="AB677" i="3"/>
  <c r="AB681" i="3"/>
  <c r="AB685" i="3"/>
  <c r="AB689" i="3"/>
  <c r="AB693" i="3"/>
  <c r="AB697" i="3"/>
  <c r="AB701" i="3"/>
  <c r="AB705" i="3"/>
  <c r="AB709" i="3"/>
  <c r="AB713" i="3"/>
  <c r="AB717" i="3"/>
  <c r="AB721" i="3"/>
  <c r="AB725" i="3"/>
  <c r="AB729" i="3"/>
  <c r="AB733" i="3"/>
  <c r="AB737" i="3"/>
  <c r="AB741" i="3"/>
  <c r="AB745" i="3"/>
  <c r="AB749" i="3"/>
  <c r="AB753" i="3"/>
  <c r="AB757" i="3"/>
  <c r="AB761" i="3"/>
  <c r="AB765" i="3"/>
  <c r="AB769" i="3"/>
  <c r="AB773" i="3"/>
  <c r="AB777" i="3"/>
  <c r="AB781" i="3"/>
  <c r="AB785" i="3"/>
  <c r="AB789" i="3"/>
  <c r="AB793" i="3"/>
  <c r="AB797" i="3"/>
  <c r="AB801" i="3"/>
  <c r="AB805" i="3"/>
  <c r="AB809" i="3"/>
  <c r="AB813" i="3"/>
  <c r="AB817" i="3"/>
  <c r="AB821" i="3"/>
  <c r="AB825" i="3"/>
  <c r="AB829" i="3"/>
  <c r="AB833" i="3"/>
  <c r="AB837" i="3"/>
  <c r="AB841" i="3"/>
  <c r="AB845" i="3"/>
  <c r="AB849" i="3"/>
  <c r="Z4" i="3"/>
  <c r="Z8" i="3"/>
  <c r="Z12" i="3"/>
  <c r="Z16" i="3"/>
  <c r="Z20" i="3"/>
  <c r="Z24" i="3"/>
  <c r="Z28" i="3"/>
  <c r="Z32" i="3"/>
  <c r="Z36" i="3"/>
  <c r="Z40" i="3"/>
  <c r="Z44" i="3"/>
  <c r="Z48" i="3"/>
  <c r="Z52" i="3"/>
  <c r="Z56" i="3"/>
  <c r="Z60" i="3"/>
  <c r="Z64" i="3"/>
  <c r="Z68" i="3"/>
  <c r="Z72" i="3"/>
  <c r="Z76" i="3"/>
  <c r="Z80" i="3"/>
  <c r="Z84" i="3"/>
  <c r="Z88" i="3"/>
  <c r="Z92" i="3"/>
  <c r="Z96" i="3"/>
  <c r="Z100" i="3"/>
  <c r="Z104" i="3"/>
  <c r="Z108" i="3"/>
  <c r="Z112" i="3"/>
  <c r="Z116" i="3"/>
  <c r="Z120" i="3"/>
  <c r="Z124" i="3"/>
  <c r="Z128" i="3"/>
  <c r="Z132" i="3"/>
  <c r="Z136" i="3"/>
  <c r="Z140" i="3"/>
  <c r="Z144" i="3"/>
  <c r="Z148" i="3"/>
  <c r="Z152" i="3"/>
  <c r="Z156" i="3"/>
  <c r="Z160" i="3"/>
  <c r="Z164" i="3"/>
  <c r="Z168" i="3"/>
  <c r="Z172" i="3"/>
  <c r="Z176" i="3"/>
  <c r="Z180" i="3"/>
  <c r="Z184" i="3"/>
  <c r="Z188" i="3"/>
  <c r="Z192" i="3"/>
  <c r="Z196" i="3"/>
  <c r="Z200" i="3"/>
  <c r="Z204" i="3"/>
  <c r="Z208" i="3"/>
  <c r="Z212" i="3"/>
  <c r="Z216" i="3"/>
  <c r="Z220" i="3"/>
  <c r="Z224" i="3"/>
  <c r="Z228" i="3"/>
  <c r="Z232" i="3"/>
  <c r="Z236" i="3"/>
  <c r="Z240" i="3"/>
  <c r="Z244" i="3"/>
  <c r="Z248" i="3"/>
  <c r="Z252" i="3"/>
  <c r="Z256" i="3"/>
  <c r="Z260" i="3"/>
  <c r="Z264" i="3"/>
  <c r="Z268" i="3"/>
  <c r="Z272" i="3"/>
  <c r="Z276" i="3"/>
  <c r="Z280" i="3"/>
  <c r="Z284" i="3"/>
  <c r="Z288" i="3"/>
  <c r="Z292" i="3"/>
  <c r="Z296" i="3"/>
  <c r="Z300" i="3"/>
  <c r="Z304" i="3"/>
  <c r="Z308" i="3"/>
  <c r="Z312" i="3"/>
  <c r="Z316" i="3"/>
  <c r="Z320" i="3"/>
  <c r="Z324" i="3"/>
  <c r="Z328" i="3"/>
  <c r="Z332" i="3"/>
  <c r="Z336" i="3"/>
  <c r="Z340" i="3"/>
  <c r="Z344" i="3"/>
  <c r="Z348" i="3"/>
  <c r="Z352" i="3"/>
  <c r="Z356" i="3"/>
  <c r="Z360" i="3"/>
  <c r="Z364" i="3"/>
  <c r="Z368" i="3"/>
  <c r="Z372" i="3"/>
  <c r="Z376" i="3"/>
  <c r="Z380" i="3"/>
  <c r="Z384" i="3"/>
  <c r="Z388" i="3"/>
  <c r="Z392" i="3"/>
  <c r="Z396" i="3"/>
  <c r="Z400" i="3"/>
  <c r="Z404" i="3"/>
  <c r="Z408" i="3"/>
  <c r="Z412" i="3"/>
  <c r="Z416" i="3"/>
  <c r="Z420" i="3"/>
  <c r="Z424" i="3"/>
  <c r="Z428" i="3"/>
  <c r="Z432" i="3"/>
  <c r="Z436" i="3"/>
  <c r="Z440" i="3"/>
  <c r="Z444" i="3"/>
  <c r="Z448" i="3"/>
  <c r="Z452" i="3"/>
  <c r="Z456" i="3"/>
  <c r="Z460" i="3"/>
  <c r="Z464" i="3"/>
  <c r="Z468" i="3"/>
  <c r="Z472" i="3"/>
  <c r="Z476" i="3"/>
  <c r="Z480" i="3"/>
  <c r="Z484" i="3"/>
  <c r="Z488" i="3"/>
  <c r="Z492" i="3"/>
  <c r="Z496" i="3"/>
  <c r="Z500" i="3"/>
  <c r="Z504" i="3"/>
  <c r="Z508" i="3"/>
  <c r="Z512" i="3"/>
  <c r="Z516" i="3"/>
  <c r="Z520" i="3"/>
  <c r="Z524" i="3"/>
  <c r="Z528" i="3"/>
  <c r="Z532" i="3"/>
  <c r="Z536" i="3"/>
  <c r="Z540" i="3"/>
  <c r="Z544" i="3"/>
  <c r="Z548" i="3"/>
  <c r="Z552" i="3"/>
  <c r="Z556" i="3"/>
  <c r="Z560" i="3"/>
  <c r="Z564" i="3"/>
  <c r="Z568" i="3"/>
  <c r="Z572" i="3"/>
  <c r="Z576" i="3"/>
  <c r="Z580" i="3"/>
  <c r="Z584" i="3"/>
  <c r="Z588" i="3"/>
  <c r="Z592" i="3"/>
  <c r="Z596" i="3"/>
  <c r="AD34" i="3"/>
  <c r="AD98" i="3"/>
  <c r="AD162" i="3"/>
  <c r="AD226" i="3"/>
  <c r="AD290" i="3"/>
  <c r="AD345" i="3"/>
  <c r="AD361" i="3"/>
  <c r="AD377" i="3"/>
  <c r="AD393" i="3"/>
  <c r="AD409" i="3"/>
  <c r="AD425" i="3"/>
  <c r="AD441" i="3"/>
  <c r="AD457" i="3"/>
  <c r="AD473" i="3"/>
  <c r="AD489" i="3"/>
  <c r="AD505" i="3"/>
  <c r="AD521" i="3"/>
  <c r="AD537" i="3"/>
  <c r="AD553" i="3"/>
  <c r="AD569" i="3"/>
  <c r="AD585" i="3"/>
  <c r="AD601" i="3"/>
  <c r="AD617" i="3"/>
  <c r="AD633" i="3"/>
  <c r="AD649" i="3"/>
  <c r="AD665" i="3"/>
  <c r="AD681" i="3"/>
  <c r="AD697" i="3"/>
  <c r="AD713" i="3"/>
  <c r="AD729" i="3"/>
  <c r="AD745" i="3"/>
  <c r="AD761" i="3"/>
  <c r="AD777" i="3"/>
  <c r="AD793" i="3"/>
  <c r="AD809" i="3"/>
  <c r="AD825" i="3"/>
  <c r="AD841" i="3"/>
  <c r="AB8" i="3"/>
  <c r="AB24" i="3"/>
  <c r="AB40" i="3"/>
  <c r="AB56" i="3"/>
  <c r="AB72" i="3"/>
  <c r="AB88" i="3"/>
  <c r="AB96" i="3"/>
  <c r="AB104" i="3"/>
  <c r="AB112" i="3"/>
  <c r="AB120" i="3"/>
  <c r="AB128" i="3"/>
  <c r="AB136" i="3"/>
  <c r="AB144" i="3"/>
  <c r="AB152" i="3"/>
  <c r="AB160" i="3"/>
  <c r="AB168" i="3"/>
  <c r="AB176" i="3"/>
  <c r="AB184" i="3"/>
  <c r="AB192" i="3"/>
  <c r="AB200" i="3"/>
  <c r="AB208" i="3"/>
  <c r="AB216" i="3"/>
  <c r="AB224" i="3"/>
  <c r="AB232" i="3"/>
  <c r="AB240" i="3"/>
  <c r="AB248" i="3"/>
  <c r="AB256" i="3"/>
  <c r="AB264" i="3"/>
  <c r="AB272" i="3"/>
  <c r="AB280" i="3"/>
  <c r="AB288" i="3"/>
  <c r="AB296" i="3"/>
  <c r="AB304" i="3"/>
  <c r="AB312" i="3"/>
  <c r="AB320" i="3"/>
  <c r="AB328" i="3"/>
  <c r="AB336" i="3"/>
  <c r="AB344" i="3"/>
  <c r="AB352" i="3"/>
  <c r="AB360" i="3"/>
  <c r="AB368" i="3"/>
  <c r="AB376" i="3"/>
  <c r="AB384" i="3"/>
  <c r="AB392" i="3"/>
  <c r="AB400" i="3"/>
  <c r="AB408" i="3"/>
  <c r="AB416" i="3"/>
  <c r="AB424" i="3"/>
  <c r="AB430" i="3"/>
  <c r="AB434" i="3"/>
  <c r="AB438" i="3"/>
  <c r="AB442" i="3"/>
  <c r="AB446" i="3"/>
  <c r="AB450" i="3"/>
  <c r="AB454" i="3"/>
  <c r="AB458" i="3"/>
  <c r="AB462" i="3"/>
  <c r="AB466" i="3"/>
  <c r="AB470" i="3"/>
  <c r="AB474" i="3"/>
  <c r="AB478" i="3"/>
  <c r="AB482" i="3"/>
  <c r="AB486" i="3"/>
  <c r="AB490" i="3"/>
  <c r="AB494" i="3"/>
  <c r="AB498" i="3"/>
  <c r="AB502" i="3"/>
  <c r="AB506" i="3"/>
  <c r="AB510" i="3"/>
  <c r="AB514" i="3"/>
  <c r="AB518" i="3"/>
  <c r="AB522" i="3"/>
  <c r="AB526" i="3"/>
  <c r="AB530" i="3"/>
  <c r="AB534" i="3"/>
  <c r="AB538" i="3"/>
  <c r="AB542" i="3"/>
  <c r="AB546" i="3"/>
  <c r="AB550" i="3"/>
  <c r="AB554" i="3"/>
  <c r="AB558" i="3"/>
  <c r="AB562" i="3"/>
  <c r="AB566" i="3"/>
  <c r="AB570" i="3"/>
  <c r="AB574" i="3"/>
  <c r="AB578" i="3"/>
  <c r="AB582" i="3"/>
  <c r="AB586" i="3"/>
  <c r="AB590" i="3"/>
  <c r="AB594" i="3"/>
  <c r="AB598" i="3"/>
  <c r="AB602" i="3"/>
  <c r="AB606" i="3"/>
  <c r="AB610" i="3"/>
  <c r="AB614" i="3"/>
  <c r="AB618" i="3"/>
  <c r="AB622" i="3"/>
  <c r="AB626" i="3"/>
  <c r="AB630" i="3"/>
  <c r="AB634" i="3"/>
  <c r="AB638" i="3"/>
  <c r="AB642" i="3"/>
  <c r="AB646" i="3"/>
  <c r="AB650" i="3"/>
  <c r="AB654" i="3"/>
  <c r="AB658" i="3"/>
  <c r="AB662" i="3"/>
  <c r="AB666" i="3"/>
  <c r="AB670" i="3"/>
  <c r="AB674" i="3"/>
  <c r="AB678" i="3"/>
  <c r="AB682" i="3"/>
  <c r="AB686" i="3"/>
  <c r="AB690" i="3"/>
  <c r="AB694" i="3"/>
  <c r="AB698" i="3"/>
  <c r="AB702" i="3"/>
  <c r="AB706" i="3"/>
  <c r="AB710" i="3"/>
  <c r="AB714" i="3"/>
  <c r="AB718" i="3"/>
  <c r="AB722" i="3"/>
  <c r="AB726" i="3"/>
  <c r="AB730" i="3"/>
  <c r="AB734" i="3"/>
  <c r="AB738" i="3"/>
  <c r="AB742" i="3"/>
  <c r="AB746" i="3"/>
  <c r="AB750" i="3"/>
  <c r="AB754" i="3"/>
  <c r="AB758" i="3"/>
  <c r="AB762" i="3"/>
  <c r="AB766" i="3"/>
  <c r="AB770" i="3"/>
  <c r="AB774" i="3"/>
  <c r="AB778" i="3"/>
  <c r="AB782" i="3"/>
  <c r="AB786" i="3"/>
  <c r="AB790" i="3"/>
  <c r="AB794" i="3"/>
  <c r="AB798" i="3"/>
  <c r="AB802" i="3"/>
  <c r="AB806" i="3"/>
  <c r="AB810" i="3"/>
  <c r="AB814" i="3"/>
  <c r="AB818" i="3"/>
  <c r="AB822" i="3"/>
  <c r="AB826" i="3"/>
  <c r="AB830" i="3"/>
  <c r="AB834" i="3"/>
  <c r="AB838" i="3"/>
  <c r="AB842" i="3"/>
  <c r="AB846" i="3"/>
  <c r="AB850" i="3"/>
  <c r="Z5" i="3"/>
  <c r="Z9" i="3"/>
  <c r="Z13" i="3"/>
  <c r="Z17" i="3"/>
  <c r="Z21" i="3"/>
  <c r="Z25" i="3"/>
  <c r="Z29" i="3"/>
  <c r="Z33" i="3"/>
  <c r="Z37" i="3"/>
  <c r="Z41" i="3"/>
  <c r="Z45" i="3"/>
  <c r="Z49" i="3"/>
  <c r="Z53" i="3"/>
  <c r="Z57" i="3"/>
  <c r="Z61" i="3"/>
  <c r="Z65" i="3"/>
  <c r="Z69" i="3"/>
  <c r="Z73" i="3"/>
  <c r="Z77" i="3"/>
  <c r="Z81" i="3"/>
  <c r="Z85" i="3"/>
  <c r="Z89" i="3"/>
  <c r="Z93" i="3"/>
  <c r="Z97" i="3"/>
  <c r="Z101" i="3"/>
  <c r="Z105" i="3"/>
  <c r="Z109" i="3"/>
  <c r="Z113" i="3"/>
  <c r="Z117" i="3"/>
  <c r="Z121" i="3"/>
  <c r="Z125" i="3"/>
  <c r="Z129" i="3"/>
  <c r="Z133" i="3"/>
  <c r="Z137" i="3"/>
  <c r="Z141" i="3"/>
  <c r="Z145" i="3"/>
  <c r="Z149" i="3"/>
  <c r="Z153" i="3"/>
  <c r="Z157" i="3"/>
  <c r="Z161" i="3"/>
  <c r="Z165" i="3"/>
  <c r="Z169" i="3"/>
  <c r="Z173" i="3"/>
  <c r="Z177" i="3"/>
  <c r="Z181" i="3"/>
  <c r="Z185" i="3"/>
  <c r="Z189" i="3"/>
  <c r="Z193" i="3"/>
  <c r="Z197" i="3"/>
  <c r="Z201" i="3"/>
  <c r="Z205" i="3"/>
  <c r="Z209" i="3"/>
  <c r="Z213" i="3"/>
  <c r="Z217" i="3"/>
  <c r="Z221" i="3"/>
  <c r="Z225" i="3"/>
  <c r="Z229" i="3"/>
  <c r="Z233" i="3"/>
  <c r="Z237" i="3"/>
  <c r="Z241" i="3"/>
  <c r="Z245" i="3"/>
  <c r="Z249" i="3"/>
  <c r="Z253" i="3"/>
  <c r="Z257" i="3"/>
  <c r="Z261" i="3"/>
  <c r="Z265" i="3"/>
  <c r="Z269" i="3"/>
  <c r="Z273" i="3"/>
  <c r="Z277" i="3"/>
  <c r="Z281" i="3"/>
  <c r="Z285" i="3"/>
  <c r="Z289" i="3"/>
  <c r="Z293" i="3"/>
  <c r="Z297" i="3"/>
  <c r="Z301" i="3"/>
  <c r="Z305" i="3"/>
  <c r="Z309" i="3"/>
  <c r="Z313" i="3"/>
  <c r="Z317" i="3"/>
  <c r="Z321" i="3"/>
  <c r="Z325" i="3"/>
  <c r="Z329" i="3"/>
  <c r="Z333" i="3"/>
  <c r="Z337" i="3"/>
  <c r="Z341" i="3"/>
  <c r="Z345" i="3"/>
  <c r="Z349" i="3"/>
  <c r="Z353" i="3"/>
  <c r="Z357" i="3"/>
  <c r="Z361" i="3"/>
  <c r="Z365" i="3"/>
  <c r="Z369" i="3"/>
  <c r="Z373" i="3"/>
  <c r="Z377" i="3"/>
  <c r="Z381" i="3"/>
  <c r="Z385" i="3"/>
  <c r="Z389" i="3"/>
  <c r="Z393" i="3"/>
  <c r="Z397" i="3"/>
  <c r="Z401" i="3"/>
  <c r="Z405" i="3"/>
  <c r="Z409" i="3"/>
  <c r="Z413" i="3"/>
  <c r="Z417" i="3"/>
  <c r="Z421" i="3"/>
  <c r="Z425" i="3"/>
  <c r="Z429" i="3"/>
  <c r="Z433" i="3"/>
  <c r="Z437" i="3"/>
  <c r="Z441" i="3"/>
  <c r="Z445" i="3"/>
  <c r="Z449" i="3"/>
  <c r="Z453" i="3"/>
  <c r="Z457" i="3"/>
  <c r="Z461" i="3"/>
  <c r="Z465" i="3"/>
  <c r="Z469" i="3"/>
  <c r="Z473" i="3"/>
  <c r="Z477" i="3"/>
  <c r="Z481" i="3"/>
  <c r="Z485" i="3"/>
  <c r="Z489" i="3"/>
  <c r="Z493" i="3"/>
  <c r="Z497" i="3"/>
  <c r="Z501" i="3"/>
  <c r="Z505" i="3"/>
  <c r="Z509" i="3"/>
  <c r="Z513" i="3"/>
  <c r="Z517" i="3"/>
  <c r="Z521" i="3"/>
  <c r="Z525" i="3"/>
  <c r="Z529" i="3"/>
  <c r="Z533" i="3"/>
  <c r="Z537" i="3"/>
  <c r="Z541" i="3"/>
  <c r="Z545" i="3"/>
  <c r="Z549" i="3"/>
  <c r="Z553" i="3"/>
  <c r="Z557" i="3"/>
  <c r="Z561" i="3"/>
  <c r="Z565" i="3"/>
  <c r="Z569" i="3"/>
  <c r="Z573" i="3"/>
  <c r="Z577" i="3"/>
  <c r="Z581" i="3"/>
  <c r="Z585" i="3"/>
  <c r="Z589" i="3"/>
  <c r="Z593" i="3"/>
  <c r="Z597" i="3"/>
  <c r="Z601" i="3"/>
  <c r="AD62" i="3"/>
  <c r="AD190" i="3"/>
  <c r="AD318" i="3"/>
  <c r="AD368" i="3"/>
  <c r="AD400" i="3"/>
  <c r="AD432" i="3"/>
  <c r="AD464" i="3"/>
  <c r="AD496" i="3"/>
  <c r="AD528" i="3"/>
  <c r="AD560" i="3"/>
  <c r="AD592" i="3"/>
  <c r="AD624" i="3"/>
  <c r="AD656" i="3"/>
  <c r="AD688" i="3"/>
  <c r="AD720" i="3"/>
  <c r="AD752" i="3"/>
  <c r="AD784" i="3"/>
  <c r="AD816" i="3"/>
  <c r="AD848" i="3"/>
  <c r="AB31" i="3"/>
  <c r="AB63" i="3"/>
  <c r="AB91" i="3"/>
  <c r="AB107" i="3"/>
  <c r="AB123" i="3"/>
  <c r="AB139" i="3"/>
  <c r="AB155" i="3"/>
  <c r="AB171" i="3"/>
  <c r="AB187" i="3"/>
  <c r="AB203" i="3"/>
  <c r="AB219" i="3"/>
  <c r="AB235" i="3"/>
  <c r="AB251" i="3"/>
  <c r="AB267" i="3"/>
  <c r="AB283" i="3"/>
  <c r="AB299" i="3"/>
  <c r="AB315" i="3"/>
  <c r="AB331" i="3"/>
  <c r="AB347" i="3"/>
  <c r="AB363" i="3"/>
  <c r="AB379" i="3"/>
  <c r="AB395" i="3"/>
  <c r="AB411" i="3"/>
  <c r="AB427" i="3"/>
  <c r="AB435" i="3"/>
  <c r="AB443" i="3"/>
  <c r="AB451" i="3"/>
  <c r="AB459" i="3"/>
  <c r="AB467" i="3"/>
  <c r="AB475" i="3"/>
  <c r="AB483" i="3"/>
  <c r="AB491" i="3"/>
  <c r="AB499" i="3"/>
  <c r="AB507" i="3"/>
  <c r="AB515" i="3"/>
  <c r="AB523" i="3"/>
  <c r="AB531" i="3"/>
  <c r="AB539" i="3"/>
  <c r="AB547" i="3"/>
  <c r="AB555" i="3"/>
  <c r="AB563" i="3"/>
  <c r="AB571" i="3"/>
  <c r="AB579" i="3"/>
  <c r="AB587" i="3"/>
  <c r="AB595" i="3"/>
  <c r="AB603" i="3"/>
  <c r="AB611" i="3"/>
  <c r="AB619" i="3"/>
  <c r="AB627" i="3"/>
  <c r="AB635" i="3"/>
  <c r="AB643" i="3"/>
  <c r="AB651" i="3"/>
  <c r="AB659" i="3"/>
  <c r="AB667" i="3"/>
  <c r="AB675" i="3"/>
  <c r="AB683" i="3"/>
  <c r="AB691" i="3"/>
  <c r="AB699" i="3"/>
  <c r="AB707" i="3"/>
  <c r="AB715" i="3"/>
  <c r="AB723" i="3"/>
  <c r="AB731" i="3"/>
  <c r="AB739" i="3"/>
  <c r="AB747" i="3"/>
  <c r="AB755" i="3"/>
  <c r="AB763" i="3"/>
  <c r="AB771" i="3"/>
  <c r="AB779" i="3"/>
  <c r="AB787" i="3"/>
  <c r="AB795" i="3"/>
  <c r="AB803" i="3"/>
  <c r="AB811" i="3"/>
  <c r="AB819" i="3"/>
  <c r="AB827" i="3"/>
  <c r="AB835" i="3"/>
  <c r="AB843" i="3"/>
  <c r="AB3" i="3"/>
  <c r="Z10" i="3"/>
  <c r="Z18" i="3"/>
  <c r="Z26" i="3"/>
  <c r="Z34" i="3"/>
  <c r="Z42" i="3"/>
  <c r="Z50" i="3"/>
  <c r="Z58" i="3"/>
  <c r="Z66" i="3"/>
  <c r="Z74" i="3"/>
  <c r="Z82" i="3"/>
  <c r="Z90" i="3"/>
  <c r="Z98" i="3"/>
  <c r="Z106" i="3"/>
  <c r="Z114" i="3"/>
  <c r="Z122" i="3"/>
  <c r="Z130" i="3"/>
  <c r="Z138" i="3"/>
  <c r="Z146" i="3"/>
  <c r="Z154" i="3"/>
  <c r="Z162" i="3"/>
  <c r="Z170" i="3"/>
  <c r="Z178" i="3"/>
  <c r="Z186" i="3"/>
  <c r="Z194" i="3"/>
  <c r="Z202" i="3"/>
  <c r="Z210" i="3"/>
  <c r="Z218" i="3"/>
  <c r="Z226" i="3"/>
  <c r="Z234" i="3"/>
  <c r="Z242" i="3"/>
  <c r="Z250" i="3"/>
  <c r="Z258" i="3"/>
  <c r="Z266" i="3"/>
  <c r="Z274" i="3"/>
  <c r="Z282" i="3"/>
  <c r="Z290" i="3"/>
  <c r="Z298" i="3"/>
  <c r="Z306" i="3"/>
  <c r="Z314" i="3"/>
  <c r="Z322" i="3"/>
  <c r="Z330" i="3"/>
  <c r="Z338" i="3"/>
  <c r="Z346" i="3"/>
  <c r="Z354" i="3"/>
  <c r="Z362" i="3"/>
  <c r="Z370" i="3"/>
  <c r="Z378" i="3"/>
  <c r="Z386" i="3"/>
  <c r="Z394" i="3"/>
  <c r="Z402" i="3"/>
  <c r="Z410" i="3"/>
  <c r="Z418" i="3"/>
  <c r="Z426" i="3"/>
  <c r="Z434" i="3"/>
  <c r="Z442" i="3"/>
  <c r="Z450" i="3"/>
  <c r="Z458" i="3"/>
  <c r="Z466" i="3"/>
  <c r="Z474" i="3"/>
  <c r="Z482" i="3"/>
  <c r="Z490" i="3"/>
  <c r="Z498" i="3"/>
  <c r="Z506" i="3"/>
  <c r="Z514" i="3"/>
  <c r="Z522" i="3"/>
  <c r="Z530" i="3"/>
  <c r="Z538" i="3"/>
  <c r="Z546" i="3"/>
  <c r="Z554" i="3"/>
  <c r="Z562" i="3"/>
  <c r="Z570" i="3"/>
  <c r="Z578" i="3"/>
  <c r="Z586" i="3"/>
  <c r="Z594" i="3"/>
  <c r="Z600" i="3"/>
  <c r="Z605" i="3"/>
  <c r="Z609" i="3"/>
  <c r="Z613" i="3"/>
  <c r="Z617" i="3"/>
  <c r="Z621" i="3"/>
  <c r="Z625" i="3"/>
  <c r="Z629" i="3"/>
  <c r="Z633" i="3"/>
  <c r="Z637" i="3"/>
  <c r="Z641" i="3"/>
  <c r="Z645" i="3"/>
  <c r="Z649" i="3"/>
  <c r="Z653" i="3"/>
  <c r="Z657" i="3"/>
  <c r="Z661" i="3"/>
  <c r="Z665" i="3"/>
  <c r="Z669" i="3"/>
  <c r="Z673" i="3"/>
  <c r="Z677" i="3"/>
  <c r="Z681" i="3"/>
  <c r="Z685" i="3"/>
  <c r="Z689" i="3"/>
  <c r="Z693" i="3"/>
  <c r="Z697" i="3"/>
  <c r="Z701" i="3"/>
  <c r="Z705" i="3"/>
  <c r="Z709" i="3"/>
  <c r="Z713" i="3"/>
  <c r="Z717" i="3"/>
  <c r="Z721" i="3"/>
  <c r="Z725" i="3"/>
  <c r="Z729" i="3"/>
  <c r="Z733" i="3"/>
  <c r="Z737" i="3"/>
  <c r="Z741" i="3"/>
  <c r="Z745" i="3"/>
  <c r="Z749" i="3"/>
  <c r="Z753" i="3"/>
  <c r="Z757" i="3"/>
  <c r="Z761" i="3"/>
  <c r="Z765" i="3"/>
  <c r="Z769" i="3"/>
  <c r="Z773" i="3"/>
  <c r="Z777" i="3"/>
  <c r="Z781" i="3"/>
  <c r="Z785" i="3"/>
  <c r="Z789" i="3"/>
  <c r="Z793" i="3"/>
  <c r="Z797" i="3"/>
  <c r="Z801" i="3"/>
  <c r="Z805" i="3"/>
  <c r="Z809" i="3"/>
  <c r="Z813" i="3"/>
  <c r="Z817" i="3"/>
  <c r="Z821" i="3"/>
  <c r="Z825" i="3"/>
  <c r="Z829" i="3"/>
  <c r="Z833" i="3"/>
  <c r="Z837" i="3"/>
  <c r="Z841" i="3"/>
  <c r="Z845" i="3"/>
  <c r="Z849" i="3"/>
  <c r="X4" i="3"/>
  <c r="X8" i="3"/>
  <c r="X12" i="3"/>
  <c r="X16" i="3"/>
  <c r="X20" i="3"/>
  <c r="X24" i="3"/>
  <c r="X28" i="3"/>
  <c r="X32" i="3"/>
  <c r="X36" i="3"/>
  <c r="X40" i="3"/>
  <c r="X44" i="3"/>
  <c r="X48" i="3"/>
  <c r="X52" i="3"/>
  <c r="X56" i="3"/>
  <c r="X60" i="3"/>
  <c r="X64" i="3"/>
  <c r="X68" i="3"/>
  <c r="X72" i="3"/>
  <c r="X76" i="3"/>
  <c r="X80" i="3"/>
  <c r="X84" i="3"/>
  <c r="X88" i="3"/>
  <c r="X92" i="3"/>
  <c r="X96" i="3"/>
  <c r="X100" i="3"/>
  <c r="X104" i="3"/>
  <c r="X108" i="3"/>
  <c r="X112" i="3"/>
  <c r="X116" i="3"/>
  <c r="X120" i="3"/>
  <c r="X124" i="3"/>
  <c r="X128" i="3"/>
  <c r="X132" i="3"/>
  <c r="X136" i="3"/>
  <c r="X140" i="3"/>
  <c r="X144" i="3"/>
  <c r="X148" i="3"/>
  <c r="X152" i="3"/>
  <c r="X156" i="3"/>
  <c r="X160" i="3"/>
  <c r="X164" i="3"/>
  <c r="X168" i="3"/>
  <c r="X172" i="3"/>
  <c r="X176" i="3"/>
  <c r="X180" i="3"/>
  <c r="X184" i="3"/>
  <c r="X188" i="3"/>
  <c r="X192" i="3"/>
  <c r="X196" i="3"/>
  <c r="X200" i="3"/>
  <c r="X204" i="3"/>
  <c r="X208" i="3"/>
  <c r="X212" i="3"/>
  <c r="X216" i="3"/>
  <c r="X220" i="3"/>
  <c r="X224" i="3"/>
  <c r="X228" i="3"/>
  <c r="X232" i="3"/>
  <c r="X236" i="3"/>
  <c r="X240" i="3"/>
  <c r="X244" i="3"/>
  <c r="X248" i="3"/>
  <c r="X252" i="3"/>
  <c r="X256" i="3"/>
  <c r="X260" i="3"/>
  <c r="X264" i="3"/>
  <c r="X268" i="3"/>
  <c r="X272" i="3"/>
  <c r="X276" i="3"/>
  <c r="X280" i="3"/>
  <c r="X284" i="3"/>
  <c r="X288" i="3"/>
  <c r="X292" i="3"/>
  <c r="X296" i="3"/>
  <c r="X300" i="3"/>
  <c r="X304" i="3"/>
  <c r="X308" i="3"/>
  <c r="X312" i="3"/>
  <c r="X316" i="3"/>
  <c r="X320" i="3"/>
  <c r="X324" i="3"/>
  <c r="X328" i="3"/>
  <c r="X332" i="3"/>
  <c r="X336" i="3"/>
  <c r="X340" i="3"/>
  <c r="X344" i="3"/>
  <c r="X348" i="3"/>
  <c r="X352" i="3"/>
  <c r="X356" i="3"/>
  <c r="X360" i="3"/>
  <c r="X364" i="3"/>
  <c r="X368" i="3"/>
  <c r="X372" i="3"/>
  <c r="X376" i="3"/>
  <c r="X380" i="3"/>
  <c r="X384" i="3"/>
  <c r="X388" i="3"/>
  <c r="X392" i="3"/>
  <c r="X396" i="3"/>
  <c r="X400" i="3"/>
  <c r="X404" i="3"/>
  <c r="X408" i="3"/>
  <c r="X412" i="3"/>
  <c r="X416" i="3"/>
  <c r="X420" i="3"/>
  <c r="X424" i="3"/>
  <c r="X428" i="3"/>
  <c r="X432" i="3"/>
  <c r="AD66" i="3"/>
  <c r="AD194" i="3"/>
  <c r="AD322" i="3"/>
  <c r="AD369" i="3"/>
  <c r="AD401" i="3"/>
  <c r="AD433" i="3"/>
  <c r="AD465" i="3"/>
  <c r="AD497" i="3"/>
  <c r="AD529" i="3"/>
  <c r="AD561" i="3"/>
  <c r="AD593" i="3"/>
  <c r="AD625" i="3"/>
  <c r="AD657" i="3"/>
  <c r="AD689" i="3"/>
  <c r="AD721" i="3"/>
  <c r="AD753" i="3"/>
  <c r="AD785" i="3"/>
  <c r="AD817" i="3"/>
  <c r="AD849" i="3"/>
  <c r="AB32" i="3"/>
  <c r="AB64" i="3"/>
  <c r="AB92" i="3"/>
  <c r="AB108" i="3"/>
  <c r="AB124" i="3"/>
  <c r="AB140" i="3"/>
  <c r="AB156" i="3"/>
  <c r="AB172" i="3"/>
  <c r="AB188" i="3"/>
  <c r="AB204" i="3"/>
  <c r="AB220" i="3"/>
  <c r="AB236" i="3"/>
  <c r="AB252" i="3"/>
  <c r="AB268" i="3"/>
  <c r="AB284" i="3"/>
  <c r="AB300" i="3"/>
  <c r="AB316" i="3"/>
  <c r="AB332" i="3"/>
  <c r="AB348" i="3"/>
  <c r="AB364" i="3"/>
  <c r="AB380" i="3"/>
  <c r="AB396" i="3"/>
  <c r="AB412" i="3"/>
  <c r="AB428" i="3"/>
  <c r="AB436" i="3"/>
  <c r="AB444" i="3"/>
  <c r="AB452" i="3"/>
  <c r="AB460" i="3"/>
  <c r="AB468" i="3"/>
  <c r="AB476" i="3"/>
  <c r="AB484" i="3"/>
  <c r="AB492" i="3"/>
  <c r="AB500" i="3"/>
  <c r="AB508" i="3"/>
  <c r="AB516" i="3"/>
  <c r="AB524" i="3"/>
  <c r="AB532" i="3"/>
  <c r="AB540" i="3"/>
  <c r="AB548" i="3"/>
  <c r="AB556" i="3"/>
  <c r="AB564" i="3"/>
  <c r="AB572" i="3"/>
  <c r="AB580" i="3"/>
  <c r="AB588" i="3"/>
  <c r="AB596" i="3"/>
  <c r="AB604" i="3"/>
  <c r="AB612" i="3"/>
  <c r="AB620" i="3"/>
  <c r="AB628" i="3"/>
  <c r="AB636" i="3"/>
  <c r="AB644" i="3"/>
  <c r="AB652" i="3"/>
  <c r="AB660" i="3"/>
  <c r="AB668" i="3"/>
  <c r="AB676" i="3"/>
  <c r="AB684" i="3"/>
  <c r="AB692" i="3"/>
  <c r="AB700" i="3"/>
  <c r="AB708" i="3"/>
  <c r="AB716" i="3"/>
  <c r="AB724" i="3"/>
  <c r="AB732" i="3"/>
  <c r="AB740" i="3"/>
  <c r="AB748" i="3"/>
  <c r="AB756" i="3"/>
  <c r="AB764" i="3"/>
  <c r="AB772" i="3"/>
  <c r="AB780" i="3"/>
  <c r="AB788" i="3"/>
  <c r="AB796" i="3"/>
  <c r="AB804" i="3"/>
  <c r="AB812" i="3"/>
  <c r="AB820" i="3"/>
  <c r="AB828" i="3"/>
  <c r="AB836" i="3"/>
  <c r="AB844" i="3"/>
  <c r="Z11" i="3"/>
  <c r="Z19" i="3"/>
  <c r="Z27" i="3"/>
  <c r="Z35" i="3"/>
  <c r="Z43" i="3"/>
  <c r="Z51" i="3"/>
  <c r="Z59" i="3"/>
  <c r="Z67" i="3"/>
  <c r="Z75" i="3"/>
  <c r="Z83" i="3"/>
  <c r="Z91" i="3"/>
  <c r="Z99" i="3"/>
  <c r="Z107" i="3"/>
  <c r="Z115" i="3"/>
  <c r="Z123" i="3"/>
  <c r="Z131" i="3"/>
  <c r="Z139" i="3"/>
  <c r="Z147" i="3"/>
  <c r="Z155" i="3"/>
  <c r="Z163" i="3"/>
  <c r="Z171" i="3"/>
  <c r="Z179" i="3"/>
  <c r="Z187" i="3"/>
  <c r="Z195" i="3"/>
  <c r="Z203" i="3"/>
  <c r="Z211" i="3"/>
  <c r="Z219" i="3"/>
  <c r="Z227" i="3"/>
  <c r="Z235" i="3"/>
  <c r="Z243" i="3"/>
  <c r="Z251" i="3"/>
  <c r="Z259" i="3"/>
  <c r="Z267" i="3"/>
  <c r="Z275" i="3"/>
  <c r="Z283" i="3"/>
  <c r="Z291" i="3"/>
  <c r="Z299" i="3"/>
  <c r="Z307" i="3"/>
  <c r="Z315" i="3"/>
  <c r="Z323" i="3"/>
  <c r="Z331" i="3"/>
  <c r="Z339" i="3"/>
  <c r="Z347" i="3"/>
  <c r="Z355" i="3"/>
  <c r="Z363" i="3"/>
  <c r="Z371" i="3"/>
  <c r="Z379" i="3"/>
  <c r="Z387" i="3"/>
  <c r="Z395" i="3"/>
  <c r="Z403" i="3"/>
  <c r="Z411" i="3"/>
  <c r="Z419" i="3"/>
  <c r="Z427" i="3"/>
  <c r="Z435" i="3"/>
  <c r="Z443" i="3"/>
  <c r="Z451" i="3"/>
  <c r="Z459" i="3"/>
  <c r="Z467" i="3"/>
  <c r="Z475" i="3"/>
  <c r="Z483" i="3"/>
  <c r="Z491" i="3"/>
  <c r="Z499" i="3"/>
  <c r="Z507" i="3"/>
  <c r="Z515" i="3"/>
  <c r="Z523" i="3"/>
  <c r="Z531" i="3"/>
  <c r="Z539" i="3"/>
  <c r="Z547" i="3"/>
  <c r="Z555" i="3"/>
  <c r="Z563" i="3"/>
  <c r="Z571" i="3"/>
  <c r="Z579" i="3"/>
  <c r="Z587" i="3"/>
  <c r="Z595" i="3"/>
  <c r="Z602" i="3"/>
  <c r="Z606" i="3"/>
  <c r="Z610" i="3"/>
  <c r="Z614" i="3"/>
  <c r="Z618" i="3"/>
  <c r="Z622" i="3"/>
  <c r="Z626" i="3"/>
  <c r="Z630" i="3"/>
  <c r="Z634" i="3"/>
  <c r="Z638" i="3"/>
  <c r="Z642" i="3"/>
  <c r="Z646" i="3"/>
  <c r="Z650" i="3"/>
  <c r="Z654" i="3"/>
  <c r="Z658" i="3"/>
  <c r="Z662" i="3"/>
  <c r="Z666" i="3"/>
  <c r="Z670" i="3"/>
  <c r="Z674" i="3"/>
  <c r="Z678" i="3"/>
  <c r="Z682" i="3"/>
  <c r="Z686" i="3"/>
  <c r="Z690" i="3"/>
  <c r="Z694" i="3"/>
  <c r="Z698" i="3"/>
  <c r="Z702" i="3"/>
  <c r="Z706" i="3"/>
  <c r="Z710" i="3"/>
  <c r="Z714" i="3"/>
  <c r="Z718" i="3"/>
  <c r="Z722" i="3"/>
  <c r="Z726" i="3"/>
  <c r="Z730" i="3"/>
  <c r="Z734" i="3"/>
  <c r="Z738" i="3"/>
  <c r="Z742" i="3"/>
  <c r="Z746" i="3"/>
  <c r="Z750" i="3"/>
  <c r="Z754" i="3"/>
  <c r="Z758" i="3"/>
  <c r="Z762" i="3"/>
  <c r="Z766" i="3"/>
  <c r="Z770" i="3"/>
  <c r="Z774" i="3"/>
  <c r="Z778" i="3"/>
  <c r="Z782" i="3"/>
  <c r="Z786" i="3"/>
  <c r="Z790" i="3"/>
  <c r="Z794" i="3"/>
  <c r="Z798" i="3"/>
  <c r="Z802" i="3"/>
  <c r="Z806" i="3"/>
  <c r="Z810" i="3"/>
  <c r="Z814" i="3"/>
  <c r="Z818" i="3"/>
  <c r="Z822" i="3"/>
  <c r="Z826" i="3"/>
  <c r="Z830" i="3"/>
  <c r="Z834" i="3"/>
  <c r="Z838" i="3"/>
  <c r="Z842" i="3"/>
  <c r="Z846" i="3"/>
  <c r="Z850" i="3"/>
  <c r="X5" i="3"/>
  <c r="X9" i="3"/>
  <c r="X13" i="3"/>
  <c r="X17" i="3"/>
  <c r="X21" i="3"/>
  <c r="X25" i="3"/>
  <c r="X29" i="3"/>
  <c r="X33" i="3"/>
  <c r="X37" i="3"/>
  <c r="X41" i="3"/>
  <c r="X45" i="3"/>
  <c r="X49" i="3"/>
  <c r="X53" i="3"/>
  <c r="X57" i="3"/>
  <c r="X61" i="3"/>
  <c r="X65" i="3"/>
  <c r="X69" i="3"/>
  <c r="X73" i="3"/>
  <c r="X77" i="3"/>
  <c r="X81" i="3"/>
  <c r="X85" i="3"/>
  <c r="X89" i="3"/>
  <c r="X93" i="3"/>
  <c r="X97" i="3"/>
  <c r="X101" i="3"/>
  <c r="X105" i="3"/>
  <c r="X109" i="3"/>
  <c r="X113" i="3"/>
  <c r="X117" i="3"/>
  <c r="X121" i="3"/>
  <c r="X125" i="3"/>
  <c r="X129" i="3"/>
  <c r="X133" i="3"/>
  <c r="X137" i="3"/>
  <c r="X141" i="3"/>
  <c r="X145" i="3"/>
  <c r="X149" i="3"/>
  <c r="X153" i="3"/>
  <c r="X157" i="3"/>
  <c r="X161" i="3"/>
  <c r="X165" i="3"/>
  <c r="X169" i="3"/>
  <c r="X173" i="3"/>
  <c r="X177" i="3"/>
  <c r="X181" i="3"/>
  <c r="X185" i="3"/>
  <c r="X189" i="3"/>
  <c r="X193" i="3"/>
  <c r="X197" i="3"/>
  <c r="X201" i="3"/>
  <c r="X205" i="3"/>
  <c r="X209" i="3"/>
  <c r="X213" i="3"/>
  <c r="X217" i="3"/>
  <c r="X221" i="3"/>
  <c r="X225" i="3"/>
  <c r="X229" i="3"/>
  <c r="X233" i="3"/>
  <c r="X237" i="3"/>
  <c r="X241" i="3"/>
  <c r="X245" i="3"/>
  <c r="X249" i="3"/>
  <c r="X253" i="3"/>
  <c r="X257" i="3"/>
  <c r="X261" i="3"/>
  <c r="X265" i="3"/>
  <c r="X269" i="3"/>
  <c r="X273" i="3"/>
  <c r="X277" i="3"/>
  <c r="X281" i="3"/>
  <c r="X285" i="3"/>
  <c r="X289" i="3"/>
  <c r="X293" i="3"/>
  <c r="X297" i="3"/>
  <c r="X301" i="3"/>
  <c r="X305" i="3"/>
  <c r="X309" i="3"/>
  <c r="X313" i="3"/>
  <c r="X317" i="3"/>
  <c r="X321" i="3"/>
  <c r="X325" i="3"/>
  <c r="X329" i="3"/>
  <c r="X333" i="3"/>
  <c r="X337" i="3"/>
  <c r="X341" i="3"/>
  <c r="X345" i="3"/>
  <c r="X349" i="3"/>
  <c r="X353" i="3"/>
  <c r="X357" i="3"/>
  <c r="X361" i="3"/>
  <c r="X365" i="3"/>
  <c r="X369" i="3"/>
  <c r="X373" i="3"/>
  <c r="X377" i="3"/>
  <c r="X381" i="3"/>
  <c r="X385" i="3"/>
  <c r="X389" i="3"/>
  <c r="X393" i="3"/>
  <c r="X397" i="3"/>
  <c r="X401" i="3"/>
  <c r="X405" i="3"/>
  <c r="X409" i="3"/>
  <c r="X413" i="3"/>
  <c r="X417" i="3"/>
  <c r="X421" i="3"/>
  <c r="X425" i="3"/>
  <c r="X429" i="3"/>
  <c r="X433" i="3"/>
  <c r="X437" i="3"/>
  <c r="X441" i="3"/>
  <c r="X445" i="3"/>
  <c r="X449" i="3"/>
  <c r="X453" i="3"/>
  <c r="X457" i="3"/>
  <c r="X461" i="3"/>
  <c r="AD126" i="3"/>
  <c r="AD352" i="3"/>
  <c r="AD416" i="3"/>
  <c r="AD480" i="3"/>
  <c r="AD544" i="3"/>
  <c r="AD608" i="3"/>
  <c r="AD672" i="3"/>
  <c r="AD736" i="3"/>
  <c r="AD800" i="3"/>
  <c r="AB15" i="3"/>
  <c r="AB79" i="3"/>
  <c r="AB115" i="3"/>
  <c r="AB147" i="3"/>
  <c r="AB179" i="3"/>
  <c r="AB211" i="3"/>
  <c r="AB243" i="3"/>
  <c r="AB275" i="3"/>
  <c r="AB307" i="3"/>
  <c r="AB339" i="3"/>
  <c r="AB371" i="3"/>
  <c r="AB403" i="3"/>
  <c r="AB431" i="3"/>
  <c r="AB447" i="3"/>
  <c r="AB463" i="3"/>
  <c r="AB479" i="3"/>
  <c r="AB495" i="3"/>
  <c r="AB511" i="3"/>
  <c r="AB527" i="3"/>
  <c r="AB543" i="3"/>
  <c r="AB559" i="3"/>
  <c r="AB575" i="3"/>
  <c r="AB591" i="3"/>
  <c r="AB607" i="3"/>
  <c r="AB623" i="3"/>
  <c r="AB639" i="3"/>
  <c r="AB655" i="3"/>
  <c r="AB671" i="3"/>
  <c r="AB687" i="3"/>
  <c r="AB703" i="3"/>
  <c r="AB719" i="3"/>
  <c r="AB735" i="3"/>
  <c r="AB751" i="3"/>
  <c r="AB767" i="3"/>
  <c r="AB783" i="3"/>
  <c r="AD130" i="3"/>
  <c r="AD353" i="3"/>
  <c r="AD417" i="3"/>
  <c r="AD481" i="3"/>
  <c r="AD545" i="3"/>
  <c r="AD609" i="3"/>
  <c r="AD673" i="3"/>
  <c r="AD737" i="3"/>
  <c r="AD801" i="3"/>
  <c r="AB16" i="3"/>
  <c r="AB80" i="3"/>
  <c r="AB116" i="3"/>
  <c r="AB148" i="3"/>
  <c r="AB180" i="3"/>
  <c r="AB212" i="3"/>
  <c r="AB244" i="3"/>
  <c r="AB276" i="3"/>
  <c r="AB308" i="3"/>
  <c r="AB340" i="3"/>
  <c r="AB372" i="3"/>
  <c r="AB404" i="3"/>
  <c r="AB432" i="3"/>
  <c r="AB448" i="3"/>
  <c r="AB464" i="3"/>
  <c r="AB480" i="3"/>
  <c r="AB496" i="3"/>
  <c r="AB512" i="3"/>
  <c r="AB528" i="3"/>
  <c r="AB544" i="3"/>
  <c r="AB560" i="3"/>
  <c r="AB576" i="3"/>
  <c r="AB592" i="3"/>
  <c r="AB608" i="3"/>
  <c r="AB624" i="3"/>
  <c r="AB640" i="3"/>
  <c r="AB656" i="3"/>
  <c r="AB672" i="3"/>
  <c r="AB688" i="3"/>
  <c r="AB704" i="3"/>
  <c r="AB720" i="3"/>
  <c r="AB736" i="3"/>
  <c r="AB752" i="3"/>
  <c r="AB768" i="3"/>
  <c r="AB784" i="3"/>
  <c r="AD254" i="3"/>
  <c r="AD384" i="3"/>
  <c r="AD448" i="3"/>
  <c r="AD512" i="3"/>
  <c r="AD576" i="3"/>
  <c r="AD640" i="3"/>
  <c r="AD704" i="3"/>
  <c r="AD768" i="3"/>
  <c r="AD832" i="3"/>
  <c r="AB47" i="3"/>
  <c r="AB99" i="3"/>
  <c r="AB131" i="3"/>
  <c r="AB163" i="3"/>
  <c r="AB195" i="3"/>
  <c r="AB227" i="3"/>
  <c r="AB259" i="3"/>
  <c r="AB291" i="3"/>
  <c r="AB323" i="3"/>
  <c r="AB355" i="3"/>
  <c r="AB387" i="3"/>
  <c r="AB419" i="3"/>
  <c r="AB439" i="3"/>
  <c r="AB455" i="3"/>
  <c r="AB471" i="3"/>
  <c r="AB487" i="3"/>
  <c r="AB503" i="3"/>
  <c r="AB519" i="3"/>
  <c r="AB535" i="3"/>
  <c r="AB551" i="3"/>
  <c r="AB567" i="3"/>
  <c r="AB583" i="3"/>
  <c r="AB599" i="3"/>
  <c r="AB615" i="3"/>
  <c r="AB631" i="3"/>
  <c r="AB647" i="3"/>
  <c r="AB663" i="3"/>
  <c r="AB679" i="3"/>
  <c r="AB695" i="3"/>
  <c r="AB711" i="3"/>
  <c r="AB727" i="3"/>
  <c r="AB743" i="3"/>
  <c r="AB759" i="3"/>
  <c r="AB775" i="3"/>
  <c r="AB791" i="3"/>
  <c r="AB807" i="3"/>
  <c r="AB823" i="3"/>
  <c r="AB839" i="3"/>
  <c r="Z6" i="3"/>
  <c r="Z22" i="3"/>
  <c r="Z38" i="3"/>
  <c r="Z54" i="3"/>
  <c r="Z70" i="3"/>
  <c r="Z86" i="3"/>
  <c r="Z102" i="3"/>
  <c r="Z118" i="3"/>
  <c r="Z134" i="3"/>
  <c r="Z150" i="3"/>
  <c r="Z166" i="3"/>
  <c r="Z182" i="3"/>
  <c r="Z198" i="3"/>
  <c r="Z214" i="3"/>
  <c r="Z230" i="3"/>
  <c r="Z246" i="3"/>
  <c r="Z262" i="3"/>
  <c r="Z278" i="3"/>
  <c r="Z294" i="3"/>
  <c r="Z310" i="3"/>
  <c r="Z326" i="3"/>
  <c r="Z342" i="3"/>
  <c r="Z358" i="3"/>
  <c r="Z374" i="3"/>
  <c r="Z390" i="3"/>
  <c r="Z406" i="3"/>
  <c r="Z422" i="3"/>
  <c r="Z438" i="3"/>
  <c r="Z454" i="3"/>
  <c r="Z470" i="3"/>
  <c r="Z486" i="3"/>
  <c r="Z502" i="3"/>
  <c r="Z518" i="3"/>
  <c r="Z534" i="3"/>
  <c r="Z550" i="3"/>
  <c r="Z566" i="3"/>
  <c r="Z582" i="3"/>
  <c r="Z598" i="3"/>
  <c r="AD258" i="3"/>
  <c r="AD577" i="3"/>
  <c r="AD833" i="3"/>
  <c r="AB164" i="3"/>
  <c r="AB292" i="3"/>
  <c r="AB420" i="3"/>
  <c r="AB488" i="3"/>
  <c r="AB552" i="3"/>
  <c r="AB616" i="3"/>
  <c r="AB680" i="3"/>
  <c r="AB744" i="3"/>
  <c r="AB799" i="3"/>
  <c r="AB816" i="3"/>
  <c r="AB840" i="3"/>
  <c r="Z14" i="3"/>
  <c r="Z31" i="3"/>
  <c r="Z55" i="3"/>
  <c r="Z78" i="3"/>
  <c r="Z95" i="3"/>
  <c r="Z119" i="3"/>
  <c r="Z142" i="3"/>
  <c r="Z159" i="3"/>
  <c r="Z183" i="3"/>
  <c r="Z206" i="3"/>
  <c r="Z223" i="3"/>
  <c r="Z247" i="3"/>
  <c r="Z270" i="3"/>
  <c r="Z287" i="3"/>
  <c r="Z311" i="3"/>
  <c r="Z334" i="3"/>
  <c r="Z351" i="3"/>
  <c r="Z375" i="3"/>
  <c r="Z398" i="3"/>
  <c r="Z415" i="3"/>
  <c r="Z439" i="3"/>
  <c r="Z462" i="3"/>
  <c r="Z479" i="3"/>
  <c r="Z503" i="3"/>
  <c r="Z526" i="3"/>
  <c r="Z543" i="3"/>
  <c r="Z567" i="3"/>
  <c r="Z590" i="3"/>
  <c r="Z604" i="3"/>
  <c r="Z612" i="3"/>
  <c r="Z620" i="3"/>
  <c r="Z628" i="3"/>
  <c r="Z636" i="3"/>
  <c r="Z644" i="3"/>
  <c r="Z652" i="3"/>
  <c r="Z660" i="3"/>
  <c r="Z668" i="3"/>
  <c r="Z676" i="3"/>
  <c r="Z684" i="3"/>
  <c r="Z692" i="3"/>
  <c r="Z700" i="3"/>
  <c r="Z708" i="3"/>
  <c r="Z716" i="3"/>
  <c r="Z724" i="3"/>
  <c r="Z732" i="3"/>
  <c r="Z740" i="3"/>
  <c r="Z748" i="3"/>
  <c r="Z756" i="3"/>
  <c r="Z764" i="3"/>
  <c r="Z772" i="3"/>
  <c r="Z780" i="3"/>
  <c r="Z788" i="3"/>
  <c r="Z796" i="3"/>
  <c r="Z804" i="3"/>
  <c r="Z812" i="3"/>
  <c r="Z820" i="3"/>
  <c r="Z828" i="3"/>
  <c r="Z836" i="3"/>
  <c r="Z844" i="3"/>
  <c r="X11" i="3"/>
  <c r="X19" i="3"/>
  <c r="X27" i="3"/>
  <c r="X35" i="3"/>
  <c r="X43" i="3"/>
  <c r="X51" i="3"/>
  <c r="X59" i="3"/>
  <c r="X67" i="3"/>
  <c r="X75" i="3"/>
  <c r="X83" i="3"/>
  <c r="X91" i="3"/>
  <c r="X99" i="3"/>
  <c r="X107" i="3"/>
  <c r="X115" i="3"/>
  <c r="X123" i="3"/>
  <c r="AD385" i="3"/>
  <c r="AD641" i="3"/>
  <c r="AB48" i="3"/>
  <c r="AB196" i="3"/>
  <c r="AB324" i="3"/>
  <c r="AB440" i="3"/>
  <c r="AB504" i="3"/>
  <c r="AB568" i="3"/>
  <c r="AB632" i="3"/>
  <c r="AB696" i="3"/>
  <c r="AB760" i="3"/>
  <c r="AB800" i="3"/>
  <c r="AB824" i="3"/>
  <c r="AB847" i="3"/>
  <c r="Z15" i="3"/>
  <c r="Z39" i="3"/>
  <c r="Z62" i="3"/>
  <c r="Z79" i="3"/>
  <c r="Z103" i="3"/>
  <c r="Z126" i="3"/>
  <c r="Z143" i="3"/>
  <c r="Z167" i="3"/>
  <c r="Z190" i="3"/>
  <c r="Z207" i="3"/>
  <c r="Z231" i="3"/>
  <c r="Z254" i="3"/>
  <c r="Z271" i="3"/>
  <c r="Z295" i="3"/>
  <c r="Z318" i="3"/>
  <c r="Z335" i="3"/>
  <c r="Z359" i="3"/>
  <c r="Z382" i="3"/>
  <c r="Z399" i="3"/>
  <c r="Z423" i="3"/>
  <c r="Z446" i="3"/>
  <c r="Z463" i="3"/>
  <c r="Z487" i="3"/>
  <c r="Z510" i="3"/>
  <c r="Z527" i="3"/>
  <c r="Z551" i="3"/>
  <c r="Z574" i="3"/>
  <c r="Z591" i="3"/>
  <c r="Z607" i="3"/>
  <c r="Z615" i="3"/>
  <c r="Z623" i="3"/>
  <c r="Z631" i="3"/>
  <c r="Z639" i="3"/>
  <c r="Z647" i="3"/>
  <c r="Z655" i="3"/>
  <c r="Z663" i="3"/>
  <c r="Z671" i="3"/>
  <c r="Z679" i="3"/>
  <c r="Z687" i="3"/>
  <c r="Z695" i="3"/>
  <c r="Z703" i="3"/>
  <c r="Z711" i="3"/>
  <c r="Z719" i="3"/>
  <c r="Z727" i="3"/>
  <c r="Z735" i="3"/>
  <c r="Z743" i="3"/>
  <c r="Z751" i="3"/>
  <c r="Z759" i="3"/>
  <c r="Z767" i="3"/>
  <c r="Z775" i="3"/>
  <c r="Z783" i="3"/>
  <c r="Z791" i="3"/>
  <c r="Z799" i="3"/>
  <c r="Z807" i="3"/>
  <c r="Z815" i="3"/>
  <c r="Z823" i="3"/>
  <c r="Z831" i="3"/>
  <c r="Z839" i="3"/>
  <c r="Z847" i="3"/>
  <c r="X6" i="3"/>
  <c r="X14" i="3"/>
  <c r="X22" i="3"/>
  <c r="X30" i="3"/>
  <c r="X38" i="3"/>
  <c r="X46" i="3"/>
  <c r="X54" i="3"/>
  <c r="X62" i="3"/>
  <c r="X70" i="3"/>
  <c r="X78" i="3"/>
  <c r="X86" i="3"/>
  <c r="X94" i="3"/>
  <c r="X102" i="3"/>
  <c r="X110" i="3"/>
  <c r="X118" i="3"/>
  <c r="X126" i="3"/>
  <c r="AD513" i="3"/>
  <c r="AD769" i="3"/>
  <c r="AB132" i="3"/>
  <c r="AB260" i="3"/>
  <c r="AB388" i="3"/>
  <c r="AB472" i="3"/>
  <c r="AB536" i="3"/>
  <c r="AB600" i="3"/>
  <c r="AB664" i="3"/>
  <c r="AB728" i="3"/>
  <c r="AB792" i="3"/>
  <c r="AB815" i="3"/>
  <c r="AB832" i="3"/>
  <c r="Z7" i="3"/>
  <c r="Z30" i="3"/>
  <c r="Z47" i="3"/>
  <c r="Z71" i="3"/>
  <c r="Z94" i="3"/>
  <c r="Z111" i="3"/>
  <c r="Z135" i="3"/>
  <c r="Z158" i="3"/>
  <c r="Z175" i="3"/>
  <c r="Z199" i="3"/>
  <c r="Z222" i="3"/>
  <c r="Z239" i="3"/>
  <c r="Z263" i="3"/>
  <c r="Z286" i="3"/>
  <c r="Z303" i="3"/>
  <c r="Z327" i="3"/>
  <c r="Z350" i="3"/>
  <c r="Z367" i="3"/>
  <c r="Z391" i="3"/>
  <c r="Z414" i="3"/>
  <c r="Z431" i="3"/>
  <c r="Z455" i="3"/>
  <c r="Z478" i="3"/>
  <c r="Z495" i="3"/>
  <c r="Z519" i="3"/>
  <c r="Z542" i="3"/>
  <c r="Z559" i="3"/>
  <c r="Z583" i="3"/>
  <c r="Z603" i="3"/>
  <c r="Z611" i="3"/>
  <c r="Z619" i="3"/>
  <c r="Z627" i="3"/>
  <c r="Z635" i="3"/>
  <c r="Z643" i="3"/>
  <c r="Z651" i="3"/>
  <c r="Z659" i="3"/>
  <c r="Z667" i="3"/>
  <c r="Z675" i="3"/>
  <c r="Z683" i="3"/>
  <c r="Z691" i="3"/>
  <c r="Z699" i="3"/>
  <c r="Z707" i="3"/>
  <c r="Z715" i="3"/>
  <c r="Z723" i="3"/>
  <c r="Z731" i="3"/>
  <c r="Z739" i="3"/>
  <c r="Z747" i="3"/>
  <c r="Z755" i="3"/>
  <c r="Z763" i="3"/>
  <c r="Z771" i="3"/>
  <c r="Z779" i="3"/>
  <c r="Z787" i="3"/>
  <c r="Z795" i="3"/>
  <c r="Z803" i="3"/>
  <c r="Z811" i="3"/>
  <c r="Z819" i="3"/>
  <c r="Z827" i="3"/>
  <c r="Z835" i="3"/>
  <c r="Z843" i="3"/>
  <c r="Z3" i="3"/>
  <c r="X10" i="3"/>
  <c r="X18" i="3"/>
  <c r="X26" i="3"/>
  <c r="X34" i="3"/>
  <c r="X42" i="3"/>
  <c r="X50" i="3"/>
  <c r="X58" i="3"/>
  <c r="X66" i="3"/>
  <c r="X74" i="3"/>
  <c r="X82" i="3"/>
  <c r="X90" i="3"/>
  <c r="X98" i="3"/>
  <c r="AD449" i="3"/>
  <c r="AB356" i="3"/>
  <c r="AB648" i="3"/>
  <c r="AB831" i="3"/>
  <c r="Z63" i="3"/>
  <c r="Z151" i="3"/>
  <c r="Z238" i="3"/>
  <c r="Z319" i="3"/>
  <c r="Z407" i="3"/>
  <c r="Z494" i="3"/>
  <c r="Z575" i="3"/>
  <c r="Z624" i="3"/>
  <c r="Z656" i="3"/>
  <c r="Z688" i="3"/>
  <c r="Z720" i="3"/>
  <c r="Z752" i="3"/>
  <c r="Z784" i="3"/>
  <c r="Z816" i="3"/>
  <c r="Z848" i="3"/>
  <c r="X31" i="3"/>
  <c r="X63" i="3"/>
  <c r="X95" i="3"/>
  <c r="X114" i="3"/>
  <c r="X130" i="3"/>
  <c r="X138" i="3"/>
  <c r="X146" i="3"/>
  <c r="X154" i="3"/>
  <c r="X162" i="3"/>
  <c r="X170" i="3"/>
  <c r="X178" i="3"/>
  <c r="X186" i="3"/>
  <c r="X194" i="3"/>
  <c r="X202" i="3"/>
  <c r="X210" i="3"/>
  <c r="X218" i="3"/>
  <c r="X226" i="3"/>
  <c r="X234" i="3"/>
  <c r="X242" i="3"/>
  <c r="X250" i="3"/>
  <c r="X258" i="3"/>
  <c r="X266" i="3"/>
  <c r="X274" i="3"/>
  <c r="X282" i="3"/>
  <c r="X290" i="3"/>
  <c r="X298" i="3"/>
  <c r="X306" i="3"/>
  <c r="X314" i="3"/>
  <c r="X322" i="3"/>
  <c r="X330" i="3"/>
  <c r="X338" i="3"/>
  <c r="X346" i="3"/>
  <c r="X354" i="3"/>
  <c r="X362" i="3"/>
  <c r="X370" i="3"/>
  <c r="X378" i="3"/>
  <c r="X386" i="3"/>
  <c r="X394" i="3"/>
  <c r="X402" i="3"/>
  <c r="X410" i="3"/>
  <c r="X418" i="3"/>
  <c r="X426" i="3"/>
  <c r="X434" i="3"/>
  <c r="X439" i="3"/>
  <c r="X444" i="3"/>
  <c r="X450" i="3"/>
  <c r="X455" i="3"/>
  <c r="X460" i="3"/>
  <c r="X465" i="3"/>
  <c r="X469" i="3"/>
  <c r="X473" i="3"/>
  <c r="X477" i="3"/>
  <c r="X481" i="3"/>
  <c r="X485" i="3"/>
  <c r="X489" i="3"/>
  <c r="X493" i="3"/>
  <c r="X497" i="3"/>
  <c r="X501" i="3"/>
  <c r="X505" i="3"/>
  <c r="X509" i="3"/>
  <c r="X513" i="3"/>
  <c r="X517" i="3"/>
  <c r="X521" i="3"/>
  <c r="X525" i="3"/>
  <c r="X529" i="3"/>
  <c r="X533" i="3"/>
  <c r="X537" i="3"/>
  <c r="X541" i="3"/>
  <c r="X545" i="3"/>
  <c r="X549" i="3"/>
  <c r="X553" i="3"/>
  <c r="X557" i="3"/>
  <c r="X561" i="3"/>
  <c r="X565" i="3"/>
  <c r="X569" i="3"/>
  <c r="X573" i="3"/>
  <c r="X577" i="3"/>
  <c r="X581" i="3"/>
  <c r="X585" i="3"/>
  <c r="X589" i="3"/>
  <c r="X593" i="3"/>
  <c r="X597" i="3"/>
  <c r="X601" i="3"/>
  <c r="X605" i="3"/>
  <c r="X609" i="3"/>
  <c r="X613" i="3"/>
  <c r="X617" i="3"/>
  <c r="X621" i="3"/>
  <c r="X625" i="3"/>
  <c r="X629" i="3"/>
  <c r="X633" i="3"/>
  <c r="X637" i="3"/>
  <c r="X641" i="3"/>
  <c r="X645" i="3"/>
  <c r="X649" i="3"/>
  <c r="X653" i="3"/>
  <c r="X657" i="3"/>
  <c r="X661" i="3"/>
  <c r="X665" i="3"/>
  <c r="X669" i="3"/>
  <c r="X673" i="3"/>
  <c r="X677" i="3"/>
  <c r="X681" i="3"/>
  <c r="X685" i="3"/>
  <c r="X689" i="3"/>
  <c r="X693" i="3"/>
  <c r="X697" i="3"/>
  <c r="X701" i="3"/>
  <c r="X705" i="3"/>
  <c r="X709" i="3"/>
  <c r="X713" i="3"/>
  <c r="X717" i="3"/>
  <c r="X721" i="3"/>
  <c r="X725" i="3"/>
  <c r="X729" i="3"/>
  <c r="X733" i="3"/>
  <c r="X737" i="3"/>
  <c r="X741" i="3"/>
  <c r="X745" i="3"/>
  <c r="X749" i="3"/>
  <c r="X753" i="3"/>
  <c r="X757" i="3"/>
  <c r="X761" i="3"/>
  <c r="X765" i="3"/>
  <c r="X769" i="3"/>
  <c r="X773" i="3"/>
  <c r="X777" i="3"/>
  <c r="X781" i="3"/>
  <c r="X785" i="3"/>
  <c r="X789" i="3"/>
  <c r="X793" i="3"/>
  <c r="X797" i="3"/>
  <c r="X801" i="3"/>
  <c r="X805" i="3"/>
  <c r="X809" i="3"/>
  <c r="X813" i="3"/>
  <c r="X817" i="3"/>
  <c r="X821" i="3"/>
  <c r="X825" i="3"/>
  <c r="X829" i="3"/>
  <c r="X833" i="3"/>
  <c r="X837" i="3"/>
  <c r="X841" i="3"/>
  <c r="X845" i="3"/>
  <c r="X849" i="3"/>
  <c r="V4" i="3"/>
  <c r="V8" i="3"/>
  <c r="V12" i="3"/>
  <c r="V16" i="3"/>
  <c r="V20" i="3"/>
  <c r="V24" i="3"/>
  <c r="V28" i="3"/>
  <c r="AD705" i="3"/>
  <c r="AB456" i="3"/>
  <c r="AB712" i="3"/>
  <c r="AB848" i="3"/>
  <c r="Z87" i="3"/>
  <c r="Z174" i="3"/>
  <c r="Z255" i="3"/>
  <c r="Z343" i="3"/>
  <c r="Z430" i="3"/>
  <c r="Z511" i="3"/>
  <c r="Z599" i="3"/>
  <c r="Z632" i="3"/>
  <c r="Z664" i="3"/>
  <c r="Z696" i="3"/>
  <c r="Z728" i="3"/>
  <c r="Z760" i="3"/>
  <c r="Z792" i="3"/>
  <c r="Z824" i="3"/>
  <c r="X7" i="3"/>
  <c r="X39" i="3"/>
  <c r="X71" i="3"/>
  <c r="X103" i="3"/>
  <c r="X119" i="3"/>
  <c r="X131" i="3"/>
  <c r="X139" i="3"/>
  <c r="X147" i="3"/>
  <c r="X155" i="3"/>
  <c r="X163" i="3"/>
  <c r="X171" i="3"/>
  <c r="X179" i="3"/>
  <c r="X187" i="3"/>
  <c r="X195" i="3"/>
  <c r="X203" i="3"/>
  <c r="X211" i="3"/>
  <c r="X219" i="3"/>
  <c r="X227" i="3"/>
  <c r="X235" i="3"/>
  <c r="X243" i="3"/>
  <c r="X251" i="3"/>
  <c r="X259" i="3"/>
  <c r="X267" i="3"/>
  <c r="X275" i="3"/>
  <c r="X283" i="3"/>
  <c r="X291" i="3"/>
  <c r="X299" i="3"/>
  <c r="X307" i="3"/>
  <c r="X315" i="3"/>
  <c r="X323" i="3"/>
  <c r="X331" i="3"/>
  <c r="X339" i="3"/>
  <c r="X347" i="3"/>
  <c r="X355" i="3"/>
  <c r="X363" i="3"/>
  <c r="X371" i="3"/>
  <c r="X379" i="3"/>
  <c r="X387" i="3"/>
  <c r="X395" i="3"/>
  <c r="X403" i="3"/>
  <c r="X411" i="3"/>
  <c r="X419" i="3"/>
  <c r="X427" i="3"/>
  <c r="X435" i="3"/>
  <c r="X440" i="3"/>
  <c r="X446" i="3"/>
  <c r="X451" i="3"/>
  <c r="X456" i="3"/>
  <c r="X462" i="3"/>
  <c r="X466" i="3"/>
  <c r="X470" i="3"/>
  <c r="X474" i="3"/>
  <c r="X478" i="3"/>
  <c r="X482" i="3"/>
  <c r="X486" i="3"/>
  <c r="X490" i="3"/>
  <c r="X494" i="3"/>
  <c r="X498" i="3"/>
  <c r="X502" i="3"/>
  <c r="X506" i="3"/>
  <c r="X510" i="3"/>
  <c r="X514" i="3"/>
  <c r="X518" i="3"/>
  <c r="X522" i="3"/>
  <c r="X526" i="3"/>
  <c r="X530" i="3"/>
  <c r="X534" i="3"/>
  <c r="X538" i="3"/>
  <c r="X542" i="3"/>
  <c r="X546" i="3"/>
  <c r="X550" i="3"/>
  <c r="X554" i="3"/>
  <c r="X558" i="3"/>
  <c r="X562" i="3"/>
  <c r="X566" i="3"/>
  <c r="X570" i="3"/>
  <c r="X574" i="3"/>
  <c r="X578" i="3"/>
  <c r="X582" i="3"/>
  <c r="X586" i="3"/>
  <c r="X590" i="3"/>
  <c r="X594" i="3"/>
  <c r="X598" i="3"/>
  <c r="X602" i="3"/>
  <c r="X606" i="3"/>
  <c r="X610" i="3"/>
  <c r="X614" i="3"/>
  <c r="X618" i="3"/>
  <c r="X622" i="3"/>
  <c r="X626" i="3"/>
  <c r="X630" i="3"/>
  <c r="X634" i="3"/>
  <c r="X638" i="3"/>
  <c r="X642" i="3"/>
  <c r="X646" i="3"/>
  <c r="X650" i="3"/>
  <c r="X654" i="3"/>
  <c r="X658" i="3"/>
  <c r="X662" i="3"/>
  <c r="X666" i="3"/>
  <c r="X670" i="3"/>
  <c r="X674" i="3"/>
  <c r="AB100" i="3"/>
  <c r="AB520" i="3"/>
  <c r="AB776" i="3"/>
  <c r="Z23" i="3"/>
  <c r="Z110" i="3"/>
  <c r="Z191" i="3"/>
  <c r="Z279" i="3"/>
  <c r="Z366" i="3"/>
  <c r="Z447" i="3"/>
  <c r="Z535" i="3"/>
  <c r="Z608" i="3"/>
  <c r="Z640" i="3"/>
  <c r="Z672" i="3"/>
  <c r="Z704" i="3"/>
  <c r="Z736" i="3"/>
  <c r="Z768" i="3"/>
  <c r="Z800" i="3"/>
  <c r="Z832" i="3"/>
  <c r="X15" i="3"/>
  <c r="X47" i="3"/>
  <c r="X79" i="3"/>
  <c r="X106" i="3"/>
  <c r="X122" i="3"/>
  <c r="X134" i="3"/>
  <c r="X142" i="3"/>
  <c r="X150" i="3"/>
  <c r="X158" i="3"/>
  <c r="X166" i="3"/>
  <c r="X174" i="3"/>
  <c r="X182" i="3"/>
  <c r="X190" i="3"/>
  <c r="X198" i="3"/>
  <c r="X206" i="3"/>
  <c r="X214" i="3"/>
  <c r="X222" i="3"/>
  <c r="X230" i="3"/>
  <c r="X238" i="3"/>
  <c r="X246" i="3"/>
  <c r="X254" i="3"/>
  <c r="X262" i="3"/>
  <c r="X270" i="3"/>
  <c r="X278" i="3"/>
  <c r="X286" i="3"/>
  <c r="X294" i="3"/>
  <c r="X302" i="3"/>
  <c r="X310" i="3"/>
  <c r="X318" i="3"/>
  <c r="X326" i="3"/>
  <c r="X334" i="3"/>
  <c r="X342" i="3"/>
  <c r="X350" i="3"/>
  <c r="X358" i="3"/>
  <c r="X366" i="3"/>
  <c r="X374" i="3"/>
  <c r="X382" i="3"/>
  <c r="X390" i="3"/>
  <c r="X398" i="3"/>
  <c r="X406" i="3"/>
  <c r="X414" i="3"/>
  <c r="X422" i="3"/>
  <c r="X430" i="3"/>
  <c r="X436" i="3"/>
  <c r="X442" i="3"/>
  <c r="X447" i="3"/>
  <c r="X452" i="3"/>
  <c r="X458" i="3"/>
  <c r="X463" i="3"/>
  <c r="X467" i="3"/>
  <c r="X471" i="3"/>
  <c r="X475" i="3"/>
  <c r="X479" i="3"/>
  <c r="X483" i="3"/>
  <c r="X487" i="3"/>
  <c r="X491" i="3"/>
  <c r="X495" i="3"/>
  <c r="X499" i="3"/>
  <c r="X503" i="3"/>
  <c r="X507" i="3"/>
  <c r="X511" i="3"/>
  <c r="X515" i="3"/>
  <c r="X519" i="3"/>
  <c r="X523" i="3"/>
  <c r="X527" i="3"/>
  <c r="X531" i="3"/>
  <c r="X535" i="3"/>
  <c r="X539" i="3"/>
  <c r="X543" i="3"/>
  <c r="X547" i="3"/>
  <c r="X551" i="3"/>
  <c r="X555" i="3"/>
  <c r="X559" i="3"/>
  <c r="X563" i="3"/>
  <c r="X567" i="3"/>
  <c r="X571" i="3"/>
  <c r="X575" i="3"/>
  <c r="X579" i="3"/>
  <c r="X583" i="3"/>
  <c r="X587" i="3"/>
  <c r="X591" i="3"/>
  <c r="X595" i="3"/>
  <c r="X599" i="3"/>
  <c r="X603" i="3"/>
  <c r="X607" i="3"/>
  <c r="X611" i="3"/>
  <c r="X615" i="3"/>
  <c r="X619" i="3"/>
  <c r="X623" i="3"/>
  <c r="X627" i="3"/>
  <c r="X631" i="3"/>
  <c r="X635" i="3"/>
  <c r="X639" i="3"/>
  <c r="X643" i="3"/>
  <c r="X647" i="3"/>
  <c r="X651" i="3"/>
  <c r="X655" i="3"/>
  <c r="X659" i="3"/>
  <c r="X663" i="3"/>
  <c r="X667" i="3"/>
  <c r="X671" i="3"/>
  <c r="X675" i="3"/>
  <c r="X679" i="3"/>
  <c r="X683" i="3"/>
  <c r="X687" i="3"/>
  <c r="X691" i="3"/>
  <c r="X695" i="3"/>
  <c r="X699" i="3"/>
  <c r="X703" i="3"/>
  <c r="X707" i="3"/>
  <c r="X711" i="3"/>
  <c r="X715" i="3"/>
  <c r="X719" i="3"/>
  <c r="X723" i="3"/>
  <c r="X727" i="3"/>
  <c r="X731" i="3"/>
  <c r="X735" i="3"/>
  <c r="X739" i="3"/>
  <c r="X743" i="3"/>
  <c r="X747" i="3"/>
  <c r="X751" i="3"/>
  <c r="X755" i="3"/>
  <c r="X759" i="3"/>
  <c r="X763" i="3"/>
  <c r="X767" i="3"/>
  <c r="X771" i="3"/>
  <c r="X775" i="3"/>
  <c r="X779" i="3"/>
  <c r="X783" i="3"/>
  <c r="X787" i="3"/>
  <c r="X791" i="3"/>
  <c r="X795" i="3"/>
  <c r="X799" i="3"/>
  <c r="X803" i="3"/>
  <c r="X807" i="3"/>
  <c r="X811" i="3"/>
  <c r="X815" i="3"/>
  <c r="X819" i="3"/>
  <c r="X823" i="3"/>
  <c r="X827" i="3"/>
  <c r="X831" i="3"/>
  <c r="X835" i="3"/>
  <c r="X839" i="3"/>
  <c r="X843" i="3"/>
  <c r="X847" i="3"/>
  <c r="X3" i="3"/>
  <c r="V6" i="3"/>
  <c r="V10" i="3"/>
  <c r="V14" i="3"/>
  <c r="V18" i="3"/>
  <c r="V22" i="3"/>
  <c r="V26" i="3"/>
  <c r="AB228" i="3"/>
  <c r="Z127" i="3"/>
  <c r="Z471" i="3"/>
  <c r="Z680" i="3"/>
  <c r="Z808" i="3"/>
  <c r="X87" i="3"/>
  <c r="X143" i="3"/>
  <c r="X175" i="3"/>
  <c r="X207" i="3"/>
  <c r="X239" i="3"/>
  <c r="X271" i="3"/>
  <c r="X303" i="3"/>
  <c r="X335" i="3"/>
  <c r="X367" i="3"/>
  <c r="X399" i="3"/>
  <c r="X431" i="3"/>
  <c r="X454" i="3"/>
  <c r="X472" i="3"/>
  <c r="X488" i="3"/>
  <c r="X504" i="3"/>
  <c r="X520" i="3"/>
  <c r="X536" i="3"/>
  <c r="X552" i="3"/>
  <c r="X568" i="3"/>
  <c r="X584" i="3"/>
  <c r="X600" i="3"/>
  <c r="X616" i="3"/>
  <c r="X632" i="3"/>
  <c r="X648" i="3"/>
  <c r="X664" i="3"/>
  <c r="X678" i="3"/>
  <c r="X686" i="3"/>
  <c r="X694" i="3"/>
  <c r="X702" i="3"/>
  <c r="X710" i="3"/>
  <c r="X718" i="3"/>
  <c r="X726" i="3"/>
  <c r="X734" i="3"/>
  <c r="X742" i="3"/>
  <c r="X750" i="3"/>
  <c r="X758" i="3"/>
  <c r="X766" i="3"/>
  <c r="X774" i="3"/>
  <c r="X782" i="3"/>
  <c r="X790" i="3"/>
  <c r="X798" i="3"/>
  <c r="X806" i="3"/>
  <c r="X814" i="3"/>
  <c r="X822" i="3"/>
  <c r="X830" i="3"/>
  <c r="X838" i="3"/>
  <c r="X846" i="3"/>
  <c r="V5" i="3"/>
  <c r="V13" i="3"/>
  <c r="V21" i="3"/>
  <c r="V29" i="3"/>
  <c r="V33" i="3"/>
  <c r="V37" i="3"/>
  <c r="V41" i="3"/>
  <c r="V45" i="3"/>
  <c r="V49" i="3"/>
  <c r="V53" i="3"/>
  <c r="V57" i="3"/>
  <c r="V61" i="3"/>
  <c r="V65" i="3"/>
  <c r="V69" i="3"/>
  <c r="V73" i="3"/>
  <c r="V77" i="3"/>
  <c r="V81" i="3"/>
  <c r="V85" i="3"/>
  <c r="V89" i="3"/>
  <c r="V93" i="3"/>
  <c r="V97" i="3"/>
  <c r="V101" i="3"/>
  <c r="V105" i="3"/>
  <c r="V109" i="3"/>
  <c r="V113" i="3"/>
  <c r="V117" i="3"/>
  <c r="V121" i="3"/>
  <c r="V125" i="3"/>
  <c r="V129" i="3"/>
  <c r="V133" i="3"/>
  <c r="V137" i="3"/>
  <c r="V141" i="3"/>
  <c r="V145" i="3"/>
  <c r="V149" i="3"/>
  <c r="V153" i="3"/>
  <c r="V157" i="3"/>
  <c r="V161" i="3"/>
  <c r="V165" i="3"/>
  <c r="V169" i="3"/>
  <c r="V173" i="3"/>
  <c r="V177" i="3"/>
  <c r="V181" i="3"/>
  <c r="V185" i="3"/>
  <c r="V189" i="3"/>
  <c r="V193" i="3"/>
  <c r="V197" i="3"/>
  <c r="V201" i="3"/>
  <c r="V205" i="3"/>
  <c r="V209" i="3"/>
  <c r="V213" i="3"/>
  <c r="V217" i="3"/>
  <c r="V221" i="3"/>
  <c r="V225" i="3"/>
  <c r="V229" i="3"/>
  <c r="V233" i="3"/>
  <c r="V237" i="3"/>
  <c r="V241" i="3"/>
  <c r="V245" i="3"/>
  <c r="V249" i="3"/>
  <c r="V253" i="3"/>
  <c r="V257" i="3"/>
  <c r="V261" i="3"/>
  <c r="V265" i="3"/>
  <c r="V269" i="3"/>
  <c r="V273" i="3"/>
  <c r="V277" i="3"/>
  <c r="V281" i="3"/>
  <c r="V285" i="3"/>
  <c r="V289" i="3"/>
  <c r="V293" i="3"/>
  <c r="V297" i="3"/>
  <c r="V301" i="3"/>
  <c r="V305" i="3"/>
  <c r="V309" i="3"/>
  <c r="V313" i="3"/>
  <c r="V317" i="3"/>
  <c r="V321" i="3"/>
  <c r="V325" i="3"/>
  <c r="V329" i="3"/>
  <c r="V333" i="3"/>
  <c r="V337" i="3"/>
  <c r="V341" i="3"/>
  <c r="V345" i="3"/>
  <c r="V349" i="3"/>
  <c r="V353" i="3"/>
  <c r="V357" i="3"/>
  <c r="V361" i="3"/>
  <c r="V365" i="3"/>
  <c r="V369" i="3"/>
  <c r="V373" i="3"/>
  <c r="V377" i="3"/>
  <c r="V381" i="3"/>
  <c r="V385" i="3"/>
  <c r="V389" i="3"/>
  <c r="V393" i="3"/>
  <c r="V397" i="3"/>
  <c r="V401" i="3"/>
  <c r="V405" i="3"/>
  <c r="V409" i="3"/>
  <c r="V413" i="3"/>
  <c r="V417" i="3"/>
  <c r="V421" i="3"/>
  <c r="V425" i="3"/>
  <c r="V429" i="3"/>
  <c r="V433" i="3"/>
  <c r="V437" i="3"/>
  <c r="V441" i="3"/>
  <c r="V445" i="3"/>
  <c r="V449" i="3"/>
  <c r="V453" i="3"/>
  <c r="V457" i="3"/>
  <c r="V461" i="3"/>
  <c r="V465" i="3"/>
  <c r="V469" i="3"/>
  <c r="V473" i="3"/>
  <c r="V477" i="3"/>
  <c r="V481" i="3"/>
  <c r="V485" i="3"/>
  <c r="V489" i="3"/>
  <c r="V493" i="3"/>
  <c r="V497" i="3"/>
  <c r="V501" i="3"/>
  <c r="V505" i="3"/>
  <c r="V509" i="3"/>
  <c r="V513" i="3"/>
  <c r="V517" i="3"/>
  <c r="V521" i="3"/>
  <c r="V525" i="3"/>
  <c r="V529" i="3"/>
  <c r="V533" i="3"/>
  <c r="V537" i="3"/>
  <c r="V541" i="3"/>
  <c r="V545" i="3"/>
  <c r="V549" i="3"/>
  <c r="V553" i="3"/>
  <c r="V557" i="3"/>
  <c r="V561" i="3"/>
  <c r="V565" i="3"/>
  <c r="V569" i="3"/>
  <c r="V573" i="3"/>
  <c r="V577" i="3"/>
  <c r="V581" i="3"/>
  <c r="V585" i="3"/>
  <c r="V589" i="3"/>
  <c r="V593" i="3"/>
  <c r="V597" i="3"/>
  <c r="V601" i="3"/>
  <c r="V605" i="3"/>
  <c r="V609" i="3"/>
  <c r="V613" i="3"/>
  <c r="V617" i="3"/>
  <c r="V621" i="3"/>
  <c r="V625" i="3"/>
  <c r="V629" i="3"/>
  <c r="V633" i="3"/>
  <c r="V637" i="3"/>
  <c r="V641" i="3"/>
  <c r="V645" i="3"/>
  <c r="V649" i="3"/>
  <c r="V653" i="3"/>
  <c r="V657" i="3"/>
  <c r="V661" i="3"/>
  <c r="V665" i="3"/>
  <c r="V669" i="3"/>
  <c r="V673" i="3"/>
  <c r="V677" i="3"/>
  <c r="V681" i="3"/>
  <c r="V685" i="3"/>
  <c r="V689" i="3"/>
  <c r="V693" i="3"/>
  <c r="V697" i="3"/>
  <c r="V701" i="3"/>
  <c r="V705" i="3"/>
  <c r="V709" i="3"/>
  <c r="V713" i="3"/>
  <c r="V717" i="3"/>
  <c r="V721" i="3"/>
  <c r="V725" i="3"/>
  <c r="V729" i="3"/>
  <c r="V733" i="3"/>
  <c r="V737" i="3"/>
  <c r="V741" i="3"/>
  <c r="V745" i="3"/>
  <c r="V749" i="3"/>
  <c r="V753" i="3"/>
  <c r="V757" i="3"/>
  <c r="V761" i="3"/>
  <c r="V765" i="3"/>
  <c r="V769" i="3"/>
  <c r="V773" i="3"/>
  <c r="V777" i="3"/>
  <c r="V781" i="3"/>
  <c r="V785" i="3"/>
  <c r="V789" i="3"/>
  <c r="V793" i="3"/>
  <c r="V797" i="3"/>
  <c r="V801" i="3"/>
  <c r="V805" i="3"/>
  <c r="V809" i="3"/>
  <c r="V813" i="3"/>
  <c r="V817" i="3"/>
  <c r="V821" i="3"/>
  <c r="V825" i="3"/>
  <c r="V829" i="3"/>
  <c r="V833" i="3"/>
  <c r="V837" i="3"/>
  <c r="V841" i="3"/>
  <c r="V845" i="3"/>
  <c r="V849" i="3"/>
  <c r="T4" i="3"/>
  <c r="T8" i="3"/>
  <c r="T12" i="3"/>
  <c r="T16" i="3"/>
  <c r="T20" i="3"/>
  <c r="T24" i="3"/>
  <c r="T28" i="3"/>
  <c r="T32" i="3"/>
  <c r="T36" i="3"/>
  <c r="T40" i="3"/>
  <c r="T44" i="3"/>
  <c r="T48" i="3"/>
  <c r="T52" i="3"/>
  <c r="T56" i="3"/>
  <c r="T60" i="3"/>
  <c r="T64" i="3"/>
  <c r="T68" i="3"/>
  <c r="T72" i="3"/>
  <c r="T76" i="3"/>
  <c r="T80" i="3"/>
  <c r="T84" i="3"/>
  <c r="T88" i="3"/>
  <c r="T92" i="3"/>
  <c r="T96" i="3"/>
  <c r="T100" i="3"/>
  <c r="T104" i="3"/>
  <c r="T108" i="3"/>
  <c r="T112" i="3"/>
  <c r="T116" i="3"/>
  <c r="T120" i="3"/>
  <c r="T124" i="3"/>
  <c r="T128" i="3"/>
  <c r="T132" i="3"/>
  <c r="T136" i="3"/>
  <c r="T140" i="3"/>
  <c r="T144" i="3"/>
  <c r="T148" i="3"/>
  <c r="T152" i="3"/>
  <c r="T156" i="3"/>
  <c r="T160" i="3"/>
  <c r="T164" i="3"/>
  <c r="T168" i="3"/>
  <c r="T172" i="3"/>
  <c r="T176" i="3"/>
  <c r="T180" i="3"/>
  <c r="T184" i="3"/>
  <c r="T188" i="3"/>
  <c r="T192" i="3"/>
  <c r="T196" i="3"/>
  <c r="T200" i="3"/>
  <c r="T204" i="3"/>
  <c r="T208" i="3"/>
  <c r="T212" i="3"/>
  <c r="T216" i="3"/>
  <c r="T220" i="3"/>
  <c r="T224" i="3"/>
  <c r="T228" i="3"/>
  <c r="T232" i="3"/>
  <c r="T236" i="3"/>
  <c r="T240" i="3"/>
  <c r="T244" i="3"/>
  <c r="T248" i="3"/>
  <c r="T252" i="3"/>
  <c r="T256" i="3"/>
  <c r="T260" i="3"/>
  <c r="T264" i="3"/>
  <c r="T268" i="3"/>
  <c r="T272" i="3"/>
  <c r="T276" i="3"/>
  <c r="T280" i="3"/>
  <c r="T284" i="3"/>
  <c r="T288" i="3"/>
  <c r="T292" i="3"/>
  <c r="T296" i="3"/>
  <c r="T300" i="3"/>
  <c r="T304" i="3"/>
  <c r="T308" i="3"/>
  <c r="T312" i="3"/>
  <c r="T316" i="3"/>
  <c r="T320" i="3"/>
  <c r="T324" i="3"/>
  <c r="T328" i="3"/>
  <c r="T332" i="3"/>
  <c r="T336" i="3"/>
  <c r="T340" i="3"/>
  <c r="T344" i="3"/>
  <c r="T348" i="3"/>
  <c r="T352" i="3"/>
  <c r="T356" i="3"/>
  <c r="T360" i="3"/>
  <c r="T364" i="3"/>
  <c r="T368" i="3"/>
  <c r="T372" i="3"/>
  <c r="T376" i="3"/>
  <c r="T380" i="3"/>
  <c r="T384" i="3"/>
  <c r="T388" i="3"/>
  <c r="T392" i="3"/>
  <c r="T396" i="3"/>
  <c r="T400" i="3"/>
  <c r="T404" i="3"/>
  <c r="T408" i="3"/>
  <c r="T412" i="3"/>
  <c r="T416" i="3"/>
  <c r="T420" i="3"/>
  <c r="T424" i="3"/>
  <c r="T428" i="3"/>
  <c r="T432" i="3"/>
  <c r="T436" i="3"/>
  <c r="T440" i="3"/>
  <c r="T444" i="3"/>
  <c r="T448" i="3"/>
  <c r="T452" i="3"/>
  <c r="T456" i="3"/>
  <c r="T460" i="3"/>
  <c r="T464" i="3"/>
  <c r="T468" i="3"/>
  <c r="T472" i="3"/>
  <c r="T476" i="3"/>
  <c r="T480" i="3"/>
  <c r="T484" i="3"/>
  <c r="T488" i="3"/>
  <c r="T492" i="3"/>
  <c r="T496" i="3"/>
  <c r="T500" i="3"/>
  <c r="T504" i="3"/>
  <c r="T508" i="3"/>
  <c r="T512" i="3"/>
  <c r="T516" i="3"/>
  <c r="T520" i="3"/>
  <c r="T524" i="3"/>
  <c r="T528" i="3"/>
  <c r="T532" i="3"/>
  <c r="T536" i="3"/>
  <c r="T540" i="3"/>
  <c r="T544" i="3"/>
  <c r="T548" i="3"/>
  <c r="T552" i="3"/>
  <c r="T556" i="3"/>
  <c r="T560" i="3"/>
  <c r="T564" i="3"/>
  <c r="T568" i="3"/>
  <c r="T572" i="3"/>
  <c r="T576" i="3"/>
  <c r="T580" i="3"/>
  <c r="T584" i="3"/>
  <c r="T588" i="3"/>
  <c r="T592" i="3"/>
  <c r="T596" i="3"/>
  <c r="T600" i="3"/>
  <c r="T604" i="3"/>
  <c r="T608" i="3"/>
  <c r="T612" i="3"/>
  <c r="T616" i="3"/>
  <c r="T620" i="3"/>
  <c r="T624" i="3"/>
  <c r="T628" i="3"/>
  <c r="T632" i="3"/>
  <c r="AB584" i="3"/>
  <c r="Z215" i="3"/>
  <c r="Z558" i="3"/>
  <c r="Z712" i="3"/>
  <c r="Z840" i="3"/>
  <c r="X111" i="3"/>
  <c r="X151" i="3"/>
  <c r="X183" i="3"/>
  <c r="X215" i="3"/>
  <c r="X247" i="3"/>
  <c r="X279" i="3"/>
  <c r="X311" i="3"/>
  <c r="X343" i="3"/>
  <c r="X375" i="3"/>
  <c r="X407" i="3"/>
  <c r="X438" i="3"/>
  <c r="X459" i="3"/>
  <c r="X476" i="3"/>
  <c r="X492" i="3"/>
  <c r="X508" i="3"/>
  <c r="X524" i="3"/>
  <c r="X540" i="3"/>
  <c r="X556" i="3"/>
  <c r="X572" i="3"/>
  <c r="X588" i="3"/>
  <c r="X604" i="3"/>
  <c r="X620" i="3"/>
  <c r="X636" i="3"/>
  <c r="X652" i="3"/>
  <c r="X668" i="3"/>
  <c r="X680" i="3"/>
  <c r="X688" i="3"/>
  <c r="X696" i="3"/>
  <c r="X704" i="3"/>
  <c r="X712" i="3"/>
  <c r="X720" i="3"/>
  <c r="X728" i="3"/>
  <c r="X736" i="3"/>
  <c r="X744" i="3"/>
  <c r="X752" i="3"/>
  <c r="X760" i="3"/>
  <c r="X768" i="3"/>
  <c r="X776" i="3"/>
  <c r="X784" i="3"/>
  <c r="X792" i="3"/>
  <c r="X800" i="3"/>
  <c r="X808" i="3"/>
  <c r="X816" i="3"/>
  <c r="X824" i="3"/>
  <c r="X832" i="3"/>
  <c r="X840" i="3"/>
  <c r="X848" i="3"/>
  <c r="V7" i="3"/>
  <c r="V15" i="3"/>
  <c r="V23" i="3"/>
  <c r="V30" i="3"/>
  <c r="V34" i="3"/>
  <c r="V38" i="3"/>
  <c r="V42" i="3"/>
  <c r="V46" i="3"/>
  <c r="V50" i="3"/>
  <c r="V54" i="3"/>
  <c r="V58" i="3"/>
  <c r="V62" i="3"/>
  <c r="V66" i="3"/>
  <c r="V70" i="3"/>
  <c r="V74" i="3"/>
  <c r="V78" i="3"/>
  <c r="V82" i="3"/>
  <c r="V86" i="3"/>
  <c r="V90" i="3"/>
  <c r="V94" i="3"/>
  <c r="V98" i="3"/>
  <c r="V102" i="3"/>
  <c r="V106" i="3"/>
  <c r="V110" i="3"/>
  <c r="V114" i="3"/>
  <c r="V118" i="3"/>
  <c r="V122" i="3"/>
  <c r="V126" i="3"/>
  <c r="V130" i="3"/>
  <c r="V134" i="3"/>
  <c r="V138" i="3"/>
  <c r="V142" i="3"/>
  <c r="V146" i="3"/>
  <c r="V150" i="3"/>
  <c r="V154" i="3"/>
  <c r="V158" i="3"/>
  <c r="V162" i="3"/>
  <c r="V166" i="3"/>
  <c r="V170" i="3"/>
  <c r="V174" i="3"/>
  <c r="V178" i="3"/>
  <c r="V182" i="3"/>
  <c r="V186" i="3"/>
  <c r="V190" i="3"/>
  <c r="V194" i="3"/>
  <c r="V198" i="3"/>
  <c r="V202" i="3"/>
  <c r="V206" i="3"/>
  <c r="V210" i="3"/>
  <c r="V214" i="3"/>
  <c r="V218" i="3"/>
  <c r="V222" i="3"/>
  <c r="V226" i="3"/>
  <c r="V230" i="3"/>
  <c r="V234" i="3"/>
  <c r="V238" i="3"/>
  <c r="V242" i="3"/>
  <c r="V246" i="3"/>
  <c r="V250" i="3"/>
  <c r="V254" i="3"/>
  <c r="V258" i="3"/>
  <c r="V262" i="3"/>
  <c r="V266" i="3"/>
  <c r="V270" i="3"/>
  <c r="V274" i="3"/>
  <c r="V278" i="3"/>
  <c r="V282" i="3"/>
  <c r="V286" i="3"/>
  <c r="V290" i="3"/>
  <c r="V294" i="3"/>
  <c r="V298" i="3"/>
  <c r="V302" i="3"/>
  <c r="V306" i="3"/>
  <c r="V310" i="3"/>
  <c r="V314" i="3"/>
  <c r="V318" i="3"/>
  <c r="V322" i="3"/>
  <c r="V326" i="3"/>
  <c r="V330" i="3"/>
  <c r="V334" i="3"/>
  <c r="V338" i="3"/>
  <c r="V342" i="3"/>
  <c r="V346" i="3"/>
  <c r="V350" i="3"/>
  <c r="V354" i="3"/>
  <c r="V358" i="3"/>
  <c r="V362" i="3"/>
  <c r="V366" i="3"/>
  <c r="V370" i="3"/>
  <c r="V374" i="3"/>
  <c r="V378" i="3"/>
  <c r="V382" i="3"/>
  <c r="V386" i="3"/>
  <c r="V390" i="3"/>
  <c r="V394" i="3"/>
  <c r="V398" i="3"/>
  <c r="V402" i="3"/>
  <c r="V406" i="3"/>
  <c r="V410" i="3"/>
  <c r="V414" i="3"/>
  <c r="V418" i="3"/>
  <c r="V422" i="3"/>
  <c r="V426" i="3"/>
  <c r="V430" i="3"/>
  <c r="V434" i="3"/>
  <c r="V438" i="3"/>
  <c r="V442" i="3"/>
  <c r="V446" i="3"/>
  <c r="V450" i="3"/>
  <c r="V454" i="3"/>
  <c r="V458" i="3"/>
  <c r="V462" i="3"/>
  <c r="V466" i="3"/>
  <c r="V470" i="3"/>
  <c r="V474" i="3"/>
  <c r="V478" i="3"/>
  <c r="V482" i="3"/>
  <c r="V486" i="3"/>
  <c r="V490" i="3"/>
  <c r="V494" i="3"/>
  <c r="V498" i="3"/>
  <c r="V502" i="3"/>
  <c r="V506" i="3"/>
  <c r="V510" i="3"/>
  <c r="V514" i="3"/>
  <c r="V518" i="3"/>
  <c r="V522" i="3"/>
  <c r="V526" i="3"/>
  <c r="V530" i="3"/>
  <c r="V534" i="3"/>
  <c r="V538" i="3"/>
  <c r="V542" i="3"/>
  <c r="V546" i="3"/>
  <c r="V550" i="3"/>
  <c r="V554" i="3"/>
  <c r="V558" i="3"/>
  <c r="V562" i="3"/>
  <c r="V566" i="3"/>
  <c r="V570" i="3"/>
  <c r="V574" i="3"/>
  <c r="V578" i="3"/>
  <c r="V582" i="3"/>
  <c r="V586" i="3"/>
  <c r="V590" i="3"/>
  <c r="V594" i="3"/>
  <c r="V598" i="3"/>
  <c r="V602" i="3"/>
  <c r="V606" i="3"/>
  <c r="V610" i="3"/>
  <c r="V614" i="3"/>
  <c r="V618" i="3"/>
  <c r="V622" i="3"/>
  <c r="V626" i="3"/>
  <c r="V630" i="3"/>
  <c r="V634" i="3"/>
  <c r="V638" i="3"/>
  <c r="V642" i="3"/>
  <c r="V646" i="3"/>
  <c r="V650" i="3"/>
  <c r="V654" i="3"/>
  <c r="V658" i="3"/>
  <c r="V662" i="3"/>
  <c r="V666" i="3"/>
  <c r="V670" i="3"/>
  <c r="V674" i="3"/>
  <c r="V678" i="3"/>
  <c r="V682" i="3"/>
  <c r="V686" i="3"/>
  <c r="V690" i="3"/>
  <c r="V694" i="3"/>
  <c r="V698" i="3"/>
  <c r="V702" i="3"/>
  <c r="V706" i="3"/>
  <c r="V710" i="3"/>
  <c r="V714" i="3"/>
  <c r="V718" i="3"/>
  <c r="V722" i="3"/>
  <c r="V726" i="3"/>
  <c r="V730" i="3"/>
  <c r="V734" i="3"/>
  <c r="V738" i="3"/>
  <c r="V742" i="3"/>
  <c r="V746" i="3"/>
  <c r="V750" i="3"/>
  <c r="V754" i="3"/>
  <c r="V758" i="3"/>
  <c r="V762" i="3"/>
  <c r="V766" i="3"/>
  <c r="V770" i="3"/>
  <c r="V774" i="3"/>
  <c r="V778" i="3"/>
  <c r="V782" i="3"/>
  <c r="V786" i="3"/>
  <c r="V790" i="3"/>
  <c r="V794" i="3"/>
  <c r="V798" i="3"/>
  <c r="V802" i="3"/>
  <c r="V806" i="3"/>
  <c r="V810" i="3"/>
  <c r="V814" i="3"/>
  <c r="V818" i="3"/>
  <c r="V822" i="3"/>
  <c r="V826" i="3"/>
  <c r="V830" i="3"/>
  <c r="V834" i="3"/>
  <c r="V838" i="3"/>
  <c r="V842" i="3"/>
  <c r="V846" i="3"/>
  <c r="V850" i="3"/>
  <c r="T5" i="3"/>
  <c r="T9" i="3"/>
  <c r="T13" i="3"/>
  <c r="T17" i="3"/>
  <c r="T21" i="3"/>
  <c r="T25" i="3"/>
  <c r="T29" i="3"/>
  <c r="T33" i="3"/>
  <c r="T37" i="3"/>
  <c r="T41" i="3"/>
  <c r="T45" i="3"/>
  <c r="T49" i="3"/>
  <c r="T53" i="3"/>
  <c r="T57" i="3"/>
  <c r="T61" i="3"/>
  <c r="T65" i="3"/>
  <c r="T69" i="3"/>
  <c r="T73" i="3"/>
  <c r="T77" i="3"/>
  <c r="T81" i="3"/>
  <c r="T85" i="3"/>
  <c r="T89" i="3"/>
  <c r="T93" i="3"/>
  <c r="T97" i="3"/>
  <c r="T101" i="3"/>
  <c r="T105" i="3"/>
  <c r="T109" i="3"/>
  <c r="T113" i="3"/>
  <c r="T117" i="3"/>
  <c r="T121" i="3"/>
  <c r="T125" i="3"/>
  <c r="T129" i="3"/>
  <c r="T133" i="3"/>
  <c r="T137" i="3"/>
  <c r="T141" i="3"/>
  <c r="T145" i="3"/>
  <c r="T149" i="3"/>
  <c r="T153" i="3"/>
  <c r="T157" i="3"/>
  <c r="T161" i="3"/>
  <c r="T165" i="3"/>
  <c r="T169" i="3"/>
  <c r="T173" i="3"/>
  <c r="T177" i="3"/>
  <c r="T181" i="3"/>
  <c r="T185" i="3"/>
  <c r="T189" i="3"/>
  <c r="T193" i="3"/>
  <c r="T197" i="3"/>
  <c r="T201" i="3"/>
  <c r="T205" i="3"/>
  <c r="T209" i="3"/>
  <c r="T213" i="3"/>
  <c r="T217" i="3"/>
  <c r="T221" i="3"/>
  <c r="T225" i="3"/>
  <c r="T229" i="3"/>
  <c r="T233" i="3"/>
  <c r="T237" i="3"/>
  <c r="T241" i="3"/>
  <c r="T245" i="3"/>
  <c r="T249" i="3"/>
  <c r="T253" i="3"/>
  <c r="T257" i="3"/>
  <c r="T261" i="3"/>
  <c r="T265" i="3"/>
  <c r="T269" i="3"/>
  <c r="T273" i="3"/>
  <c r="T277" i="3"/>
  <c r="T281" i="3"/>
  <c r="T285" i="3"/>
  <c r="T289" i="3"/>
  <c r="T293" i="3"/>
  <c r="T297" i="3"/>
  <c r="T301" i="3"/>
  <c r="T305" i="3"/>
  <c r="T309" i="3"/>
  <c r="T313" i="3"/>
  <c r="T317" i="3"/>
  <c r="T321" i="3"/>
  <c r="T325" i="3"/>
  <c r="T329" i="3"/>
  <c r="T333" i="3"/>
  <c r="T337" i="3"/>
  <c r="T341" i="3"/>
  <c r="T345" i="3"/>
  <c r="T349" i="3"/>
  <c r="T353" i="3"/>
  <c r="T357" i="3"/>
  <c r="T361" i="3"/>
  <c r="T365" i="3"/>
  <c r="T369" i="3"/>
  <c r="T373" i="3"/>
  <c r="T377" i="3"/>
  <c r="T381" i="3"/>
  <c r="T385" i="3"/>
  <c r="T389" i="3"/>
  <c r="T393" i="3"/>
  <c r="T397" i="3"/>
  <c r="T401" i="3"/>
  <c r="T405" i="3"/>
  <c r="T409" i="3"/>
  <c r="T413" i="3"/>
  <c r="T417" i="3"/>
  <c r="T421" i="3"/>
  <c r="T425" i="3"/>
  <c r="T429" i="3"/>
  <c r="T433" i="3"/>
  <c r="T437" i="3"/>
  <c r="T441" i="3"/>
  <c r="T445" i="3"/>
  <c r="T449" i="3"/>
  <c r="T453" i="3"/>
  <c r="T457" i="3"/>
  <c r="T461" i="3"/>
  <c r="T465" i="3"/>
  <c r="T469" i="3"/>
  <c r="T473" i="3"/>
  <c r="T477" i="3"/>
  <c r="T481" i="3"/>
  <c r="T485" i="3"/>
  <c r="T489" i="3"/>
  <c r="T493" i="3"/>
  <c r="T497" i="3"/>
  <c r="T501" i="3"/>
  <c r="T505" i="3"/>
  <c r="T509" i="3"/>
  <c r="T513" i="3"/>
  <c r="T517" i="3"/>
  <c r="T521" i="3"/>
  <c r="T525" i="3"/>
  <c r="T529" i="3"/>
  <c r="T533" i="3"/>
  <c r="T537" i="3"/>
  <c r="T541" i="3"/>
  <c r="T545" i="3"/>
  <c r="T549" i="3"/>
  <c r="T553" i="3"/>
  <c r="T557" i="3"/>
  <c r="T561" i="3"/>
  <c r="T565" i="3"/>
  <c r="T569" i="3"/>
  <c r="T573" i="3"/>
  <c r="T577" i="3"/>
  <c r="T581" i="3"/>
  <c r="T585" i="3"/>
  <c r="T589" i="3"/>
  <c r="T593" i="3"/>
  <c r="T597" i="3"/>
  <c r="T601" i="3"/>
  <c r="T605" i="3"/>
  <c r="T609" i="3"/>
  <c r="T613" i="3"/>
  <c r="T617" i="3"/>
  <c r="T621" i="3"/>
  <c r="T625" i="3"/>
  <c r="T629" i="3"/>
  <c r="T633" i="3"/>
  <c r="T637" i="3"/>
  <c r="T641" i="3"/>
  <c r="T645" i="3"/>
  <c r="T649" i="3"/>
  <c r="T653" i="3"/>
  <c r="T657" i="3"/>
  <c r="T661" i="3"/>
  <c r="T665" i="3"/>
  <c r="T669" i="3"/>
  <c r="T673" i="3"/>
  <c r="T677" i="3"/>
  <c r="T681" i="3"/>
  <c r="T685" i="3"/>
  <c r="T689" i="3"/>
  <c r="T693" i="3"/>
  <c r="T697" i="3"/>
  <c r="T701" i="3"/>
  <c r="T705" i="3"/>
  <c r="T709" i="3"/>
  <c r="T713" i="3"/>
  <c r="T717" i="3"/>
  <c r="T721" i="3"/>
  <c r="T725" i="3"/>
  <c r="T729" i="3"/>
  <c r="T733" i="3"/>
  <c r="T737" i="3"/>
  <c r="T741" i="3"/>
  <c r="T745" i="3"/>
  <c r="T749" i="3"/>
  <c r="T753" i="3"/>
  <c r="T757" i="3"/>
  <c r="T761" i="3"/>
  <c r="T765" i="3"/>
  <c r="T769" i="3"/>
  <c r="T773" i="3"/>
  <c r="T777" i="3"/>
  <c r="T781" i="3"/>
  <c r="T785" i="3"/>
  <c r="T789" i="3"/>
  <c r="T793" i="3"/>
  <c r="T797" i="3"/>
  <c r="T801" i="3"/>
  <c r="T805" i="3"/>
  <c r="T809" i="3"/>
  <c r="T813" i="3"/>
  <c r="T817" i="3"/>
  <c r="T821" i="3"/>
  <c r="T825" i="3"/>
  <c r="T829" i="3"/>
  <c r="T833" i="3"/>
  <c r="T837" i="3"/>
  <c r="T841" i="3"/>
  <c r="T845" i="3"/>
  <c r="T849" i="3"/>
  <c r="R4" i="3"/>
  <c r="R8" i="3"/>
  <c r="R12" i="3"/>
  <c r="R16" i="3"/>
  <c r="R20" i="3"/>
  <c r="R24" i="3"/>
  <c r="R28" i="3"/>
  <c r="R32" i="3"/>
  <c r="R36" i="3"/>
  <c r="R40" i="3"/>
  <c r="R44" i="3"/>
  <c r="R48" i="3"/>
  <c r="R52" i="3"/>
  <c r="R56" i="3"/>
  <c r="R60" i="3"/>
  <c r="R64" i="3"/>
  <c r="R68" i="3"/>
  <c r="R72" i="3"/>
  <c r="R76" i="3"/>
  <c r="R80" i="3"/>
  <c r="R84" i="3"/>
  <c r="R88" i="3"/>
  <c r="R92" i="3"/>
  <c r="R96" i="3"/>
  <c r="R100" i="3"/>
  <c r="R104" i="3"/>
  <c r="R108" i="3"/>
  <c r="R112" i="3"/>
  <c r="R116" i="3"/>
  <c r="R120" i="3"/>
  <c r="R124" i="3"/>
  <c r="R128" i="3"/>
  <c r="R132" i="3"/>
  <c r="R136" i="3"/>
  <c r="R140" i="3"/>
  <c r="R144" i="3"/>
  <c r="R148" i="3"/>
  <c r="R152" i="3"/>
  <c r="R156" i="3"/>
  <c r="R160" i="3"/>
  <c r="R164" i="3"/>
  <c r="R168" i="3"/>
  <c r="R172" i="3"/>
  <c r="R176" i="3"/>
  <c r="R180" i="3"/>
  <c r="R184" i="3"/>
  <c r="AB808" i="3"/>
  <c r="Z302" i="3"/>
  <c r="Z616" i="3"/>
  <c r="Z744" i="3"/>
  <c r="X23" i="3"/>
  <c r="X127" i="3"/>
  <c r="X159" i="3"/>
  <c r="X191" i="3"/>
  <c r="X223" i="3"/>
  <c r="X255" i="3"/>
  <c r="X287" i="3"/>
  <c r="X319" i="3"/>
  <c r="X351" i="3"/>
  <c r="X383" i="3"/>
  <c r="X415" i="3"/>
  <c r="X443" i="3"/>
  <c r="X464" i="3"/>
  <c r="X480" i="3"/>
  <c r="X496" i="3"/>
  <c r="X512" i="3"/>
  <c r="X528" i="3"/>
  <c r="X544" i="3"/>
  <c r="X560" i="3"/>
  <c r="X576" i="3"/>
  <c r="X592" i="3"/>
  <c r="X608" i="3"/>
  <c r="X624" i="3"/>
  <c r="X640" i="3"/>
  <c r="X656" i="3"/>
  <c r="X672" i="3"/>
  <c r="X682" i="3"/>
  <c r="X690" i="3"/>
  <c r="X698" i="3"/>
  <c r="X706" i="3"/>
  <c r="X714" i="3"/>
  <c r="X722" i="3"/>
  <c r="X730" i="3"/>
  <c r="X738" i="3"/>
  <c r="X746" i="3"/>
  <c r="X754" i="3"/>
  <c r="X762" i="3"/>
  <c r="X770" i="3"/>
  <c r="X778" i="3"/>
  <c r="X786" i="3"/>
  <c r="X794" i="3"/>
  <c r="X802" i="3"/>
  <c r="X810" i="3"/>
  <c r="X818" i="3"/>
  <c r="X826" i="3"/>
  <c r="X834" i="3"/>
  <c r="X842" i="3"/>
  <c r="X850" i="3"/>
  <c r="V9" i="3"/>
  <c r="V17" i="3"/>
  <c r="V25" i="3"/>
  <c r="V31" i="3"/>
  <c r="V35" i="3"/>
  <c r="V39" i="3"/>
  <c r="V43" i="3"/>
  <c r="V47" i="3"/>
  <c r="V51" i="3"/>
  <c r="V55" i="3"/>
  <c r="V59" i="3"/>
  <c r="V63" i="3"/>
  <c r="V67" i="3"/>
  <c r="V71" i="3"/>
  <c r="V75" i="3"/>
  <c r="V79" i="3"/>
  <c r="V83" i="3"/>
  <c r="V87" i="3"/>
  <c r="V91" i="3"/>
  <c r="V95" i="3"/>
  <c r="V99" i="3"/>
  <c r="V103" i="3"/>
  <c r="V107" i="3"/>
  <c r="V111" i="3"/>
  <c r="V115" i="3"/>
  <c r="V119" i="3"/>
  <c r="V123" i="3"/>
  <c r="V127" i="3"/>
  <c r="V131" i="3"/>
  <c r="V135" i="3"/>
  <c r="V139" i="3"/>
  <c r="V143" i="3"/>
  <c r="V147" i="3"/>
  <c r="V151" i="3"/>
  <c r="V155" i="3"/>
  <c r="V159" i="3"/>
  <c r="V163" i="3"/>
  <c r="V167" i="3"/>
  <c r="V171" i="3"/>
  <c r="V175" i="3"/>
  <c r="V179" i="3"/>
  <c r="V183" i="3"/>
  <c r="V187" i="3"/>
  <c r="V191" i="3"/>
  <c r="V195" i="3"/>
  <c r="V199" i="3"/>
  <c r="V203" i="3"/>
  <c r="V207" i="3"/>
  <c r="V211" i="3"/>
  <c r="V215" i="3"/>
  <c r="V219" i="3"/>
  <c r="V223" i="3"/>
  <c r="V227" i="3"/>
  <c r="V231" i="3"/>
  <c r="V235" i="3"/>
  <c r="V239" i="3"/>
  <c r="V243" i="3"/>
  <c r="V247" i="3"/>
  <c r="V251" i="3"/>
  <c r="V255" i="3"/>
  <c r="V259" i="3"/>
  <c r="V263" i="3"/>
  <c r="V267" i="3"/>
  <c r="V271" i="3"/>
  <c r="V275" i="3"/>
  <c r="V279" i="3"/>
  <c r="V283" i="3"/>
  <c r="V287" i="3"/>
  <c r="V291" i="3"/>
  <c r="V295" i="3"/>
  <c r="V299" i="3"/>
  <c r="V303" i="3"/>
  <c r="V307" i="3"/>
  <c r="V311" i="3"/>
  <c r="V315" i="3"/>
  <c r="V319" i="3"/>
  <c r="V323" i="3"/>
  <c r="V327" i="3"/>
  <c r="V331" i="3"/>
  <c r="V335" i="3"/>
  <c r="V339" i="3"/>
  <c r="V343" i="3"/>
  <c r="V347" i="3"/>
  <c r="V351" i="3"/>
  <c r="V355" i="3"/>
  <c r="V359" i="3"/>
  <c r="V363" i="3"/>
  <c r="V367" i="3"/>
  <c r="V371" i="3"/>
  <c r="V375" i="3"/>
  <c r="V379" i="3"/>
  <c r="V383" i="3"/>
  <c r="V387" i="3"/>
  <c r="V391" i="3"/>
  <c r="V395" i="3"/>
  <c r="V399" i="3"/>
  <c r="V403" i="3"/>
  <c r="V407" i="3"/>
  <c r="V411" i="3"/>
  <c r="V415" i="3"/>
  <c r="V419" i="3"/>
  <c r="V423" i="3"/>
  <c r="V427" i="3"/>
  <c r="V431" i="3"/>
  <c r="V435" i="3"/>
  <c r="V439" i="3"/>
  <c r="V443" i="3"/>
  <c r="V447" i="3"/>
  <c r="V451" i="3"/>
  <c r="V455" i="3"/>
  <c r="V459" i="3"/>
  <c r="V463" i="3"/>
  <c r="V467" i="3"/>
  <c r="V471" i="3"/>
  <c r="V475" i="3"/>
  <c r="V479" i="3"/>
  <c r="V483" i="3"/>
  <c r="V487" i="3"/>
  <c r="V491" i="3"/>
  <c r="V495" i="3"/>
  <c r="V499" i="3"/>
  <c r="V503" i="3"/>
  <c r="V507" i="3"/>
  <c r="V511" i="3"/>
  <c r="V515" i="3"/>
  <c r="V519" i="3"/>
  <c r="V523" i="3"/>
  <c r="V527" i="3"/>
  <c r="V531" i="3"/>
  <c r="V535" i="3"/>
  <c r="V539" i="3"/>
  <c r="V543" i="3"/>
  <c r="V547" i="3"/>
  <c r="V551" i="3"/>
  <c r="V555" i="3"/>
  <c r="V559" i="3"/>
  <c r="V563" i="3"/>
  <c r="V567" i="3"/>
  <c r="V571" i="3"/>
  <c r="V575" i="3"/>
  <c r="V579" i="3"/>
  <c r="V583" i="3"/>
  <c r="V587" i="3"/>
  <c r="V591" i="3"/>
  <c r="V595" i="3"/>
  <c r="V599" i="3"/>
  <c r="V603" i="3"/>
  <c r="V607" i="3"/>
  <c r="V611" i="3"/>
  <c r="V615" i="3"/>
  <c r="V619" i="3"/>
  <c r="V623" i="3"/>
  <c r="V627" i="3"/>
  <c r="V631" i="3"/>
  <c r="V635" i="3"/>
  <c r="V639" i="3"/>
  <c r="V643" i="3"/>
  <c r="V647" i="3"/>
  <c r="V651" i="3"/>
  <c r="V655" i="3"/>
  <c r="V659" i="3"/>
  <c r="V663" i="3"/>
  <c r="V667" i="3"/>
  <c r="V671" i="3"/>
  <c r="V675" i="3"/>
  <c r="V679" i="3"/>
  <c r="V683" i="3"/>
  <c r="V687" i="3"/>
  <c r="V691" i="3"/>
  <c r="V695" i="3"/>
  <c r="V699" i="3"/>
  <c r="V703" i="3"/>
  <c r="V707" i="3"/>
  <c r="V711" i="3"/>
  <c r="V715" i="3"/>
  <c r="V719" i="3"/>
  <c r="V723" i="3"/>
  <c r="V727" i="3"/>
  <c r="V731" i="3"/>
  <c r="V735" i="3"/>
  <c r="V739" i="3"/>
  <c r="V743" i="3"/>
  <c r="V747" i="3"/>
  <c r="V751" i="3"/>
  <c r="V755" i="3"/>
  <c r="V759" i="3"/>
  <c r="V763" i="3"/>
  <c r="V767" i="3"/>
  <c r="V771" i="3"/>
  <c r="V775" i="3"/>
  <c r="V779" i="3"/>
  <c r="V783" i="3"/>
  <c r="V787" i="3"/>
  <c r="V791" i="3"/>
  <c r="V795" i="3"/>
  <c r="V799" i="3"/>
  <c r="V803" i="3"/>
  <c r="V807" i="3"/>
  <c r="V811" i="3"/>
  <c r="V815" i="3"/>
  <c r="V819" i="3"/>
  <c r="V823" i="3"/>
  <c r="V827" i="3"/>
  <c r="V831" i="3"/>
  <c r="V835" i="3"/>
  <c r="V839" i="3"/>
  <c r="V843" i="3"/>
  <c r="V847" i="3"/>
  <c r="V3" i="3"/>
  <c r="T6" i="3"/>
  <c r="T10" i="3"/>
  <c r="T14" i="3"/>
  <c r="T18" i="3"/>
  <c r="T22" i="3"/>
  <c r="T26" i="3"/>
  <c r="T30" i="3"/>
  <c r="T34" i="3"/>
  <c r="T38" i="3"/>
  <c r="T42" i="3"/>
  <c r="T46" i="3"/>
  <c r="T50" i="3"/>
  <c r="T54" i="3"/>
  <c r="T58" i="3"/>
  <c r="T62" i="3"/>
  <c r="T66" i="3"/>
  <c r="T70" i="3"/>
  <c r="T74" i="3"/>
  <c r="T78" i="3"/>
  <c r="T82" i="3"/>
  <c r="T86" i="3"/>
  <c r="T90" i="3"/>
  <c r="T94" i="3"/>
  <c r="T98" i="3"/>
  <c r="T102" i="3"/>
  <c r="T106" i="3"/>
  <c r="T110" i="3"/>
  <c r="T114" i="3"/>
  <c r="T118" i="3"/>
  <c r="T122" i="3"/>
  <c r="T126" i="3"/>
  <c r="T130" i="3"/>
  <c r="T134" i="3"/>
  <c r="T138" i="3"/>
  <c r="T142" i="3"/>
  <c r="T146" i="3"/>
  <c r="T150" i="3"/>
  <c r="T154" i="3"/>
  <c r="T158" i="3"/>
  <c r="T162" i="3"/>
  <c r="T166" i="3"/>
  <c r="T170" i="3"/>
  <c r="T174" i="3"/>
  <c r="T178" i="3"/>
  <c r="T182" i="3"/>
  <c r="T186" i="3"/>
  <c r="T190" i="3"/>
  <c r="T198" i="3"/>
  <c r="T202" i="3"/>
  <c r="T206" i="3"/>
  <c r="T210" i="3"/>
  <c r="T214" i="3"/>
  <c r="T218" i="3"/>
  <c r="T222" i="3"/>
  <c r="T226" i="3"/>
  <c r="T230" i="3"/>
  <c r="T234" i="3"/>
  <c r="T238" i="3"/>
  <c r="T242" i="3"/>
  <c r="T246" i="3"/>
  <c r="T250" i="3"/>
  <c r="T254" i="3"/>
  <c r="T258" i="3"/>
  <c r="T262" i="3"/>
  <c r="T266" i="3"/>
  <c r="T270" i="3"/>
  <c r="T274" i="3"/>
  <c r="T278" i="3"/>
  <c r="T282" i="3"/>
  <c r="T286" i="3"/>
  <c r="T290" i="3"/>
  <c r="T294" i="3"/>
  <c r="T298" i="3"/>
  <c r="T302" i="3"/>
  <c r="T306" i="3"/>
  <c r="T310" i="3"/>
  <c r="T314" i="3"/>
  <c r="T318" i="3"/>
  <c r="T322" i="3"/>
  <c r="Z46" i="3"/>
  <c r="X55" i="3"/>
  <c r="X231" i="3"/>
  <c r="X359" i="3"/>
  <c r="X468" i="3"/>
  <c r="X532" i="3"/>
  <c r="X596" i="3"/>
  <c r="X660" i="3"/>
  <c r="X700" i="3"/>
  <c r="X732" i="3"/>
  <c r="X764" i="3"/>
  <c r="X796" i="3"/>
  <c r="X828" i="3"/>
  <c r="V11" i="3"/>
  <c r="V36" i="3"/>
  <c r="V52" i="3"/>
  <c r="V68" i="3"/>
  <c r="V84" i="3"/>
  <c r="V100" i="3"/>
  <c r="V116" i="3"/>
  <c r="V132" i="3"/>
  <c r="V148" i="3"/>
  <c r="V164" i="3"/>
  <c r="V180" i="3"/>
  <c r="V196" i="3"/>
  <c r="V212" i="3"/>
  <c r="V228" i="3"/>
  <c r="V244" i="3"/>
  <c r="V260" i="3"/>
  <c r="V276" i="3"/>
  <c r="V292" i="3"/>
  <c r="V308" i="3"/>
  <c r="V324" i="3"/>
  <c r="V340" i="3"/>
  <c r="V356" i="3"/>
  <c r="V372" i="3"/>
  <c r="V388" i="3"/>
  <c r="V404" i="3"/>
  <c r="V420" i="3"/>
  <c r="V436" i="3"/>
  <c r="V452" i="3"/>
  <c r="V468" i="3"/>
  <c r="V484" i="3"/>
  <c r="V500" i="3"/>
  <c r="V516" i="3"/>
  <c r="V532" i="3"/>
  <c r="V548" i="3"/>
  <c r="V564" i="3"/>
  <c r="V580" i="3"/>
  <c r="V596" i="3"/>
  <c r="V612" i="3"/>
  <c r="V628" i="3"/>
  <c r="V644" i="3"/>
  <c r="V660" i="3"/>
  <c r="V676" i="3"/>
  <c r="V692" i="3"/>
  <c r="V708" i="3"/>
  <c r="V724" i="3"/>
  <c r="V740" i="3"/>
  <c r="V756" i="3"/>
  <c r="V772" i="3"/>
  <c r="V788" i="3"/>
  <c r="V804" i="3"/>
  <c r="V820" i="3"/>
  <c r="V836" i="3"/>
  <c r="T19" i="3"/>
  <c r="T35" i="3"/>
  <c r="T51" i="3"/>
  <c r="T67" i="3"/>
  <c r="T83" i="3"/>
  <c r="T99" i="3"/>
  <c r="T115" i="3"/>
  <c r="T131" i="3"/>
  <c r="T147" i="3"/>
  <c r="T163" i="3"/>
  <c r="T179" i="3"/>
  <c r="T195" i="3"/>
  <c r="T211" i="3"/>
  <c r="T227" i="3"/>
  <c r="T243" i="3"/>
  <c r="T259" i="3"/>
  <c r="T275" i="3"/>
  <c r="T291" i="3"/>
  <c r="T307" i="3"/>
  <c r="T323" i="3"/>
  <c r="T331" i="3"/>
  <c r="T339" i="3"/>
  <c r="T347" i="3"/>
  <c r="T355" i="3"/>
  <c r="T363" i="3"/>
  <c r="T371" i="3"/>
  <c r="T379" i="3"/>
  <c r="T387" i="3"/>
  <c r="T395" i="3"/>
  <c r="T403" i="3"/>
  <c r="T411" i="3"/>
  <c r="T419" i="3"/>
  <c r="T427" i="3"/>
  <c r="T435" i="3"/>
  <c r="T443" i="3"/>
  <c r="T451" i="3"/>
  <c r="T459" i="3"/>
  <c r="T467" i="3"/>
  <c r="T475" i="3"/>
  <c r="T483" i="3"/>
  <c r="T491" i="3"/>
  <c r="T499" i="3"/>
  <c r="T507" i="3"/>
  <c r="T515" i="3"/>
  <c r="T523" i="3"/>
  <c r="T531" i="3"/>
  <c r="T539" i="3"/>
  <c r="T547" i="3"/>
  <c r="T555" i="3"/>
  <c r="T563" i="3"/>
  <c r="T571" i="3"/>
  <c r="T579" i="3"/>
  <c r="T587" i="3"/>
  <c r="T595" i="3"/>
  <c r="T603" i="3"/>
  <c r="T611" i="3"/>
  <c r="T619" i="3"/>
  <c r="T627" i="3"/>
  <c r="T635" i="3"/>
  <c r="T640" i="3"/>
  <c r="T646" i="3"/>
  <c r="T651" i="3"/>
  <c r="T656" i="3"/>
  <c r="T662" i="3"/>
  <c r="T667" i="3"/>
  <c r="T672" i="3"/>
  <c r="T678" i="3"/>
  <c r="T683" i="3"/>
  <c r="T688" i="3"/>
  <c r="T694" i="3"/>
  <c r="T699" i="3"/>
  <c r="T704" i="3"/>
  <c r="T710" i="3"/>
  <c r="T715" i="3"/>
  <c r="T720" i="3"/>
  <c r="T726" i="3"/>
  <c r="T731" i="3"/>
  <c r="T736" i="3"/>
  <c r="T742" i="3"/>
  <c r="T747" i="3"/>
  <c r="T752" i="3"/>
  <c r="T758" i="3"/>
  <c r="T763" i="3"/>
  <c r="T768" i="3"/>
  <c r="T774" i="3"/>
  <c r="T779" i="3"/>
  <c r="T784" i="3"/>
  <c r="T790" i="3"/>
  <c r="T795" i="3"/>
  <c r="T800" i="3"/>
  <c r="T806" i="3"/>
  <c r="T811" i="3"/>
  <c r="T816" i="3"/>
  <c r="T822" i="3"/>
  <c r="T827" i="3"/>
  <c r="T832" i="3"/>
  <c r="T838" i="3"/>
  <c r="T843" i="3"/>
  <c r="T848" i="3"/>
  <c r="R5" i="3"/>
  <c r="R10" i="3"/>
  <c r="R15" i="3"/>
  <c r="R21" i="3"/>
  <c r="R26" i="3"/>
  <c r="R31" i="3"/>
  <c r="R37" i="3"/>
  <c r="R42" i="3"/>
  <c r="R47" i="3"/>
  <c r="R53" i="3"/>
  <c r="R58" i="3"/>
  <c r="R63" i="3"/>
  <c r="R69" i="3"/>
  <c r="R74" i="3"/>
  <c r="R79" i="3"/>
  <c r="R85" i="3"/>
  <c r="R90" i="3"/>
  <c r="R95" i="3"/>
  <c r="R101" i="3"/>
  <c r="R106" i="3"/>
  <c r="R111" i="3"/>
  <c r="R117" i="3"/>
  <c r="R122" i="3"/>
  <c r="R127" i="3"/>
  <c r="R133" i="3"/>
  <c r="R138" i="3"/>
  <c r="R143" i="3"/>
  <c r="R149" i="3"/>
  <c r="R154" i="3"/>
  <c r="R159" i="3"/>
  <c r="R165" i="3"/>
  <c r="R170" i="3"/>
  <c r="R175" i="3"/>
  <c r="R181" i="3"/>
  <c r="R186" i="3"/>
  <c r="R190" i="3"/>
  <c r="R194" i="3"/>
  <c r="R198" i="3"/>
  <c r="R202" i="3"/>
  <c r="R206" i="3"/>
  <c r="R210" i="3"/>
  <c r="R214" i="3"/>
  <c r="R218" i="3"/>
  <c r="R222" i="3"/>
  <c r="R226" i="3"/>
  <c r="R230" i="3"/>
  <c r="R234" i="3"/>
  <c r="R238" i="3"/>
  <c r="R242" i="3"/>
  <c r="R246" i="3"/>
  <c r="R250" i="3"/>
  <c r="R254" i="3"/>
  <c r="R258" i="3"/>
  <c r="R262" i="3"/>
  <c r="R266" i="3"/>
  <c r="R270" i="3"/>
  <c r="R274" i="3"/>
  <c r="R278" i="3"/>
  <c r="R282" i="3"/>
  <c r="R286" i="3"/>
  <c r="R290" i="3"/>
  <c r="R294" i="3"/>
  <c r="R298" i="3"/>
  <c r="R302" i="3"/>
  <c r="R306" i="3"/>
  <c r="R310" i="3"/>
  <c r="R314" i="3"/>
  <c r="R318" i="3"/>
  <c r="R322" i="3"/>
  <c r="R326" i="3"/>
  <c r="R330" i="3"/>
  <c r="R334" i="3"/>
  <c r="R338" i="3"/>
  <c r="R342" i="3"/>
  <c r="R346" i="3"/>
  <c r="R350" i="3"/>
  <c r="R354" i="3"/>
  <c r="R358" i="3"/>
  <c r="R362" i="3"/>
  <c r="R366" i="3"/>
  <c r="R370" i="3"/>
  <c r="R374" i="3"/>
  <c r="R378" i="3"/>
  <c r="R382" i="3"/>
  <c r="R386" i="3"/>
  <c r="R390" i="3"/>
  <c r="R394" i="3"/>
  <c r="R398" i="3"/>
  <c r="R402" i="3"/>
  <c r="R406" i="3"/>
  <c r="R410" i="3"/>
  <c r="R414" i="3"/>
  <c r="R418" i="3"/>
  <c r="R422" i="3"/>
  <c r="R426" i="3"/>
  <c r="R430" i="3"/>
  <c r="R434" i="3"/>
  <c r="R438" i="3"/>
  <c r="R442" i="3"/>
  <c r="R446" i="3"/>
  <c r="R450" i="3"/>
  <c r="R454" i="3"/>
  <c r="R458" i="3"/>
  <c r="R462" i="3"/>
  <c r="R466" i="3"/>
  <c r="R470" i="3"/>
  <c r="R474" i="3"/>
  <c r="R478" i="3"/>
  <c r="R482" i="3"/>
  <c r="R486" i="3"/>
  <c r="R490" i="3"/>
  <c r="R494" i="3"/>
  <c r="R498" i="3"/>
  <c r="R502" i="3"/>
  <c r="R506" i="3"/>
  <c r="R510" i="3"/>
  <c r="R514" i="3"/>
  <c r="R518" i="3"/>
  <c r="R522" i="3"/>
  <c r="R526" i="3"/>
  <c r="R530" i="3"/>
  <c r="R534" i="3"/>
  <c r="R538" i="3"/>
  <c r="R542" i="3"/>
  <c r="R546" i="3"/>
  <c r="R550" i="3"/>
  <c r="R554" i="3"/>
  <c r="R558" i="3"/>
  <c r="R562" i="3"/>
  <c r="R566" i="3"/>
  <c r="R570" i="3"/>
  <c r="R574" i="3"/>
  <c r="R578" i="3"/>
  <c r="R582" i="3"/>
  <c r="R586" i="3"/>
  <c r="R590" i="3"/>
  <c r="R594" i="3"/>
  <c r="R598" i="3"/>
  <c r="R602" i="3"/>
  <c r="R606" i="3"/>
  <c r="R610" i="3"/>
  <c r="R614" i="3"/>
  <c r="R618" i="3"/>
  <c r="R622" i="3"/>
  <c r="R626" i="3"/>
  <c r="R630" i="3"/>
  <c r="R634" i="3"/>
  <c r="R638" i="3"/>
  <c r="R642" i="3"/>
  <c r="R646" i="3"/>
  <c r="R650" i="3"/>
  <c r="R654" i="3"/>
  <c r="R658" i="3"/>
  <c r="R662" i="3"/>
  <c r="R666" i="3"/>
  <c r="R670" i="3"/>
  <c r="R674" i="3"/>
  <c r="R678" i="3"/>
  <c r="R682" i="3"/>
  <c r="R686" i="3"/>
  <c r="R690" i="3"/>
  <c r="R694" i="3"/>
  <c r="R698" i="3"/>
  <c r="R702" i="3"/>
  <c r="R706" i="3"/>
  <c r="R710" i="3"/>
  <c r="R714" i="3"/>
  <c r="R718" i="3"/>
  <c r="R722" i="3"/>
  <c r="R726" i="3"/>
  <c r="R730" i="3"/>
  <c r="R734" i="3"/>
  <c r="R738" i="3"/>
  <c r="R742" i="3"/>
  <c r="R746" i="3"/>
  <c r="R750" i="3"/>
  <c r="R754" i="3"/>
  <c r="R758" i="3"/>
  <c r="R762" i="3"/>
  <c r="R766" i="3"/>
  <c r="R770" i="3"/>
  <c r="R774" i="3"/>
  <c r="R778" i="3"/>
  <c r="R782" i="3"/>
  <c r="R786" i="3"/>
  <c r="R790" i="3"/>
  <c r="R794" i="3"/>
  <c r="R798" i="3"/>
  <c r="R802" i="3"/>
  <c r="R806" i="3"/>
  <c r="R810" i="3"/>
  <c r="R814" i="3"/>
  <c r="R818" i="3"/>
  <c r="R822" i="3"/>
  <c r="R826" i="3"/>
  <c r="R830" i="3"/>
  <c r="R834" i="3"/>
  <c r="R838" i="3"/>
  <c r="R842" i="3"/>
  <c r="R846" i="3"/>
  <c r="R850" i="3"/>
  <c r="P5" i="3"/>
  <c r="P9" i="3"/>
  <c r="P13" i="3"/>
  <c r="P17" i="3"/>
  <c r="P21" i="3"/>
  <c r="P25" i="3"/>
  <c r="P29" i="3"/>
  <c r="P33" i="3"/>
  <c r="P37" i="3"/>
  <c r="P41" i="3"/>
  <c r="P45" i="3"/>
  <c r="P49" i="3"/>
  <c r="P53" i="3"/>
  <c r="P57" i="3"/>
  <c r="P61" i="3"/>
  <c r="P65" i="3"/>
  <c r="P69" i="3"/>
  <c r="P73" i="3"/>
  <c r="P77" i="3"/>
  <c r="P81" i="3"/>
  <c r="P85" i="3"/>
  <c r="P89" i="3"/>
  <c r="P93" i="3"/>
  <c r="P97" i="3"/>
  <c r="P101" i="3"/>
  <c r="P105" i="3"/>
  <c r="P109" i="3"/>
  <c r="P113" i="3"/>
  <c r="P117" i="3"/>
  <c r="P121" i="3"/>
  <c r="P125" i="3"/>
  <c r="P129" i="3"/>
  <c r="P133" i="3"/>
  <c r="P137" i="3"/>
  <c r="P141" i="3"/>
  <c r="P145" i="3"/>
  <c r="P149" i="3"/>
  <c r="P153" i="3"/>
  <c r="P157" i="3"/>
  <c r="P161" i="3"/>
  <c r="P165" i="3"/>
  <c r="P169" i="3"/>
  <c r="P173" i="3"/>
  <c r="P177" i="3"/>
  <c r="P181" i="3"/>
  <c r="P185" i="3"/>
  <c r="P189" i="3"/>
  <c r="P193" i="3"/>
  <c r="P197" i="3"/>
  <c r="P201" i="3"/>
  <c r="P205" i="3"/>
  <c r="P209" i="3"/>
  <c r="P213" i="3"/>
  <c r="P217" i="3"/>
  <c r="P221" i="3"/>
  <c r="P225" i="3"/>
  <c r="P229" i="3"/>
  <c r="P233" i="3"/>
  <c r="P237" i="3"/>
  <c r="P241" i="3"/>
  <c r="P245" i="3"/>
  <c r="P249" i="3"/>
  <c r="P253" i="3"/>
  <c r="P257" i="3"/>
  <c r="P261" i="3"/>
  <c r="P265" i="3"/>
  <c r="P269" i="3"/>
  <c r="P273" i="3"/>
  <c r="P277" i="3"/>
  <c r="P281" i="3"/>
  <c r="P285" i="3"/>
  <c r="P289" i="3"/>
  <c r="P293" i="3"/>
  <c r="P297" i="3"/>
  <c r="P301" i="3"/>
  <c r="P305" i="3"/>
  <c r="P309" i="3"/>
  <c r="P313" i="3"/>
  <c r="P317" i="3"/>
  <c r="P321" i="3"/>
  <c r="P325" i="3"/>
  <c r="P329" i="3"/>
  <c r="P333" i="3"/>
  <c r="P337" i="3"/>
  <c r="P341" i="3"/>
  <c r="P345" i="3"/>
  <c r="P349" i="3"/>
  <c r="P353" i="3"/>
  <c r="P357" i="3"/>
  <c r="P361" i="3"/>
  <c r="P365" i="3"/>
  <c r="P369" i="3"/>
  <c r="P373" i="3"/>
  <c r="P377" i="3"/>
  <c r="P381" i="3"/>
  <c r="P385" i="3"/>
  <c r="P389" i="3"/>
  <c r="P393" i="3"/>
  <c r="P397" i="3"/>
  <c r="P401" i="3"/>
  <c r="P405" i="3"/>
  <c r="P409" i="3"/>
  <c r="P413" i="3"/>
  <c r="P417" i="3"/>
  <c r="P421" i="3"/>
  <c r="P425" i="3"/>
  <c r="P429" i="3"/>
  <c r="P433" i="3"/>
  <c r="P437" i="3"/>
  <c r="P441" i="3"/>
  <c r="P445" i="3"/>
  <c r="P449" i="3"/>
  <c r="P453" i="3"/>
  <c r="P457" i="3"/>
  <c r="P461" i="3"/>
  <c r="P465" i="3"/>
  <c r="P469" i="3"/>
  <c r="P473" i="3"/>
  <c r="P477" i="3"/>
  <c r="P481" i="3"/>
  <c r="P485" i="3"/>
  <c r="P489" i="3"/>
  <c r="P493" i="3"/>
  <c r="P497" i="3"/>
  <c r="P501" i="3"/>
  <c r="P505" i="3"/>
  <c r="P509" i="3"/>
  <c r="P513" i="3"/>
  <c r="P517" i="3"/>
  <c r="P521" i="3"/>
  <c r="P525" i="3"/>
  <c r="P529" i="3"/>
  <c r="P533" i="3"/>
  <c r="P537" i="3"/>
  <c r="P541" i="3"/>
  <c r="P545" i="3"/>
  <c r="P549" i="3"/>
  <c r="P553" i="3"/>
  <c r="P557" i="3"/>
  <c r="P561" i="3"/>
  <c r="P565" i="3"/>
  <c r="P569" i="3"/>
  <c r="P573" i="3"/>
  <c r="P577" i="3"/>
  <c r="P581" i="3"/>
  <c r="P585" i="3"/>
  <c r="P589" i="3"/>
  <c r="P593" i="3"/>
  <c r="P597" i="3"/>
  <c r="P601" i="3"/>
  <c r="P605" i="3"/>
  <c r="P609" i="3"/>
  <c r="P613" i="3"/>
  <c r="P617" i="3"/>
  <c r="P621" i="3"/>
  <c r="P625" i="3"/>
  <c r="P629" i="3"/>
  <c r="P633" i="3"/>
  <c r="P637" i="3"/>
  <c r="P641" i="3"/>
  <c r="P645" i="3"/>
  <c r="P649" i="3"/>
  <c r="P653" i="3"/>
  <c r="P657" i="3"/>
  <c r="P661" i="3"/>
  <c r="P665" i="3"/>
  <c r="P669" i="3"/>
  <c r="P673" i="3"/>
  <c r="P677" i="3"/>
  <c r="P681" i="3"/>
  <c r="P685" i="3"/>
  <c r="P689" i="3"/>
  <c r="P693" i="3"/>
  <c r="P697" i="3"/>
  <c r="P701" i="3"/>
  <c r="P705" i="3"/>
  <c r="P709" i="3"/>
  <c r="P713" i="3"/>
  <c r="P717" i="3"/>
  <c r="P721" i="3"/>
  <c r="P725" i="3"/>
  <c r="P729" i="3"/>
  <c r="P733" i="3"/>
  <c r="P737" i="3"/>
  <c r="P741" i="3"/>
  <c r="P745" i="3"/>
  <c r="P749" i="3"/>
  <c r="P753" i="3"/>
  <c r="P757" i="3"/>
  <c r="P761" i="3"/>
  <c r="P765" i="3"/>
  <c r="P769" i="3"/>
  <c r="P773" i="3"/>
  <c r="P777" i="3"/>
  <c r="P781" i="3"/>
  <c r="P785" i="3"/>
  <c r="P789" i="3"/>
  <c r="P793" i="3"/>
  <c r="P797" i="3"/>
  <c r="P801" i="3"/>
  <c r="P805" i="3"/>
  <c r="P809" i="3"/>
  <c r="P813" i="3"/>
  <c r="P817" i="3"/>
  <c r="P821" i="3"/>
  <c r="P825" i="3"/>
  <c r="P829" i="3"/>
  <c r="P833" i="3"/>
  <c r="P837" i="3"/>
  <c r="P841" i="3"/>
  <c r="P845" i="3"/>
  <c r="P849" i="3"/>
  <c r="N4" i="3"/>
  <c r="N8" i="3"/>
  <c r="N12" i="3"/>
  <c r="N16" i="3"/>
  <c r="N20" i="3"/>
  <c r="N24" i="3"/>
  <c r="N28" i="3"/>
  <c r="N32" i="3"/>
  <c r="N36" i="3"/>
  <c r="N40" i="3"/>
  <c r="N44" i="3"/>
  <c r="N48" i="3"/>
  <c r="N52" i="3"/>
  <c r="N56" i="3"/>
  <c r="N60" i="3"/>
  <c r="N64" i="3"/>
  <c r="N68" i="3"/>
  <c r="N72" i="3"/>
  <c r="N76" i="3"/>
  <c r="N80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136" i="3"/>
  <c r="N140" i="3"/>
  <c r="N144" i="3"/>
  <c r="N148" i="3"/>
  <c r="N152" i="3"/>
  <c r="N156" i="3"/>
  <c r="N160" i="3"/>
  <c r="N164" i="3"/>
  <c r="N168" i="3"/>
  <c r="N172" i="3"/>
  <c r="N176" i="3"/>
  <c r="N180" i="3"/>
  <c r="N184" i="3"/>
  <c r="N188" i="3"/>
  <c r="N192" i="3"/>
  <c r="N196" i="3"/>
  <c r="N200" i="3"/>
  <c r="N204" i="3"/>
  <c r="N208" i="3"/>
  <c r="N212" i="3"/>
  <c r="N216" i="3"/>
  <c r="N220" i="3"/>
  <c r="N224" i="3"/>
  <c r="N228" i="3"/>
  <c r="N232" i="3"/>
  <c r="N236" i="3"/>
  <c r="N240" i="3"/>
  <c r="N244" i="3"/>
  <c r="N248" i="3"/>
  <c r="N252" i="3"/>
  <c r="N256" i="3"/>
  <c r="N260" i="3"/>
  <c r="N264" i="3"/>
  <c r="N268" i="3"/>
  <c r="N272" i="3"/>
  <c r="N276" i="3"/>
  <c r="N280" i="3"/>
  <c r="N284" i="3"/>
  <c r="N288" i="3"/>
  <c r="N292" i="3"/>
  <c r="N296" i="3"/>
  <c r="N300" i="3"/>
  <c r="N304" i="3"/>
  <c r="N308" i="3"/>
  <c r="N312" i="3"/>
  <c r="N316" i="3"/>
  <c r="N320" i="3"/>
  <c r="N324" i="3"/>
  <c r="N328" i="3"/>
  <c r="N332" i="3"/>
  <c r="N336" i="3"/>
  <c r="N340" i="3"/>
  <c r="N344" i="3"/>
  <c r="N348" i="3"/>
  <c r="N352" i="3"/>
  <c r="N356" i="3"/>
  <c r="N360" i="3"/>
  <c r="N364" i="3"/>
  <c r="N368" i="3"/>
  <c r="N372" i="3"/>
  <c r="N376" i="3"/>
  <c r="N380" i="3"/>
  <c r="N384" i="3"/>
  <c r="N388" i="3"/>
  <c r="N392" i="3"/>
  <c r="N396" i="3"/>
  <c r="N400" i="3"/>
  <c r="N404" i="3"/>
  <c r="N408" i="3"/>
  <c r="N412" i="3"/>
  <c r="Z383" i="3"/>
  <c r="X135" i="3"/>
  <c r="X263" i="3"/>
  <c r="X391" i="3"/>
  <c r="X484" i="3"/>
  <c r="X548" i="3"/>
  <c r="X612" i="3"/>
  <c r="X676" i="3"/>
  <c r="X708" i="3"/>
  <c r="X740" i="3"/>
  <c r="X772" i="3"/>
  <c r="X804" i="3"/>
  <c r="X836" i="3"/>
  <c r="V19" i="3"/>
  <c r="V40" i="3"/>
  <c r="V56" i="3"/>
  <c r="V72" i="3"/>
  <c r="V88" i="3"/>
  <c r="V104" i="3"/>
  <c r="V120" i="3"/>
  <c r="V136" i="3"/>
  <c r="V152" i="3"/>
  <c r="V168" i="3"/>
  <c r="V184" i="3"/>
  <c r="V200" i="3"/>
  <c r="V216" i="3"/>
  <c r="V232" i="3"/>
  <c r="V248" i="3"/>
  <c r="V264" i="3"/>
  <c r="V280" i="3"/>
  <c r="V296" i="3"/>
  <c r="V312" i="3"/>
  <c r="V328" i="3"/>
  <c r="V344" i="3"/>
  <c r="V360" i="3"/>
  <c r="V376" i="3"/>
  <c r="V392" i="3"/>
  <c r="V408" i="3"/>
  <c r="V424" i="3"/>
  <c r="V440" i="3"/>
  <c r="V456" i="3"/>
  <c r="V472" i="3"/>
  <c r="V488" i="3"/>
  <c r="V504" i="3"/>
  <c r="V520" i="3"/>
  <c r="V536" i="3"/>
  <c r="V552" i="3"/>
  <c r="V568" i="3"/>
  <c r="V584" i="3"/>
  <c r="V600" i="3"/>
  <c r="V616" i="3"/>
  <c r="V632" i="3"/>
  <c r="V648" i="3"/>
  <c r="V664" i="3"/>
  <c r="V680" i="3"/>
  <c r="V696" i="3"/>
  <c r="V712" i="3"/>
  <c r="V728" i="3"/>
  <c r="V744" i="3"/>
  <c r="V760" i="3"/>
  <c r="V776" i="3"/>
  <c r="V792" i="3"/>
  <c r="V808" i="3"/>
  <c r="V824" i="3"/>
  <c r="V840" i="3"/>
  <c r="T7" i="3"/>
  <c r="T23" i="3"/>
  <c r="T39" i="3"/>
  <c r="T55" i="3"/>
  <c r="T71" i="3"/>
  <c r="T87" i="3"/>
  <c r="T103" i="3"/>
  <c r="T119" i="3"/>
  <c r="T135" i="3"/>
  <c r="T151" i="3"/>
  <c r="T167" i="3"/>
  <c r="T183" i="3"/>
  <c r="T199" i="3"/>
  <c r="T215" i="3"/>
  <c r="T231" i="3"/>
  <c r="T247" i="3"/>
  <c r="T263" i="3"/>
  <c r="T279" i="3"/>
  <c r="T295" i="3"/>
  <c r="T311" i="3"/>
  <c r="T326" i="3"/>
  <c r="T334" i="3"/>
  <c r="T342" i="3"/>
  <c r="T350" i="3"/>
  <c r="T358" i="3"/>
  <c r="T366" i="3"/>
  <c r="T374" i="3"/>
  <c r="T382" i="3"/>
  <c r="T390" i="3"/>
  <c r="T398" i="3"/>
  <c r="T406" i="3"/>
  <c r="T414" i="3"/>
  <c r="T422" i="3"/>
  <c r="T430" i="3"/>
  <c r="T438" i="3"/>
  <c r="T446" i="3"/>
  <c r="T454" i="3"/>
  <c r="T462" i="3"/>
  <c r="T470" i="3"/>
  <c r="T478" i="3"/>
  <c r="T486" i="3"/>
  <c r="T494" i="3"/>
  <c r="T502" i="3"/>
  <c r="T510" i="3"/>
  <c r="T518" i="3"/>
  <c r="T526" i="3"/>
  <c r="T534" i="3"/>
  <c r="T542" i="3"/>
  <c r="T550" i="3"/>
  <c r="T558" i="3"/>
  <c r="T566" i="3"/>
  <c r="T574" i="3"/>
  <c r="T582" i="3"/>
  <c r="T590" i="3"/>
  <c r="T598" i="3"/>
  <c r="T606" i="3"/>
  <c r="T614" i="3"/>
  <c r="T622" i="3"/>
  <c r="T630" i="3"/>
  <c r="T636" i="3"/>
  <c r="T642" i="3"/>
  <c r="T647" i="3"/>
  <c r="T652" i="3"/>
  <c r="T658" i="3"/>
  <c r="T663" i="3"/>
  <c r="T668" i="3"/>
  <c r="T674" i="3"/>
  <c r="T679" i="3"/>
  <c r="T684" i="3"/>
  <c r="T690" i="3"/>
  <c r="T695" i="3"/>
  <c r="T700" i="3"/>
  <c r="T706" i="3"/>
  <c r="T711" i="3"/>
  <c r="T716" i="3"/>
  <c r="T722" i="3"/>
  <c r="T727" i="3"/>
  <c r="T732" i="3"/>
  <c r="T738" i="3"/>
  <c r="T743" i="3"/>
  <c r="T748" i="3"/>
  <c r="T754" i="3"/>
  <c r="T759" i="3"/>
  <c r="T764" i="3"/>
  <c r="T770" i="3"/>
  <c r="T775" i="3"/>
  <c r="T780" i="3"/>
  <c r="T786" i="3"/>
  <c r="T791" i="3"/>
  <c r="T796" i="3"/>
  <c r="T802" i="3"/>
  <c r="T807" i="3"/>
  <c r="T812" i="3"/>
  <c r="T818" i="3"/>
  <c r="T823" i="3"/>
  <c r="T828" i="3"/>
  <c r="T834" i="3"/>
  <c r="T839" i="3"/>
  <c r="T844" i="3"/>
  <c r="T850" i="3"/>
  <c r="R6" i="3"/>
  <c r="R11" i="3"/>
  <c r="R17" i="3"/>
  <c r="R22" i="3"/>
  <c r="R27" i="3"/>
  <c r="R33" i="3"/>
  <c r="R38" i="3"/>
  <c r="R43" i="3"/>
  <c r="R49" i="3"/>
  <c r="R54" i="3"/>
  <c r="R59" i="3"/>
  <c r="R65" i="3"/>
  <c r="R70" i="3"/>
  <c r="R75" i="3"/>
  <c r="R81" i="3"/>
  <c r="R86" i="3"/>
  <c r="R91" i="3"/>
  <c r="R97" i="3"/>
  <c r="R102" i="3"/>
  <c r="R107" i="3"/>
  <c r="R113" i="3"/>
  <c r="R118" i="3"/>
  <c r="R123" i="3"/>
  <c r="R129" i="3"/>
  <c r="R134" i="3"/>
  <c r="R139" i="3"/>
  <c r="R145" i="3"/>
  <c r="R150" i="3"/>
  <c r="R155" i="3"/>
  <c r="R161" i="3"/>
  <c r="R166" i="3"/>
  <c r="R171" i="3"/>
  <c r="R177" i="3"/>
  <c r="R182" i="3"/>
  <c r="R187" i="3"/>
  <c r="R191" i="3"/>
  <c r="R195" i="3"/>
  <c r="R199" i="3"/>
  <c r="R203" i="3"/>
  <c r="R207" i="3"/>
  <c r="R211" i="3"/>
  <c r="R215" i="3"/>
  <c r="R219" i="3"/>
  <c r="R223" i="3"/>
  <c r="R227" i="3"/>
  <c r="R231" i="3"/>
  <c r="R235" i="3"/>
  <c r="R239" i="3"/>
  <c r="R243" i="3"/>
  <c r="R247" i="3"/>
  <c r="R251" i="3"/>
  <c r="R255" i="3"/>
  <c r="R259" i="3"/>
  <c r="R263" i="3"/>
  <c r="R267" i="3"/>
  <c r="R271" i="3"/>
  <c r="R275" i="3"/>
  <c r="R279" i="3"/>
  <c r="R283" i="3"/>
  <c r="R287" i="3"/>
  <c r="R291" i="3"/>
  <c r="R295" i="3"/>
  <c r="R299" i="3"/>
  <c r="R303" i="3"/>
  <c r="R307" i="3"/>
  <c r="R311" i="3"/>
  <c r="R315" i="3"/>
  <c r="R319" i="3"/>
  <c r="R323" i="3"/>
  <c r="R327" i="3"/>
  <c r="R331" i="3"/>
  <c r="R335" i="3"/>
  <c r="R339" i="3"/>
  <c r="R343" i="3"/>
  <c r="R347" i="3"/>
  <c r="R351" i="3"/>
  <c r="R355" i="3"/>
  <c r="R359" i="3"/>
  <c r="R363" i="3"/>
  <c r="R367" i="3"/>
  <c r="R371" i="3"/>
  <c r="R375" i="3"/>
  <c r="R379" i="3"/>
  <c r="R383" i="3"/>
  <c r="R387" i="3"/>
  <c r="R391" i="3"/>
  <c r="R395" i="3"/>
  <c r="R399" i="3"/>
  <c r="R403" i="3"/>
  <c r="R407" i="3"/>
  <c r="R411" i="3"/>
  <c r="R415" i="3"/>
  <c r="R419" i="3"/>
  <c r="R423" i="3"/>
  <c r="R427" i="3"/>
  <c r="R431" i="3"/>
  <c r="R435" i="3"/>
  <c r="R439" i="3"/>
  <c r="R443" i="3"/>
  <c r="R447" i="3"/>
  <c r="R451" i="3"/>
  <c r="R455" i="3"/>
  <c r="R459" i="3"/>
  <c r="R463" i="3"/>
  <c r="R467" i="3"/>
  <c r="R471" i="3"/>
  <c r="R475" i="3"/>
  <c r="R479" i="3"/>
  <c r="R483" i="3"/>
  <c r="R487" i="3"/>
  <c r="R491" i="3"/>
  <c r="R495" i="3"/>
  <c r="R499" i="3"/>
  <c r="R503" i="3"/>
  <c r="R507" i="3"/>
  <c r="R511" i="3"/>
  <c r="R515" i="3"/>
  <c r="R519" i="3"/>
  <c r="R523" i="3"/>
  <c r="R527" i="3"/>
  <c r="R531" i="3"/>
  <c r="R535" i="3"/>
  <c r="R539" i="3"/>
  <c r="R543" i="3"/>
  <c r="R547" i="3"/>
  <c r="R551" i="3"/>
  <c r="R555" i="3"/>
  <c r="R559" i="3"/>
  <c r="R563" i="3"/>
  <c r="R567" i="3"/>
  <c r="R571" i="3"/>
  <c r="R575" i="3"/>
  <c r="R579" i="3"/>
  <c r="R583" i="3"/>
  <c r="R587" i="3"/>
  <c r="R591" i="3"/>
  <c r="R595" i="3"/>
  <c r="R599" i="3"/>
  <c r="R603" i="3"/>
  <c r="R607" i="3"/>
  <c r="R611" i="3"/>
  <c r="R615" i="3"/>
  <c r="R619" i="3"/>
  <c r="R623" i="3"/>
  <c r="R627" i="3"/>
  <c r="R631" i="3"/>
  <c r="R635" i="3"/>
  <c r="R639" i="3"/>
  <c r="R643" i="3"/>
  <c r="R647" i="3"/>
  <c r="R651" i="3"/>
  <c r="R655" i="3"/>
  <c r="R659" i="3"/>
  <c r="R663" i="3"/>
  <c r="R667" i="3"/>
  <c r="R671" i="3"/>
  <c r="R675" i="3"/>
  <c r="R679" i="3"/>
  <c r="R683" i="3"/>
  <c r="R687" i="3"/>
  <c r="R691" i="3"/>
  <c r="R695" i="3"/>
  <c r="R699" i="3"/>
  <c r="R703" i="3"/>
  <c r="R707" i="3"/>
  <c r="R711" i="3"/>
  <c r="R715" i="3"/>
  <c r="R719" i="3"/>
  <c r="R723" i="3"/>
  <c r="R727" i="3"/>
  <c r="R731" i="3"/>
  <c r="R735" i="3"/>
  <c r="R739" i="3"/>
  <c r="R743" i="3"/>
  <c r="R747" i="3"/>
  <c r="R751" i="3"/>
  <c r="R755" i="3"/>
  <c r="R759" i="3"/>
  <c r="R763" i="3"/>
  <c r="R767" i="3"/>
  <c r="R771" i="3"/>
  <c r="R775" i="3"/>
  <c r="R779" i="3"/>
  <c r="R783" i="3"/>
  <c r="R787" i="3"/>
  <c r="R791" i="3"/>
  <c r="R795" i="3"/>
  <c r="R799" i="3"/>
  <c r="R803" i="3"/>
  <c r="R807" i="3"/>
  <c r="R811" i="3"/>
  <c r="R815" i="3"/>
  <c r="R819" i="3"/>
  <c r="R823" i="3"/>
  <c r="R827" i="3"/>
  <c r="R831" i="3"/>
  <c r="R835" i="3"/>
  <c r="R839" i="3"/>
  <c r="R843" i="3"/>
  <c r="R847" i="3"/>
  <c r="R3" i="3"/>
  <c r="P6" i="3"/>
  <c r="P10" i="3"/>
  <c r="P14" i="3"/>
  <c r="P18" i="3"/>
  <c r="P22" i="3"/>
  <c r="P26" i="3"/>
  <c r="P30" i="3"/>
  <c r="P34" i="3"/>
  <c r="P38" i="3"/>
  <c r="P42" i="3"/>
  <c r="P46" i="3"/>
  <c r="P50" i="3"/>
  <c r="P54" i="3"/>
  <c r="P58" i="3"/>
  <c r="P62" i="3"/>
  <c r="P66" i="3"/>
  <c r="P70" i="3"/>
  <c r="P74" i="3"/>
  <c r="P78" i="3"/>
  <c r="P82" i="3"/>
  <c r="P86" i="3"/>
  <c r="P90" i="3"/>
  <c r="P94" i="3"/>
  <c r="P98" i="3"/>
  <c r="P102" i="3"/>
  <c r="P106" i="3"/>
  <c r="P110" i="3"/>
  <c r="P114" i="3"/>
  <c r="P118" i="3"/>
  <c r="P122" i="3"/>
  <c r="P126" i="3"/>
  <c r="P130" i="3"/>
  <c r="P134" i="3"/>
  <c r="P138" i="3"/>
  <c r="P142" i="3"/>
  <c r="P146" i="3"/>
  <c r="P150" i="3"/>
  <c r="P154" i="3"/>
  <c r="P158" i="3"/>
  <c r="P162" i="3"/>
  <c r="P166" i="3"/>
  <c r="P170" i="3"/>
  <c r="P174" i="3"/>
  <c r="P178" i="3"/>
  <c r="P182" i="3"/>
  <c r="P186" i="3"/>
  <c r="P190" i="3"/>
  <c r="P194" i="3"/>
  <c r="P198" i="3"/>
  <c r="P202" i="3"/>
  <c r="P206" i="3"/>
  <c r="P210" i="3"/>
  <c r="P214" i="3"/>
  <c r="P218" i="3"/>
  <c r="P222" i="3"/>
  <c r="P226" i="3"/>
  <c r="P230" i="3"/>
  <c r="P234" i="3"/>
  <c r="P238" i="3"/>
  <c r="P242" i="3"/>
  <c r="P246" i="3"/>
  <c r="P250" i="3"/>
  <c r="P254" i="3"/>
  <c r="P258" i="3"/>
  <c r="P262" i="3"/>
  <c r="P266" i="3"/>
  <c r="P270" i="3"/>
  <c r="P274" i="3"/>
  <c r="P278" i="3"/>
  <c r="P282" i="3"/>
  <c r="P286" i="3"/>
  <c r="P290" i="3"/>
  <c r="P294" i="3"/>
  <c r="P298" i="3"/>
  <c r="P302" i="3"/>
  <c r="P306" i="3"/>
  <c r="P310" i="3"/>
  <c r="P314" i="3"/>
  <c r="P318" i="3"/>
  <c r="P322" i="3"/>
  <c r="P326" i="3"/>
  <c r="P330" i="3"/>
  <c r="P334" i="3"/>
  <c r="P338" i="3"/>
  <c r="P342" i="3"/>
  <c r="P346" i="3"/>
  <c r="P350" i="3"/>
  <c r="P354" i="3"/>
  <c r="P358" i="3"/>
  <c r="P362" i="3"/>
  <c r="P366" i="3"/>
  <c r="P370" i="3"/>
  <c r="P374" i="3"/>
  <c r="P378" i="3"/>
  <c r="P382" i="3"/>
  <c r="P386" i="3"/>
  <c r="P390" i="3"/>
  <c r="P394" i="3"/>
  <c r="P398" i="3"/>
  <c r="P402" i="3"/>
  <c r="P406" i="3"/>
  <c r="P410" i="3"/>
  <c r="P414" i="3"/>
  <c r="P418" i="3"/>
  <c r="P422" i="3"/>
  <c r="P426" i="3"/>
  <c r="P430" i="3"/>
  <c r="P434" i="3"/>
  <c r="P438" i="3"/>
  <c r="P442" i="3"/>
  <c r="P446" i="3"/>
  <c r="P450" i="3"/>
  <c r="P454" i="3"/>
  <c r="P458" i="3"/>
  <c r="P462" i="3"/>
  <c r="P466" i="3"/>
  <c r="P470" i="3"/>
  <c r="P474" i="3"/>
  <c r="P478" i="3"/>
  <c r="P482" i="3"/>
  <c r="P486" i="3"/>
  <c r="P490" i="3"/>
  <c r="P494" i="3"/>
  <c r="P498" i="3"/>
  <c r="P502" i="3"/>
  <c r="P506" i="3"/>
  <c r="P510" i="3"/>
  <c r="P514" i="3"/>
  <c r="P518" i="3"/>
  <c r="P522" i="3"/>
  <c r="P526" i="3"/>
  <c r="P530" i="3"/>
  <c r="P534" i="3"/>
  <c r="P538" i="3"/>
  <c r="P542" i="3"/>
  <c r="P546" i="3"/>
  <c r="P550" i="3"/>
  <c r="P554" i="3"/>
  <c r="P558" i="3"/>
  <c r="P562" i="3"/>
  <c r="P566" i="3"/>
  <c r="P570" i="3"/>
  <c r="P574" i="3"/>
  <c r="P578" i="3"/>
  <c r="P582" i="3"/>
  <c r="P586" i="3"/>
  <c r="P590" i="3"/>
  <c r="P594" i="3"/>
  <c r="P598" i="3"/>
  <c r="P602" i="3"/>
  <c r="P606" i="3"/>
  <c r="P610" i="3"/>
  <c r="P614" i="3"/>
  <c r="P618" i="3"/>
  <c r="P622" i="3"/>
  <c r="P626" i="3"/>
  <c r="P630" i="3"/>
  <c r="P634" i="3"/>
  <c r="P638" i="3"/>
  <c r="P642" i="3"/>
  <c r="P646" i="3"/>
  <c r="P650" i="3"/>
  <c r="P654" i="3"/>
  <c r="P658" i="3"/>
  <c r="P662" i="3"/>
  <c r="P666" i="3"/>
  <c r="P670" i="3"/>
  <c r="P674" i="3"/>
  <c r="P678" i="3"/>
  <c r="P682" i="3"/>
  <c r="P686" i="3"/>
  <c r="P690" i="3"/>
  <c r="P694" i="3"/>
  <c r="P698" i="3"/>
  <c r="P702" i="3"/>
  <c r="P706" i="3"/>
  <c r="P710" i="3"/>
  <c r="P714" i="3"/>
  <c r="P718" i="3"/>
  <c r="P722" i="3"/>
  <c r="P726" i="3"/>
  <c r="P730" i="3"/>
  <c r="P734" i="3"/>
  <c r="P738" i="3"/>
  <c r="P742" i="3"/>
  <c r="P746" i="3"/>
  <c r="P750" i="3"/>
  <c r="P754" i="3"/>
  <c r="P758" i="3"/>
  <c r="P762" i="3"/>
  <c r="P766" i="3"/>
  <c r="P770" i="3"/>
  <c r="P774" i="3"/>
  <c r="P778" i="3"/>
  <c r="P782" i="3"/>
  <c r="P786" i="3"/>
  <c r="P790" i="3"/>
  <c r="P794" i="3"/>
  <c r="P798" i="3"/>
  <c r="P802" i="3"/>
  <c r="P806" i="3"/>
  <c r="P810" i="3"/>
  <c r="P814" i="3"/>
  <c r="P818" i="3"/>
  <c r="P822" i="3"/>
  <c r="P826" i="3"/>
  <c r="P830" i="3"/>
  <c r="P834" i="3"/>
  <c r="P838" i="3"/>
  <c r="P842" i="3"/>
  <c r="P846" i="3"/>
  <c r="P850" i="3"/>
  <c r="N5" i="3"/>
  <c r="N9" i="3"/>
  <c r="N13" i="3"/>
  <c r="N17" i="3"/>
  <c r="N21" i="3"/>
  <c r="N25" i="3"/>
  <c r="N29" i="3"/>
  <c r="N33" i="3"/>
  <c r="N37" i="3"/>
  <c r="N41" i="3"/>
  <c r="N45" i="3"/>
  <c r="N49" i="3"/>
  <c r="N53" i="3"/>
  <c r="N57" i="3"/>
  <c r="N61" i="3"/>
  <c r="N65" i="3"/>
  <c r="N69" i="3"/>
  <c r="N73" i="3"/>
  <c r="N77" i="3"/>
  <c r="N81" i="3"/>
  <c r="N85" i="3"/>
  <c r="N89" i="3"/>
  <c r="N93" i="3"/>
  <c r="N97" i="3"/>
  <c r="N101" i="3"/>
  <c r="N105" i="3"/>
  <c r="N109" i="3"/>
  <c r="N113" i="3"/>
  <c r="N117" i="3"/>
  <c r="N121" i="3"/>
  <c r="N125" i="3"/>
  <c r="N129" i="3"/>
  <c r="N133" i="3"/>
  <c r="N137" i="3"/>
  <c r="N141" i="3"/>
  <c r="N145" i="3"/>
  <c r="N149" i="3"/>
  <c r="N153" i="3"/>
  <c r="N157" i="3"/>
  <c r="N161" i="3"/>
  <c r="N165" i="3"/>
  <c r="N169" i="3"/>
  <c r="N173" i="3"/>
  <c r="N177" i="3"/>
  <c r="N181" i="3"/>
  <c r="N185" i="3"/>
  <c r="N189" i="3"/>
  <c r="N193" i="3"/>
  <c r="N197" i="3"/>
  <c r="N201" i="3"/>
  <c r="N205" i="3"/>
  <c r="N209" i="3"/>
  <c r="N213" i="3"/>
  <c r="N217" i="3"/>
  <c r="N221" i="3"/>
  <c r="N225" i="3"/>
  <c r="N229" i="3"/>
  <c r="N233" i="3"/>
  <c r="N237" i="3"/>
  <c r="N241" i="3"/>
  <c r="N245" i="3"/>
  <c r="N249" i="3"/>
  <c r="N253" i="3"/>
  <c r="N257" i="3"/>
  <c r="N261" i="3"/>
  <c r="N265" i="3"/>
  <c r="N269" i="3"/>
  <c r="N273" i="3"/>
  <c r="N277" i="3"/>
  <c r="N281" i="3"/>
  <c r="N285" i="3"/>
  <c r="N289" i="3"/>
  <c r="N293" i="3"/>
  <c r="N297" i="3"/>
  <c r="N301" i="3"/>
  <c r="N305" i="3"/>
  <c r="N309" i="3"/>
  <c r="N313" i="3"/>
  <c r="N317" i="3"/>
  <c r="N321" i="3"/>
  <c r="N325" i="3"/>
  <c r="N329" i="3"/>
  <c r="N333" i="3"/>
  <c r="N337" i="3"/>
  <c r="N341" i="3"/>
  <c r="N345" i="3"/>
  <c r="N349" i="3"/>
  <c r="N353" i="3"/>
  <c r="N357" i="3"/>
  <c r="N361" i="3"/>
  <c r="N365" i="3"/>
  <c r="N369" i="3"/>
  <c r="N373" i="3"/>
  <c r="N377" i="3"/>
  <c r="N381" i="3"/>
  <c r="N385" i="3"/>
  <c r="N389" i="3"/>
  <c r="N393" i="3"/>
  <c r="N397" i="3"/>
  <c r="N401" i="3"/>
  <c r="N405" i="3"/>
  <c r="N409" i="3"/>
  <c r="N413" i="3"/>
  <c r="N417" i="3"/>
  <c r="Z648" i="3"/>
  <c r="X167" i="3"/>
  <c r="X295" i="3"/>
  <c r="X423" i="3"/>
  <c r="X500" i="3"/>
  <c r="X564" i="3"/>
  <c r="X628" i="3"/>
  <c r="X684" i="3"/>
  <c r="X716" i="3"/>
  <c r="X748" i="3"/>
  <c r="X780" i="3"/>
  <c r="X812" i="3"/>
  <c r="X844" i="3"/>
  <c r="V27" i="3"/>
  <c r="V44" i="3"/>
  <c r="V60" i="3"/>
  <c r="V76" i="3"/>
  <c r="V92" i="3"/>
  <c r="V108" i="3"/>
  <c r="V124" i="3"/>
  <c r="V140" i="3"/>
  <c r="V156" i="3"/>
  <c r="V172" i="3"/>
  <c r="V188" i="3"/>
  <c r="V204" i="3"/>
  <c r="V220" i="3"/>
  <c r="V236" i="3"/>
  <c r="V252" i="3"/>
  <c r="V268" i="3"/>
  <c r="V284" i="3"/>
  <c r="V300" i="3"/>
  <c r="V316" i="3"/>
  <c r="V332" i="3"/>
  <c r="V348" i="3"/>
  <c r="V364" i="3"/>
  <c r="V380" i="3"/>
  <c r="V396" i="3"/>
  <c r="V412" i="3"/>
  <c r="V428" i="3"/>
  <c r="V444" i="3"/>
  <c r="V460" i="3"/>
  <c r="V476" i="3"/>
  <c r="V492" i="3"/>
  <c r="V508" i="3"/>
  <c r="V524" i="3"/>
  <c r="V540" i="3"/>
  <c r="V556" i="3"/>
  <c r="V572" i="3"/>
  <c r="V588" i="3"/>
  <c r="V604" i="3"/>
  <c r="V620" i="3"/>
  <c r="V636" i="3"/>
  <c r="V652" i="3"/>
  <c r="V668" i="3"/>
  <c r="V684" i="3"/>
  <c r="V700" i="3"/>
  <c r="V716" i="3"/>
  <c r="V732" i="3"/>
  <c r="V748" i="3"/>
  <c r="V764" i="3"/>
  <c r="V780" i="3"/>
  <c r="V796" i="3"/>
  <c r="V812" i="3"/>
  <c r="V828" i="3"/>
  <c r="V844" i="3"/>
  <c r="T11" i="3"/>
  <c r="T27" i="3"/>
  <c r="T43" i="3"/>
  <c r="T59" i="3"/>
  <c r="T75" i="3"/>
  <c r="T91" i="3"/>
  <c r="T107" i="3"/>
  <c r="T123" i="3"/>
  <c r="T139" i="3"/>
  <c r="T155" i="3"/>
  <c r="T171" i="3"/>
  <c r="T187" i="3"/>
  <c r="T203" i="3"/>
  <c r="T219" i="3"/>
  <c r="T235" i="3"/>
  <c r="T251" i="3"/>
  <c r="T267" i="3"/>
  <c r="T283" i="3"/>
  <c r="T299" i="3"/>
  <c r="T315" i="3"/>
  <c r="T327" i="3"/>
  <c r="T335" i="3"/>
  <c r="T343" i="3"/>
  <c r="T351" i="3"/>
  <c r="T359" i="3"/>
  <c r="T367" i="3"/>
  <c r="T375" i="3"/>
  <c r="T383" i="3"/>
  <c r="T391" i="3"/>
  <c r="T399" i="3"/>
  <c r="T407" i="3"/>
  <c r="T415" i="3"/>
  <c r="T423" i="3"/>
  <c r="T431" i="3"/>
  <c r="T439" i="3"/>
  <c r="T447" i="3"/>
  <c r="T455" i="3"/>
  <c r="T463" i="3"/>
  <c r="T471" i="3"/>
  <c r="T479" i="3"/>
  <c r="T487" i="3"/>
  <c r="T495" i="3"/>
  <c r="T503" i="3"/>
  <c r="T511" i="3"/>
  <c r="T519" i="3"/>
  <c r="T527" i="3"/>
  <c r="T535" i="3"/>
  <c r="T543" i="3"/>
  <c r="T551" i="3"/>
  <c r="T559" i="3"/>
  <c r="T567" i="3"/>
  <c r="T575" i="3"/>
  <c r="T583" i="3"/>
  <c r="T591" i="3"/>
  <c r="T599" i="3"/>
  <c r="T607" i="3"/>
  <c r="T615" i="3"/>
  <c r="T623" i="3"/>
  <c r="T631" i="3"/>
  <c r="T638" i="3"/>
  <c r="T643" i="3"/>
  <c r="T648" i="3"/>
  <c r="T654" i="3"/>
  <c r="T659" i="3"/>
  <c r="T664" i="3"/>
  <c r="T670" i="3"/>
  <c r="T675" i="3"/>
  <c r="T680" i="3"/>
  <c r="T686" i="3"/>
  <c r="T691" i="3"/>
  <c r="T696" i="3"/>
  <c r="T702" i="3"/>
  <c r="T707" i="3"/>
  <c r="T712" i="3"/>
  <c r="T718" i="3"/>
  <c r="T723" i="3"/>
  <c r="T728" i="3"/>
  <c r="T734" i="3"/>
  <c r="T739" i="3"/>
  <c r="T744" i="3"/>
  <c r="T750" i="3"/>
  <c r="T755" i="3"/>
  <c r="T760" i="3"/>
  <c r="T766" i="3"/>
  <c r="T771" i="3"/>
  <c r="T776" i="3"/>
  <c r="T782" i="3"/>
  <c r="T787" i="3"/>
  <c r="T792" i="3"/>
  <c r="T798" i="3"/>
  <c r="T803" i="3"/>
  <c r="T808" i="3"/>
  <c r="T814" i="3"/>
  <c r="T819" i="3"/>
  <c r="T824" i="3"/>
  <c r="T830" i="3"/>
  <c r="T835" i="3"/>
  <c r="T840" i="3"/>
  <c r="T846" i="3"/>
  <c r="T3" i="3"/>
  <c r="R7" i="3"/>
  <c r="R13" i="3"/>
  <c r="R18" i="3"/>
  <c r="R23" i="3"/>
  <c r="R29" i="3"/>
  <c r="R34" i="3"/>
  <c r="R39" i="3"/>
  <c r="R45" i="3"/>
  <c r="R50" i="3"/>
  <c r="R55" i="3"/>
  <c r="R61" i="3"/>
  <c r="R66" i="3"/>
  <c r="R71" i="3"/>
  <c r="R77" i="3"/>
  <c r="R82" i="3"/>
  <c r="R87" i="3"/>
  <c r="R93" i="3"/>
  <c r="R98" i="3"/>
  <c r="R103" i="3"/>
  <c r="R109" i="3"/>
  <c r="R114" i="3"/>
  <c r="R119" i="3"/>
  <c r="R125" i="3"/>
  <c r="R130" i="3"/>
  <c r="R135" i="3"/>
  <c r="R141" i="3"/>
  <c r="R146" i="3"/>
  <c r="R151" i="3"/>
  <c r="R157" i="3"/>
  <c r="R162" i="3"/>
  <c r="R167" i="3"/>
  <c r="R173" i="3"/>
  <c r="R178" i="3"/>
  <c r="R183" i="3"/>
  <c r="R188" i="3"/>
  <c r="R192" i="3"/>
  <c r="R196" i="3"/>
  <c r="R200" i="3"/>
  <c r="R204" i="3"/>
  <c r="R208" i="3"/>
  <c r="R212" i="3"/>
  <c r="R216" i="3"/>
  <c r="R220" i="3"/>
  <c r="R224" i="3"/>
  <c r="R228" i="3"/>
  <c r="R232" i="3"/>
  <c r="R236" i="3"/>
  <c r="R240" i="3"/>
  <c r="R244" i="3"/>
  <c r="R248" i="3"/>
  <c r="R252" i="3"/>
  <c r="R256" i="3"/>
  <c r="R260" i="3"/>
  <c r="R264" i="3"/>
  <c r="R268" i="3"/>
  <c r="R272" i="3"/>
  <c r="R276" i="3"/>
  <c r="R280" i="3"/>
  <c r="R284" i="3"/>
  <c r="R288" i="3"/>
  <c r="R292" i="3"/>
  <c r="R296" i="3"/>
  <c r="R300" i="3"/>
  <c r="R304" i="3"/>
  <c r="R308" i="3"/>
  <c r="R312" i="3"/>
  <c r="R316" i="3"/>
  <c r="R320" i="3"/>
  <c r="R324" i="3"/>
  <c r="R328" i="3"/>
  <c r="R332" i="3"/>
  <c r="R336" i="3"/>
  <c r="R340" i="3"/>
  <c r="R344" i="3"/>
  <c r="R348" i="3"/>
  <c r="R352" i="3"/>
  <c r="R356" i="3"/>
  <c r="R360" i="3"/>
  <c r="R364" i="3"/>
  <c r="R368" i="3"/>
  <c r="R372" i="3"/>
  <c r="R376" i="3"/>
  <c r="R380" i="3"/>
  <c r="R384" i="3"/>
  <c r="R388" i="3"/>
  <c r="R392" i="3"/>
  <c r="R396" i="3"/>
  <c r="R400" i="3"/>
  <c r="R404" i="3"/>
  <c r="R408" i="3"/>
  <c r="R412" i="3"/>
  <c r="R416" i="3"/>
  <c r="R420" i="3"/>
  <c r="R424" i="3"/>
  <c r="R428" i="3"/>
  <c r="R432" i="3"/>
  <c r="R436" i="3"/>
  <c r="R440" i="3"/>
  <c r="R444" i="3"/>
  <c r="R448" i="3"/>
  <c r="R452" i="3"/>
  <c r="R456" i="3"/>
  <c r="R460" i="3"/>
  <c r="R464" i="3"/>
  <c r="R468" i="3"/>
  <c r="R472" i="3"/>
  <c r="R476" i="3"/>
  <c r="R480" i="3"/>
  <c r="R484" i="3"/>
  <c r="R488" i="3"/>
  <c r="R492" i="3"/>
  <c r="R496" i="3"/>
  <c r="R500" i="3"/>
  <c r="R504" i="3"/>
  <c r="R508" i="3"/>
  <c r="R512" i="3"/>
  <c r="R516" i="3"/>
  <c r="R520" i="3"/>
  <c r="R524" i="3"/>
  <c r="R528" i="3"/>
  <c r="R532" i="3"/>
  <c r="R536" i="3"/>
  <c r="R540" i="3"/>
  <c r="R544" i="3"/>
  <c r="R548" i="3"/>
  <c r="R552" i="3"/>
  <c r="R556" i="3"/>
  <c r="R560" i="3"/>
  <c r="R564" i="3"/>
  <c r="R568" i="3"/>
  <c r="R572" i="3"/>
  <c r="R576" i="3"/>
  <c r="R580" i="3"/>
  <c r="R584" i="3"/>
  <c r="R588" i="3"/>
  <c r="R592" i="3"/>
  <c r="R596" i="3"/>
  <c r="R600" i="3"/>
  <c r="R604" i="3"/>
  <c r="R608" i="3"/>
  <c r="R612" i="3"/>
  <c r="R616" i="3"/>
  <c r="R620" i="3"/>
  <c r="R624" i="3"/>
  <c r="R628" i="3"/>
  <c r="R632" i="3"/>
  <c r="R636" i="3"/>
  <c r="R640" i="3"/>
  <c r="R644" i="3"/>
  <c r="R648" i="3"/>
  <c r="R652" i="3"/>
  <c r="R656" i="3"/>
  <c r="R660" i="3"/>
  <c r="R664" i="3"/>
  <c r="R668" i="3"/>
  <c r="R672" i="3"/>
  <c r="R676" i="3"/>
  <c r="R680" i="3"/>
  <c r="R684" i="3"/>
  <c r="R688" i="3"/>
  <c r="R692" i="3"/>
  <c r="R696" i="3"/>
  <c r="R700" i="3"/>
  <c r="R704" i="3"/>
  <c r="R708" i="3"/>
  <c r="R712" i="3"/>
  <c r="R716" i="3"/>
  <c r="R720" i="3"/>
  <c r="R724" i="3"/>
  <c r="R728" i="3"/>
  <c r="R732" i="3"/>
  <c r="R736" i="3"/>
  <c r="R740" i="3"/>
  <c r="R744" i="3"/>
  <c r="R748" i="3"/>
  <c r="R752" i="3"/>
  <c r="R756" i="3"/>
  <c r="R760" i="3"/>
  <c r="R764" i="3"/>
  <c r="R768" i="3"/>
  <c r="R772" i="3"/>
  <c r="R776" i="3"/>
  <c r="R780" i="3"/>
  <c r="R784" i="3"/>
  <c r="R788" i="3"/>
  <c r="R792" i="3"/>
  <c r="R796" i="3"/>
  <c r="R800" i="3"/>
  <c r="R804" i="3"/>
  <c r="R808" i="3"/>
  <c r="R812" i="3"/>
  <c r="R816" i="3"/>
  <c r="R820" i="3"/>
  <c r="R824" i="3"/>
  <c r="R828" i="3"/>
  <c r="R832" i="3"/>
  <c r="R836" i="3"/>
  <c r="R840" i="3"/>
  <c r="R844" i="3"/>
  <c r="R848" i="3"/>
  <c r="P7" i="3"/>
  <c r="P11" i="3"/>
  <c r="P15" i="3"/>
  <c r="P19" i="3"/>
  <c r="P23" i="3"/>
  <c r="P27" i="3"/>
  <c r="P31" i="3"/>
  <c r="P35" i="3"/>
  <c r="P39" i="3"/>
  <c r="P43" i="3"/>
  <c r="P47" i="3"/>
  <c r="P51" i="3"/>
  <c r="P55" i="3"/>
  <c r="P59" i="3"/>
  <c r="P63" i="3"/>
  <c r="P67" i="3"/>
  <c r="P71" i="3"/>
  <c r="P75" i="3"/>
  <c r="P79" i="3"/>
  <c r="P83" i="3"/>
  <c r="P87" i="3"/>
  <c r="P91" i="3"/>
  <c r="P95" i="3"/>
  <c r="P99" i="3"/>
  <c r="P103" i="3"/>
  <c r="P107" i="3"/>
  <c r="P111" i="3"/>
  <c r="P115" i="3"/>
  <c r="P119" i="3"/>
  <c r="P123" i="3"/>
  <c r="P127" i="3"/>
  <c r="P131" i="3"/>
  <c r="P135" i="3"/>
  <c r="P139" i="3"/>
  <c r="P143" i="3"/>
  <c r="P147" i="3"/>
  <c r="P151" i="3"/>
  <c r="P155" i="3"/>
  <c r="P159" i="3"/>
  <c r="P163" i="3"/>
  <c r="P167" i="3"/>
  <c r="P171" i="3"/>
  <c r="P175" i="3"/>
  <c r="P179" i="3"/>
  <c r="P183" i="3"/>
  <c r="P187" i="3"/>
  <c r="P191" i="3"/>
  <c r="P195" i="3"/>
  <c r="P199" i="3"/>
  <c r="P203" i="3"/>
  <c r="P207" i="3"/>
  <c r="P211" i="3"/>
  <c r="P215" i="3"/>
  <c r="P219" i="3"/>
  <c r="P223" i="3"/>
  <c r="P227" i="3"/>
  <c r="P231" i="3"/>
  <c r="P235" i="3"/>
  <c r="P239" i="3"/>
  <c r="P243" i="3"/>
  <c r="P247" i="3"/>
  <c r="P251" i="3"/>
  <c r="P255" i="3"/>
  <c r="P259" i="3"/>
  <c r="P263" i="3"/>
  <c r="P267" i="3"/>
  <c r="P271" i="3"/>
  <c r="P275" i="3"/>
  <c r="P279" i="3"/>
  <c r="P283" i="3"/>
  <c r="P287" i="3"/>
  <c r="P291" i="3"/>
  <c r="P295" i="3"/>
  <c r="P299" i="3"/>
  <c r="P303" i="3"/>
  <c r="P307" i="3"/>
  <c r="P311" i="3"/>
  <c r="P315" i="3"/>
  <c r="P319" i="3"/>
  <c r="P323" i="3"/>
  <c r="P327" i="3"/>
  <c r="P331" i="3"/>
  <c r="P335" i="3"/>
  <c r="P339" i="3"/>
  <c r="P343" i="3"/>
  <c r="P347" i="3"/>
  <c r="P351" i="3"/>
  <c r="P355" i="3"/>
  <c r="P359" i="3"/>
  <c r="P363" i="3"/>
  <c r="P367" i="3"/>
  <c r="P371" i="3"/>
  <c r="P375" i="3"/>
  <c r="P379" i="3"/>
  <c r="P383" i="3"/>
  <c r="P387" i="3"/>
  <c r="P391" i="3"/>
  <c r="P395" i="3"/>
  <c r="P399" i="3"/>
  <c r="P403" i="3"/>
  <c r="P407" i="3"/>
  <c r="P411" i="3"/>
  <c r="P415" i="3"/>
  <c r="P419" i="3"/>
  <c r="P423" i="3"/>
  <c r="P427" i="3"/>
  <c r="P431" i="3"/>
  <c r="P435" i="3"/>
  <c r="P439" i="3"/>
  <c r="P443" i="3"/>
  <c r="P447" i="3"/>
  <c r="P451" i="3"/>
  <c r="P455" i="3"/>
  <c r="P459" i="3"/>
  <c r="P463" i="3"/>
  <c r="P467" i="3"/>
  <c r="P471" i="3"/>
  <c r="P475" i="3"/>
  <c r="P479" i="3"/>
  <c r="P483" i="3"/>
  <c r="P487" i="3"/>
  <c r="P491" i="3"/>
  <c r="P495" i="3"/>
  <c r="P499" i="3"/>
  <c r="P503" i="3"/>
  <c r="P507" i="3"/>
  <c r="P511" i="3"/>
  <c r="P515" i="3"/>
  <c r="P519" i="3"/>
  <c r="P523" i="3"/>
  <c r="P527" i="3"/>
  <c r="P531" i="3"/>
  <c r="P535" i="3"/>
  <c r="P539" i="3"/>
  <c r="P543" i="3"/>
  <c r="P547" i="3"/>
  <c r="P551" i="3"/>
  <c r="P555" i="3"/>
  <c r="P559" i="3"/>
  <c r="P563" i="3"/>
  <c r="P567" i="3"/>
  <c r="P571" i="3"/>
  <c r="P575" i="3"/>
  <c r="P579" i="3"/>
  <c r="P583" i="3"/>
  <c r="P587" i="3"/>
  <c r="P591" i="3"/>
  <c r="P595" i="3"/>
  <c r="P599" i="3"/>
  <c r="P603" i="3"/>
  <c r="P607" i="3"/>
  <c r="P611" i="3"/>
  <c r="P615" i="3"/>
  <c r="P619" i="3"/>
  <c r="P623" i="3"/>
  <c r="P627" i="3"/>
  <c r="P631" i="3"/>
  <c r="P635" i="3"/>
  <c r="P639" i="3"/>
  <c r="P643" i="3"/>
  <c r="P647" i="3"/>
  <c r="P651" i="3"/>
  <c r="P655" i="3"/>
  <c r="P659" i="3"/>
  <c r="P663" i="3"/>
  <c r="P667" i="3"/>
  <c r="P671" i="3"/>
  <c r="P675" i="3"/>
  <c r="P679" i="3"/>
  <c r="P683" i="3"/>
  <c r="P687" i="3"/>
  <c r="P691" i="3"/>
  <c r="P695" i="3"/>
  <c r="P699" i="3"/>
  <c r="P703" i="3"/>
  <c r="P707" i="3"/>
  <c r="P711" i="3"/>
  <c r="P715" i="3"/>
  <c r="P719" i="3"/>
  <c r="P723" i="3"/>
  <c r="P727" i="3"/>
  <c r="P731" i="3"/>
  <c r="P735" i="3"/>
  <c r="P739" i="3"/>
  <c r="Z776" i="3"/>
  <c r="X516" i="3"/>
  <c r="X724" i="3"/>
  <c r="V80" i="3"/>
  <c r="V144" i="3"/>
  <c r="V208" i="3"/>
  <c r="V272" i="3"/>
  <c r="V336" i="3"/>
  <c r="V400" i="3"/>
  <c r="V464" i="3"/>
  <c r="V528" i="3"/>
  <c r="V592" i="3"/>
  <c r="V656" i="3"/>
  <c r="V720" i="3"/>
  <c r="V784" i="3"/>
  <c r="V848" i="3"/>
  <c r="T63" i="3"/>
  <c r="T127" i="3"/>
  <c r="T191" i="3"/>
  <c r="T255" i="3"/>
  <c r="T319" i="3"/>
  <c r="T354" i="3"/>
  <c r="T386" i="3"/>
  <c r="T418" i="3"/>
  <c r="T450" i="3"/>
  <c r="T482" i="3"/>
  <c r="T514" i="3"/>
  <c r="T546" i="3"/>
  <c r="T578" i="3"/>
  <c r="T610" i="3"/>
  <c r="T639" i="3"/>
  <c r="T660" i="3"/>
  <c r="T682" i="3"/>
  <c r="T703" i="3"/>
  <c r="T724" i="3"/>
  <c r="T746" i="3"/>
  <c r="T767" i="3"/>
  <c r="T788" i="3"/>
  <c r="T810" i="3"/>
  <c r="T831" i="3"/>
  <c r="R25" i="3"/>
  <c r="R46" i="3"/>
  <c r="R67" i="3"/>
  <c r="R89" i="3"/>
  <c r="R110" i="3"/>
  <c r="R131" i="3"/>
  <c r="R153" i="3"/>
  <c r="R174" i="3"/>
  <c r="R193" i="3"/>
  <c r="R209" i="3"/>
  <c r="R225" i="3"/>
  <c r="R241" i="3"/>
  <c r="R257" i="3"/>
  <c r="R273" i="3"/>
  <c r="R289" i="3"/>
  <c r="R305" i="3"/>
  <c r="R321" i="3"/>
  <c r="R337" i="3"/>
  <c r="R353" i="3"/>
  <c r="R369" i="3"/>
  <c r="R385" i="3"/>
  <c r="R401" i="3"/>
  <c r="R417" i="3"/>
  <c r="R433" i="3"/>
  <c r="R449" i="3"/>
  <c r="R465" i="3"/>
  <c r="R481" i="3"/>
  <c r="R497" i="3"/>
  <c r="R513" i="3"/>
  <c r="R529" i="3"/>
  <c r="R545" i="3"/>
  <c r="R561" i="3"/>
  <c r="R577" i="3"/>
  <c r="R593" i="3"/>
  <c r="R609" i="3"/>
  <c r="R625" i="3"/>
  <c r="R641" i="3"/>
  <c r="R657" i="3"/>
  <c r="R673" i="3"/>
  <c r="R689" i="3"/>
  <c r="R705" i="3"/>
  <c r="R721" i="3"/>
  <c r="R737" i="3"/>
  <c r="R753" i="3"/>
  <c r="R769" i="3"/>
  <c r="R785" i="3"/>
  <c r="R801" i="3"/>
  <c r="R817" i="3"/>
  <c r="R833" i="3"/>
  <c r="R849" i="3"/>
  <c r="P16" i="3"/>
  <c r="P32" i="3"/>
  <c r="P48" i="3"/>
  <c r="P64" i="3"/>
  <c r="P80" i="3"/>
  <c r="P96" i="3"/>
  <c r="P112" i="3"/>
  <c r="P128" i="3"/>
  <c r="P144" i="3"/>
  <c r="P160" i="3"/>
  <c r="P176" i="3"/>
  <c r="P192" i="3"/>
  <c r="P208" i="3"/>
  <c r="P224" i="3"/>
  <c r="P240" i="3"/>
  <c r="P256" i="3"/>
  <c r="P272" i="3"/>
  <c r="P288" i="3"/>
  <c r="P304" i="3"/>
  <c r="P320" i="3"/>
  <c r="P336" i="3"/>
  <c r="P352" i="3"/>
  <c r="P368" i="3"/>
  <c r="P384" i="3"/>
  <c r="P400" i="3"/>
  <c r="P416" i="3"/>
  <c r="P432" i="3"/>
  <c r="P448" i="3"/>
  <c r="P464" i="3"/>
  <c r="P480" i="3"/>
  <c r="P496" i="3"/>
  <c r="P512" i="3"/>
  <c r="P528" i="3"/>
  <c r="P544" i="3"/>
  <c r="P560" i="3"/>
  <c r="P576" i="3"/>
  <c r="P592" i="3"/>
  <c r="P608" i="3"/>
  <c r="P624" i="3"/>
  <c r="P640" i="3"/>
  <c r="P656" i="3"/>
  <c r="P672" i="3"/>
  <c r="P688" i="3"/>
  <c r="P704" i="3"/>
  <c r="P720" i="3"/>
  <c r="P736" i="3"/>
  <c r="P747" i="3"/>
  <c r="P755" i="3"/>
  <c r="P763" i="3"/>
  <c r="P771" i="3"/>
  <c r="P779" i="3"/>
  <c r="P787" i="3"/>
  <c r="P795" i="3"/>
  <c r="P803" i="3"/>
  <c r="P811" i="3"/>
  <c r="P819" i="3"/>
  <c r="P827" i="3"/>
  <c r="P835" i="3"/>
  <c r="P843" i="3"/>
  <c r="P3" i="3"/>
  <c r="N10" i="3"/>
  <c r="N18" i="3"/>
  <c r="N26" i="3"/>
  <c r="N34" i="3"/>
  <c r="N42" i="3"/>
  <c r="N50" i="3"/>
  <c r="N58" i="3"/>
  <c r="N66" i="3"/>
  <c r="N74" i="3"/>
  <c r="N82" i="3"/>
  <c r="N90" i="3"/>
  <c r="N98" i="3"/>
  <c r="N106" i="3"/>
  <c r="N114" i="3"/>
  <c r="N122" i="3"/>
  <c r="N130" i="3"/>
  <c r="N138" i="3"/>
  <c r="N146" i="3"/>
  <c r="N154" i="3"/>
  <c r="N162" i="3"/>
  <c r="N170" i="3"/>
  <c r="N178" i="3"/>
  <c r="N186" i="3"/>
  <c r="N194" i="3"/>
  <c r="N202" i="3"/>
  <c r="N210" i="3"/>
  <c r="N218" i="3"/>
  <c r="N226" i="3"/>
  <c r="N234" i="3"/>
  <c r="N242" i="3"/>
  <c r="N250" i="3"/>
  <c r="N258" i="3"/>
  <c r="N266" i="3"/>
  <c r="N274" i="3"/>
  <c r="N282" i="3"/>
  <c r="N290" i="3"/>
  <c r="N298" i="3"/>
  <c r="N306" i="3"/>
  <c r="N314" i="3"/>
  <c r="N322" i="3"/>
  <c r="N330" i="3"/>
  <c r="N338" i="3"/>
  <c r="N346" i="3"/>
  <c r="N354" i="3"/>
  <c r="N362" i="3"/>
  <c r="N370" i="3"/>
  <c r="N378" i="3"/>
  <c r="N386" i="3"/>
  <c r="N394" i="3"/>
  <c r="N402" i="3"/>
  <c r="N410" i="3"/>
  <c r="N416" i="3"/>
  <c r="N421" i="3"/>
  <c r="N425" i="3"/>
  <c r="N429" i="3"/>
  <c r="N433" i="3"/>
  <c r="N437" i="3"/>
  <c r="N441" i="3"/>
  <c r="N445" i="3"/>
  <c r="N449" i="3"/>
  <c r="N453" i="3"/>
  <c r="N457" i="3"/>
  <c r="N461" i="3"/>
  <c r="N465" i="3"/>
  <c r="N469" i="3"/>
  <c r="N473" i="3"/>
  <c r="N477" i="3"/>
  <c r="N481" i="3"/>
  <c r="N485" i="3"/>
  <c r="N489" i="3"/>
  <c r="N493" i="3"/>
  <c r="N497" i="3"/>
  <c r="N501" i="3"/>
  <c r="N505" i="3"/>
  <c r="N509" i="3"/>
  <c r="N513" i="3"/>
  <c r="N517" i="3"/>
  <c r="N521" i="3"/>
  <c r="N525" i="3"/>
  <c r="N529" i="3"/>
  <c r="N533" i="3"/>
  <c r="N537" i="3"/>
  <c r="N541" i="3"/>
  <c r="N545" i="3"/>
  <c r="N549" i="3"/>
  <c r="N553" i="3"/>
  <c r="N557" i="3"/>
  <c r="N561" i="3"/>
  <c r="N565" i="3"/>
  <c r="N569" i="3"/>
  <c r="N573" i="3"/>
  <c r="N577" i="3"/>
  <c r="N581" i="3"/>
  <c r="N585" i="3"/>
  <c r="N589" i="3"/>
  <c r="N593" i="3"/>
  <c r="N597" i="3"/>
  <c r="N601" i="3"/>
  <c r="N605" i="3"/>
  <c r="N609" i="3"/>
  <c r="N613" i="3"/>
  <c r="N617" i="3"/>
  <c r="N621" i="3"/>
  <c r="N625" i="3"/>
  <c r="N629" i="3"/>
  <c r="N633" i="3"/>
  <c r="N637" i="3"/>
  <c r="N641" i="3"/>
  <c r="N645" i="3"/>
  <c r="N649" i="3"/>
  <c r="N653" i="3"/>
  <c r="N657" i="3"/>
  <c r="N661" i="3"/>
  <c r="N665" i="3"/>
  <c r="N669" i="3"/>
  <c r="N673" i="3"/>
  <c r="N677" i="3"/>
  <c r="N681" i="3"/>
  <c r="N685" i="3"/>
  <c r="N689" i="3"/>
  <c r="N693" i="3"/>
  <c r="N697" i="3"/>
  <c r="N701" i="3"/>
  <c r="N705" i="3"/>
  <c r="N709" i="3"/>
  <c r="N713" i="3"/>
  <c r="N717" i="3"/>
  <c r="N721" i="3"/>
  <c r="N725" i="3"/>
  <c r="N729" i="3"/>
  <c r="N733" i="3"/>
  <c r="N737" i="3"/>
  <c r="N741" i="3"/>
  <c r="N745" i="3"/>
  <c r="N749" i="3"/>
  <c r="N753" i="3"/>
  <c r="N757" i="3"/>
  <c r="N761" i="3"/>
  <c r="N765" i="3"/>
  <c r="N769" i="3"/>
  <c r="N773" i="3"/>
  <c r="N777" i="3"/>
  <c r="N781" i="3"/>
  <c r="N785" i="3"/>
  <c r="N789" i="3"/>
  <c r="N793" i="3"/>
  <c r="N797" i="3"/>
  <c r="N801" i="3"/>
  <c r="N805" i="3"/>
  <c r="N809" i="3"/>
  <c r="N813" i="3"/>
  <c r="N817" i="3"/>
  <c r="N821" i="3"/>
  <c r="N825" i="3"/>
  <c r="N829" i="3"/>
  <c r="N833" i="3"/>
  <c r="N837" i="3"/>
  <c r="N841" i="3"/>
  <c r="N845" i="3"/>
  <c r="N849" i="3"/>
  <c r="L4" i="3"/>
  <c r="L8" i="3"/>
  <c r="L12" i="3"/>
  <c r="L16" i="3"/>
  <c r="L20" i="3"/>
  <c r="L24" i="3"/>
  <c r="L28" i="3"/>
  <c r="L32" i="3"/>
  <c r="L36" i="3"/>
  <c r="L40" i="3"/>
  <c r="L44" i="3"/>
  <c r="L48" i="3"/>
  <c r="L52" i="3"/>
  <c r="L56" i="3"/>
  <c r="L60" i="3"/>
  <c r="L64" i="3"/>
  <c r="L68" i="3"/>
  <c r="L72" i="3"/>
  <c r="L76" i="3"/>
  <c r="L80" i="3"/>
  <c r="L84" i="3"/>
  <c r="L88" i="3"/>
  <c r="L92" i="3"/>
  <c r="L96" i="3"/>
  <c r="L100" i="3"/>
  <c r="L104" i="3"/>
  <c r="L108" i="3"/>
  <c r="L112" i="3"/>
  <c r="L116" i="3"/>
  <c r="L120" i="3"/>
  <c r="L124" i="3"/>
  <c r="L128" i="3"/>
  <c r="L132" i="3"/>
  <c r="L136" i="3"/>
  <c r="L140" i="3"/>
  <c r="L144" i="3"/>
  <c r="L148" i="3"/>
  <c r="L152" i="3"/>
  <c r="L156" i="3"/>
  <c r="L160" i="3"/>
  <c r="L164" i="3"/>
  <c r="L168" i="3"/>
  <c r="L172" i="3"/>
  <c r="L176" i="3"/>
  <c r="L180" i="3"/>
  <c r="L184" i="3"/>
  <c r="L188" i="3"/>
  <c r="L192" i="3"/>
  <c r="L196" i="3"/>
  <c r="L200" i="3"/>
  <c r="L204" i="3"/>
  <c r="L208" i="3"/>
  <c r="L212" i="3"/>
  <c r="L216" i="3"/>
  <c r="L220" i="3"/>
  <c r="L224" i="3"/>
  <c r="L228" i="3"/>
  <c r="L232" i="3"/>
  <c r="L236" i="3"/>
  <c r="L240" i="3"/>
  <c r="L244" i="3"/>
  <c r="L248" i="3"/>
  <c r="L252" i="3"/>
  <c r="L256" i="3"/>
  <c r="L260" i="3"/>
  <c r="L264" i="3"/>
  <c r="L268" i="3"/>
  <c r="L272" i="3"/>
  <c r="L276" i="3"/>
  <c r="L280" i="3"/>
  <c r="L284" i="3"/>
  <c r="L288" i="3"/>
  <c r="L292" i="3"/>
  <c r="L296" i="3"/>
  <c r="L300" i="3"/>
  <c r="L304" i="3"/>
  <c r="L308" i="3"/>
  <c r="L312" i="3"/>
  <c r="L316" i="3"/>
  <c r="L320" i="3"/>
  <c r="L324" i="3"/>
  <c r="L328" i="3"/>
  <c r="L332" i="3"/>
  <c r="L336" i="3"/>
  <c r="L340" i="3"/>
  <c r="L344" i="3"/>
  <c r="L348" i="3"/>
  <c r="L352" i="3"/>
  <c r="L356" i="3"/>
  <c r="L360" i="3"/>
  <c r="L364" i="3"/>
  <c r="L368" i="3"/>
  <c r="L372" i="3"/>
  <c r="L376" i="3"/>
  <c r="L380" i="3"/>
  <c r="L384" i="3"/>
  <c r="L388" i="3"/>
  <c r="L392" i="3"/>
  <c r="L396" i="3"/>
  <c r="L400" i="3"/>
  <c r="L404" i="3"/>
  <c r="L408" i="3"/>
  <c r="L412" i="3"/>
  <c r="L416" i="3"/>
  <c r="L420" i="3"/>
  <c r="L424" i="3"/>
  <c r="L428" i="3"/>
  <c r="L432" i="3"/>
  <c r="L436" i="3"/>
  <c r="L440" i="3"/>
  <c r="L444" i="3"/>
  <c r="L448" i="3"/>
  <c r="L452" i="3"/>
  <c r="L456" i="3"/>
  <c r="L460" i="3"/>
  <c r="L464" i="3"/>
  <c r="L468" i="3"/>
  <c r="L472" i="3"/>
  <c r="L476" i="3"/>
  <c r="L480" i="3"/>
  <c r="L484" i="3"/>
  <c r="L488" i="3"/>
  <c r="L492" i="3"/>
  <c r="L496" i="3"/>
  <c r="L500" i="3"/>
  <c r="L504" i="3"/>
  <c r="L508" i="3"/>
  <c r="L512" i="3"/>
  <c r="L516" i="3"/>
  <c r="L520" i="3"/>
  <c r="L524" i="3"/>
  <c r="L528" i="3"/>
  <c r="L532" i="3"/>
  <c r="L536" i="3"/>
  <c r="L540" i="3"/>
  <c r="L544" i="3"/>
  <c r="L548" i="3"/>
  <c r="L552" i="3"/>
  <c r="L556" i="3"/>
  <c r="L560" i="3"/>
  <c r="L564" i="3"/>
  <c r="L568" i="3"/>
  <c r="L572" i="3"/>
  <c r="L576" i="3"/>
  <c r="L580" i="3"/>
  <c r="L584" i="3"/>
  <c r="L588" i="3"/>
  <c r="L592" i="3"/>
  <c r="L596" i="3"/>
  <c r="L600" i="3"/>
  <c r="L604" i="3"/>
  <c r="L608" i="3"/>
  <c r="L612" i="3"/>
  <c r="L616" i="3"/>
  <c r="L620" i="3"/>
  <c r="L624" i="3"/>
  <c r="L628" i="3"/>
  <c r="L632" i="3"/>
  <c r="L636" i="3"/>
  <c r="L640" i="3"/>
  <c r="L644" i="3"/>
  <c r="L648" i="3"/>
  <c r="L652" i="3"/>
  <c r="L656" i="3"/>
  <c r="L660" i="3"/>
  <c r="L664" i="3"/>
  <c r="L668" i="3"/>
  <c r="L672" i="3"/>
  <c r="L676" i="3"/>
  <c r="L680" i="3"/>
  <c r="L684" i="3"/>
  <c r="L688" i="3"/>
  <c r="L692" i="3"/>
  <c r="L696" i="3"/>
  <c r="L700" i="3"/>
  <c r="L704" i="3"/>
  <c r="L708" i="3"/>
  <c r="L712" i="3"/>
  <c r="L716" i="3"/>
  <c r="L720" i="3"/>
  <c r="L724" i="3"/>
  <c r="L728" i="3"/>
  <c r="L732" i="3"/>
  <c r="L736" i="3"/>
  <c r="L740" i="3"/>
  <c r="L744" i="3"/>
  <c r="L748" i="3"/>
  <c r="L752" i="3"/>
  <c r="L756" i="3"/>
  <c r="L760" i="3"/>
  <c r="L764" i="3"/>
  <c r="L768" i="3"/>
  <c r="L772" i="3"/>
  <c r="L776" i="3"/>
  <c r="L780" i="3"/>
  <c r="L784" i="3"/>
  <c r="L788" i="3"/>
  <c r="L792" i="3"/>
  <c r="L796" i="3"/>
  <c r="L800" i="3"/>
  <c r="L804" i="3"/>
  <c r="L808" i="3"/>
  <c r="L812" i="3"/>
  <c r="L816" i="3"/>
  <c r="L820" i="3"/>
  <c r="L824" i="3"/>
  <c r="L828" i="3"/>
  <c r="L832" i="3"/>
  <c r="L836" i="3"/>
  <c r="L840" i="3"/>
  <c r="L844" i="3"/>
  <c r="L848" i="3"/>
  <c r="H7" i="3"/>
  <c r="H11" i="3"/>
  <c r="H15" i="3"/>
  <c r="H19" i="3"/>
  <c r="H23" i="3"/>
  <c r="H27" i="3"/>
  <c r="H31" i="3"/>
  <c r="H35" i="3"/>
  <c r="H39" i="3"/>
  <c r="H43" i="3"/>
  <c r="H47" i="3"/>
  <c r="H51" i="3"/>
  <c r="H55" i="3"/>
  <c r="H59" i="3"/>
  <c r="H63" i="3"/>
  <c r="H67" i="3"/>
  <c r="H71" i="3"/>
  <c r="H75" i="3"/>
  <c r="H79" i="3"/>
  <c r="H83" i="3"/>
  <c r="H87" i="3"/>
  <c r="H91" i="3"/>
  <c r="H95" i="3"/>
  <c r="H99" i="3"/>
  <c r="H103" i="3"/>
  <c r="H107" i="3"/>
  <c r="H111" i="3"/>
  <c r="H115" i="3"/>
  <c r="H119" i="3"/>
  <c r="H123" i="3"/>
  <c r="H127" i="3"/>
  <c r="H131" i="3"/>
  <c r="H135" i="3"/>
  <c r="H139" i="3"/>
  <c r="H143" i="3"/>
  <c r="H147" i="3"/>
  <c r="H151" i="3"/>
  <c r="H155" i="3"/>
  <c r="H159" i="3"/>
  <c r="H163" i="3"/>
  <c r="H167" i="3"/>
  <c r="H171" i="3"/>
  <c r="H175" i="3"/>
  <c r="H179" i="3"/>
  <c r="H183" i="3"/>
  <c r="H187" i="3"/>
  <c r="H191" i="3"/>
  <c r="H195" i="3"/>
  <c r="H199" i="3"/>
  <c r="H203" i="3"/>
  <c r="H207" i="3"/>
  <c r="H211" i="3"/>
  <c r="H215" i="3"/>
  <c r="H219" i="3"/>
  <c r="H223" i="3"/>
  <c r="H227" i="3"/>
  <c r="H231" i="3"/>
  <c r="H235" i="3"/>
  <c r="H239" i="3"/>
  <c r="H243" i="3"/>
  <c r="H247" i="3"/>
  <c r="H251" i="3"/>
  <c r="H255" i="3"/>
  <c r="H259" i="3"/>
  <c r="H263" i="3"/>
  <c r="H267" i="3"/>
  <c r="H271" i="3"/>
  <c r="H275" i="3"/>
  <c r="H279" i="3"/>
  <c r="H283" i="3"/>
  <c r="H287" i="3"/>
  <c r="H291" i="3"/>
  <c r="H295" i="3"/>
  <c r="H299" i="3"/>
  <c r="H303" i="3"/>
  <c r="H307" i="3"/>
  <c r="H311" i="3"/>
  <c r="H315" i="3"/>
  <c r="H319" i="3"/>
  <c r="H323" i="3"/>
  <c r="H327" i="3"/>
  <c r="H331" i="3"/>
  <c r="H335" i="3"/>
  <c r="H339" i="3"/>
  <c r="H343" i="3"/>
  <c r="H347" i="3"/>
  <c r="H351" i="3"/>
  <c r="H355" i="3"/>
  <c r="H359" i="3"/>
  <c r="H363" i="3"/>
  <c r="H367" i="3"/>
  <c r="H371" i="3"/>
  <c r="H375" i="3"/>
  <c r="H379" i="3"/>
  <c r="H383" i="3"/>
  <c r="H387" i="3"/>
  <c r="H391" i="3"/>
  <c r="H395" i="3"/>
  <c r="H399" i="3"/>
  <c r="H403" i="3"/>
  <c r="H407" i="3"/>
  <c r="H411" i="3"/>
  <c r="H415" i="3"/>
  <c r="H419" i="3"/>
  <c r="H423" i="3"/>
  <c r="H427" i="3"/>
  <c r="H431" i="3"/>
  <c r="H435" i="3"/>
  <c r="H439" i="3"/>
  <c r="H443" i="3"/>
  <c r="H447" i="3"/>
  <c r="H451" i="3"/>
  <c r="H455" i="3"/>
  <c r="H459" i="3"/>
  <c r="H463" i="3"/>
  <c r="H467" i="3"/>
  <c r="H471" i="3"/>
  <c r="H475" i="3"/>
  <c r="H479" i="3"/>
  <c r="H483" i="3"/>
  <c r="H487" i="3"/>
  <c r="H491" i="3"/>
  <c r="H495" i="3"/>
  <c r="H499" i="3"/>
  <c r="H503" i="3"/>
  <c r="H507" i="3"/>
  <c r="H511" i="3"/>
  <c r="H515" i="3"/>
  <c r="H519" i="3"/>
  <c r="H523" i="3"/>
  <c r="H527" i="3"/>
  <c r="H531" i="3"/>
  <c r="H535" i="3"/>
  <c r="H539" i="3"/>
  <c r="H543" i="3"/>
  <c r="H547" i="3"/>
  <c r="H551" i="3"/>
  <c r="H555" i="3"/>
  <c r="H559" i="3"/>
  <c r="H563" i="3"/>
  <c r="H567" i="3"/>
  <c r="H571" i="3"/>
  <c r="H575" i="3"/>
  <c r="H579" i="3"/>
  <c r="H583" i="3"/>
  <c r="H587" i="3"/>
  <c r="H591" i="3"/>
  <c r="H595" i="3"/>
  <c r="H599" i="3"/>
  <c r="H603" i="3"/>
  <c r="H607" i="3"/>
  <c r="H611" i="3"/>
  <c r="H615" i="3"/>
  <c r="H619" i="3"/>
  <c r="H623" i="3"/>
  <c r="H627" i="3"/>
  <c r="H631" i="3"/>
  <c r="X199" i="3"/>
  <c r="X580" i="3"/>
  <c r="X756" i="3"/>
  <c r="V32" i="3"/>
  <c r="V96" i="3"/>
  <c r="V160" i="3"/>
  <c r="V224" i="3"/>
  <c r="V288" i="3"/>
  <c r="V352" i="3"/>
  <c r="V416" i="3"/>
  <c r="V480" i="3"/>
  <c r="V544" i="3"/>
  <c r="V608" i="3"/>
  <c r="V672" i="3"/>
  <c r="V736" i="3"/>
  <c r="V800" i="3"/>
  <c r="T15" i="3"/>
  <c r="T79" i="3"/>
  <c r="T143" i="3"/>
  <c r="T207" i="3"/>
  <c r="T271" i="3"/>
  <c r="T330" i="3"/>
  <c r="T362" i="3"/>
  <c r="T394" i="3"/>
  <c r="T426" i="3"/>
  <c r="T458" i="3"/>
  <c r="T490" i="3"/>
  <c r="T522" i="3"/>
  <c r="T554" i="3"/>
  <c r="T586" i="3"/>
  <c r="T618" i="3"/>
  <c r="T644" i="3"/>
  <c r="T666" i="3"/>
  <c r="T687" i="3"/>
  <c r="T708" i="3"/>
  <c r="T730" i="3"/>
  <c r="T751" i="3"/>
  <c r="T772" i="3"/>
  <c r="T794" i="3"/>
  <c r="T815" i="3"/>
  <c r="T836" i="3"/>
  <c r="R9" i="3"/>
  <c r="R30" i="3"/>
  <c r="R51" i="3"/>
  <c r="R73" i="3"/>
  <c r="R94" i="3"/>
  <c r="R115" i="3"/>
  <c r="R137" i="3"/>
  <c r="R158" i="3"/>
  <c r="R179" i="3"/>
  <c r="R197" i="3"/>
  <c r="R213" i="3"/>
  <c r="R229" i="3"/>
  <c r="R245" i="3"/>
  <c r="R261" i="3"/>
  <c r="R277" i="3"/>
  <c r="R293" i="3"/>
  <c r="R309" i="3"/>
  <c r="R325" i="3"/>
  <c r="R341" i="3"/>
  <c r="R357" i="3"/>
  <c r="R373" i="3"/>
  <c r="R389" i="3"/>
  <c r="R405" i="3"/>
  <c r="R421" i="3"/>
  <c r="R437" i="3"/>
  <c r="R453" i="3"/>
  <c r="R469" i="3"/>
  <c r="R485" i="3"/>
  <c r="R501" i="3"/>
  <c r="R517" i="3"/>
  <c r="R533" i="3"/>
  <c r="R549" i="3"/>
  <c r="R565" i="3"/>
  <c r="R581" i="3"/>
  <c r="R597" i="3"/>
  <c r="R613" i="3"/>
  <c r="R629" i="3"/>
  <c r="R645" i="3"/>
  <c r="R661" i="3"/>
  <c r="R677" i="3"/>
  <c r="R693" i="3"/>
  <c r="R709" i="3"/>
  <c r="R725" i="3"/>
  <c r="R741" i="3"/>
  <c r="R757" i="3"/>
  <c r="R773" i="3"/>
  <c r="R789" i="3"/>
  <c r="R805" i="3"/>
  <c r="R821" i="3"/>
  <c r="R837" i="3"/>
  <c r="P4" i="3"/>
  <c r="P20" i="3"/>
  <c r="P36" i="3"/>
  <c r="P52" i="3"/>
  <c r="P68" i="3"/>
  <c r="P84" i="3"/>
  <c r="P100" i="3"/>
  <c r="P116" i="3"/>
  <c r="P132" i="3"/>
  <c r="P148" i="3"/>
  <c r="P164" i="3"/>
  <c r="P180" i="3"/>
  <c r="P196" i="3"/>
  <c r="P212" i="3"/>
  <c r="P228" i="3"/>
  <c r="P244" i="3"/>
  <c r="P260" i="3"/>
  <c r="P276" i="3"/>
  <c r="P292" i="3"/>
  <c r="P308" i="3"/>
  <c r="P324" i="3"/>
  <c r="P340" i="3"/>
  <c r="P356" i="3"/>
  <c r="P372" i="3"/>
  <c r="P388" i="3"/>
  <c r="P404" i="3"/>
  <c r="P420" i="3"/>
  <c r="P436" i="3"/>
  <c r="P452" i="3"/>
  <c r="P468" i="3"/>
  <c r="P484" i="3"/>
  <c r="P500" i="3"/>
  <c r="P516" i="3"/>
  <c r="P532" i="3"/>
  <c r="P548" i="3"/>
  <c r="P564" i="3"/>
  <c r="P580" i="3"/>
  <c r="P596" i="3"/>
  <c r="P612" i="3"/>
  <c r="P628" i="3"/>
  <c r="P644" i="3"/>
  <c r="P660" i="3"/>
  <c r="P676" i="3"/>
  <c r="P692" i="3"/>
  <c r="P708" i="3"/>
  <c r="P724" i="3"/>
  <c r="P740" i="3"/>
  <c r="P748" i="3"/>
  <c r="P756" i="3"/>
  <c r="P764" i="3"/>
  <c r="P772" i="3"/>
  <c r="P780" i="3"/>
  <c r="P788" i="3"/>
  <c r="P796" i="3"/>
  <c r="P804" i="3"/>
  <c r="P812" i="3"/>
  <c r="P820" i="3"/>
  <c r="P828" i="3"/>
  <c r="P836" i="3"/>
  <c r="P844" i="3"/>
  <c r="N11" i="3"/>
  <c r="N19" i="3"/>
  <c r="N27" i="3"/>
  <c r="N35" i="3"/>
  <c r="N43" i="3"/>
  <c r="N51" i="3"/>
  <c r="N59" i="3"/>
  <c r="N67" i="3"/>
  <c r="N75" i="3"/>
  <c r="N83" i="3"/>
  <c r="N91" i="3"/>
  <c r="N99" i="3"/>
  <c r="N107" i="3"/>
  <c r="N115" i="3"/>
  <c r="N123" i="3"/>
  <c r="N131" i="3"/>
  <c r="N139" i="3"/>
  <c r="N147" i="3"/>
  <c r="N155" i="3"/>
  <c r="N163" i="3"/>
  <c r="N171" i="3"/>
  <c r="N179" i="3"/>
  <c r="N187" i="3"/>
  <c r="N195" i="3"/>
  <c r="N203" i="3"/>
  <c r="N211" i="3"/>
  <c r="N219" i="3"/>
  <c r="N227" i="3"/>
  <c r="N235" i="3"/>
  <c r="N243" i="3"/>
  <c r="N251" i="3"/>
  <c r="N259" i="3"/>
  <c r="N267" i="3"/>
  <c r="N275" i="3"/>
  <c r="N283" i="3"/>
  <c r="N291" i="3"/>
  <c r="N299" i="3"/>
  <c r="N307" i="3"/>
  <c r="N315" i="3"/>
  <c r="N323" i="3"/>
  <c r="N331" i="3"/>
  <c r="N339" i="3"/>
  <c r="N347" i="3"/>
  <c r="N355" i="3"/>
  <c r="N363" i="3"/>
  <c r="N371" i="3"/>
  <c r="N379" i="3"/>
  <c r="N387" i="3"/>
  <c r="N395" i="3"/>
  <c r="N403" i="3"/>
  <c r="N411" i="3"/>
  <c r="N418" i="3"/>
  <c r="N422" i="3"/>
  <c r="N426" i="3"/>
  <c r="N430" i="3"/>
  <c r="N434" i="3"/>
  <c r="N438" i="3"/>
  <c r="N442" i="3"/>
  <c r="N446" i="3"/>
  <c r="N450" i="3"/>
  <c r="N454" i="3"/>
  <c r="N458" i="3"/>
  <c r="N462" i="3"/>
  <c r="N466" i="3"/>
  <c r="N470" i="3"/>
  <c r="N474" i="3"/>
  <c r="N478" i="3"/>
  <c r="N482" i="3"/>
  <c r="N486" i="3"/>
  <c r="N490" i="3"/>
  <c r="N494" i="3"/>
  <c r="N498" i="3"/>
  <c r="N502" i="3"/>
  <c r="N506" i="3"/>
  <c r="N510" i="3"/>
  <c r="N514" i="3"/>
  <c r="N518" i="3"/>
  <c r="N522" i="3"/>
  <c r="N526" i="3"/>
  <c r="N530" i="3"/>
  <c r="N534" i="3"/>
  <c r="N538" i="3"/>
  <c r="N542" i="3"/>
  <c r="N546" i="3"/>
  <c r="N550" i="3"/>
  <c r="N554" i="3"/>
  <c r="N558" i="3"/>
  <c r="N562" i="3"/>
  <c r="N566" i="3"/>
  <c r="N570" i="3"/>
  <c r="N574" i="3"/>
  <c r="N578" i="3"/>
  <c r="N582" i="3"/>
  <c r="N586" i="3"/>
  <c r="N590" i="3"/>
  <c r="N594" i="3"/>
  <c r="N598" i="3"/>
  <c r="N602" i="3"/>
  <c r="N606" i="3"/>
  <c r="N610" i="3"/>
  <c r="N614" i="3"/>
  <c r="N618" i="3"/>
  <c r="N622" i="3"/>
  <c r="N626" i="3"/>
  <c r="N630" i="3"/>
  <c r="N634" i="3"/>
  <c r="N638" i="3"/>
  <c r="N642" i="3"/>
  <c r="N646" i="3"/>
  <c r="N650" i="3"/>
  <c r="N654" i="3"/>
  <c r="N658" i="3"/>
  <c r="N662" i="3"/>
  <c r="N666" i="3"/>
  <c r="N670" i="3"/>
  <c r="N674" i="3"/>
  <c r="N678" i="3"/>
  <c r="N682" i="3"/>
  <c r="N686" i="3"/>
  <c r="N690" i="3"/>
  <c r="N694" i="3"/>
  <c r="N698" i="3"/>
  <c r="N702" i="3"/>
  <c r="N706" i="3"/>
  <c r="N710" i="3"/>
  <c r="N714" i="3"/>
  <c r="N718" i="3"/>
  <c r="N722" i="3"/>
  <c r="N726" i="3"/>
  <c r="N730" i="3"/>
  <c r="N734" i="3"/>
  <c r="N738" i="3"/>
  <c r="N742" i="3"/>
  <c r="N746" i="3"/>
  <c r="N750" i="3"/>
  <c r="N754" i="3"/>
  <c r="N758" i="3"/>
  <c r="N762" i="3"/>
  <c r="N766" i="3"/>
  <c r="N770" i="3"/>
  <c r="N774" i="3"/>
  <c r="N778" i="3"/>
  <c r="N782" i="3"/>
  <c r="N786" i="3"/>
  <c r="N790" i="3"/>
  <c r="N794" i="3"/>
  <c r="N798" i="3"/>
  <c r="N802" i="3"/>
  <c r="N806" i="3"/>
  <c r="N810" i="3"/>
  <c r="N814" i="3"/>
  <c r="N818" i="3"/>
  <c r="N822" i="3"/>
  <c r="N826" i="3"/>
  <c r="N830" i="3"/>
  <c r="N834" i="3"/>
  <c r="N838" i="3"/>
  <c r="N842" i="3"/>
  <c r="N846" i="3"/>
  <c r="N850" i="3"/>
  <c r="L5" i="3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L61" i="3"/>
  <c r="L65" i="3"/>
  <c r="L69" i="3"/>
  <c r="L73" i="3"/>
  <c r="L77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L153" i="3"/>
  <c r="L157" i="3"/>
  <c r="L161" i="3"/>
  <c r="L165" i="3"/>
  <c r="L169" i="3"/>
  <c r="L173" i="3"/>
  <c r="L177" i="3"/>
  <c r="L181" i="3"/>
  <c r="L185" i="3"/>
  <c r="L189" i="3"/>
  <c r="L193" i="3"/>
  <c r="L197" i="3"/>
  <c r="L201" i="3"/>
  <c r="L205" i="3"/>
  <c r="L209" i="3"/>
  <c r="L213" i="3"/>
  <c r="L217" i="3"/>
  <c r="L221" i="3"/>
  <c r="L225" i="3"/>
  <c r="L229" i="3"/>
  <c r="L233" i="3"/>
  <c r="L237" i="3"/>
  <c r="L241" i="3"/>
  <c r="L245" i="3"/>
  <c r="L249" i="3"/>
  <c r="L253" i="3"/>
  <c r="L257" i="3"/>
  <c r="L261" i="3"/>
  <c r="L265" i="3"/>
  <c r="L269" i="3"/>
  <c r="L273" i="3"/>
  <c r="L277" i="3"/>
  <c r="L281" i="3"/>
  <c r="L285" i="3"/>
  <c r="L289" i="3"/>
  <c r="L293" i="3"/>
  <c r="L297" i="3"/>
  <c r="L301" i="3"/>
  <c r="L305" i="3"/>
  <c r="L309" i="3"/>
  <c r="L313" i="3"/>
  <c r="L317" i="3"/>
  <c r="L321" i="3"/>
  <c r="L325" i="3"/>
  <c r="L329" i="3"/>
  <c r="L333" i="3"/>
  <c r="L337" i="3"/>
  <c r="L341" i="3"/>
  <c r="L345" i="3"/>
  <c r="L349" i="3"/>
  <c r="L353" i="3"/>
  <c r="L357" i="3"/>
  <c r="L361" i="3"/>
  <c r="L365" i="3"/>
  <c r="L369" i="3"/>
  <c r="L373" i="3"/>
  <c r="L377" i="3"/>
  <c r="L381" i="3"/>
  <c r="L385" i="3"/>
  <c r="L389" i="3"/>
  <c r="L393" i="3"/>
  <c r="L397" i="3"/>
  <c r="L401" i="3"/>
  <c r="L405" i="3"/>
  <c r="L409" i="3"/>
  <c r="L413" i="3"/>
  <c r="L417" i="3"/>
  <c r="L421" i="3"/>
  <c r="L425" i="3"/>
  <c r="L429" i="3"/>
  <c r="L433" i="3"/>
  <c r="L437" i="3"/>
  <c r="L441" i="3"/>
  <c r="L445" i="3"/>
  <c r="L449" i="3"/>
  <c r="L453" i="3"/>
  <c r="L457" i="3"/>
  <c r="L461" i="3"/>
  <c r="L465" i="3"/>
  <c r="L469" i="3"/>
  <c r="L473" i="3"/>
  <c r="L477" i="3"/>
  <c r="L481" i="3"/>
  <c r="L485" i="3"/>
  <c r="L489" i="3"/>
  <c r="L493" i="3"/>
  <c r="L497" i="3"/>
  <c r="L501" i="3"/>
  <c r="L505" i="3"/>
  <c r="L509" i="3"/>
  <c r="L513" i="3"/>
  <c r="L517" i="3"/>
  <c r="L521" i="3"/>
  <c r="L525" i="3"/>
  <c r="L529" i="3"/>
  <c r="L533" i="3"/>
  <c r="L537" i="3"/>
  <c r="L541" i="3"/>
  <c r="L545" i="3"/>
  <c r="L549" i="3"/>
  <c r="L553" i="3"/>
  <c r="L557" i="3"/>
  <c r="L561" i="3"/>
  <c r="L565" i="3"/>
  <c r="L569" i="3"/>
  <c r="L573" i="3"/>
  <c r="L577" i="3"/>
  <c r="L581" i="3"/>
  <c r="L585" i="3"/>
  <c r="L589" i="3"/>
  <c r="L593" i="3"/>
  <c r="L597" i="3"/>
  <c r="L601" i="3"/>
  <c r="L605" i="3"/>
  <c r="L609" i="3"/>
  <c r="L613" i="3"/>
  <c r="L617" i="3"/>
  <c r="L621" i="3"/>
  <c r="L625" i="3"/>
  <c r="L629" i="3"/>
  <c r="L633" i="3"/>
  <c r="L637" i="3"/>
  <c r="L641" i="3"/>
  <c r="L645" i="3"/>
  <c r="L649" i="3"/>
  <c r="L653" i="3"/>
  <c r="L657" i="3"/>
  <c r="L661" i="3"/>
  <c r="L665" i="3"/>
  <c r="L669" i="3"/>
  <c r="L673" i="3"/>
  <c r="L677" i="3"/>
  <c r="L681" i="3"/>
  <c r="L685" i="3"/>
  <c r="L689" i="3"/>
  <c r="L693" i="3"/>
  <c r="L697" i="3"/>
  <c r="L701" i="3"/>
  <c r="L705" i="3"/>
  <c r="L709" i="3"/>
  <c r="L713" i="3"/>
  <c r="L717" i="3"/>
  <c r="L721" i="3"/>
  <c r="L725" i="3"/>
  <c r="L729" i="3"/>
  <c r="L733" i="3"/>
  <c r="L737" i="3"/>
  <c r="L741" i="3"/>
  <c r="L745" i="3"/>
  <c r="L749" i="3"/>
  <c r="L753" i="3"/>
  <c r="L757" i="3"/>
  <c r="L761" i="3"/>
  <c r="L765" i="3"/>
  <c r="L769" i="3"/>
  <c r="L773" i="3"/>
  <c r="L777" i="3"/>
  <c r="L781" i="3"/>
  <c r="L785" i="3"/>
  <c r="L789" i="3"/>
  <c r="L793" i="3"/>
  <c r="L797" i="3"/>
  <c r="L801" i="3"/>
  <c r="L805" i="3"/>
  <c r="L809" i="3"/>
  <c r="L813" i="3"/>
  <c r="L817" i="3"/>
  <c r="L821" i="3"/>
  <c r="L825" i="3"/>
  <c r="L829" i="3"/>
  <c r="L833" i="3"/>
  <c r="L837" i="3"/>
  <c r="L841" i="3"/>
  <c r="L845" i="3"/>
  <c r="L849" i="3"/>
  <c r="H4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H60" i="3"/>
  <c r="H64" i="3"/>
  <c r="H68" i="3"/>
  <c r="H72" i="3"/>
  <c r="H76" i="3"/>
  <c r="H80" i="3"/>
  <c r="H84" i="3"/>
  <c r="H88" i="3"/>
  <c r="H92" i="3"/>
  <c r="H96" i="3"/>
  <c r="H100" i="3"/>
  <c r="H104" i="3"/>
  <c r="H108" i="3"/>
  <c r="H112" i="3"/>
  <c r="H116" i="3"/>
  <c r="H120" i="3"/>
  <c r="H124" i="3"/>
  <c r="H128" i="3"/>
  <c r="H132" i="3"/>
  <c r="H136" i="3"/>
  <c r="H140" i="3"/>
  <c r="H144" i="3"/>
  <c r="H148" i="3"/>
  <c r="H152" i="3"/>
  <c r="H156" i="3"/>
  <c r="H160" i="3"/>
  <c r="H164" i="3"/>
  <c r="H168" i="3"/>
  <c r="H172" i="3"/>
  <c r="H176" i="3"/>
  <c r="H180" i="3"/>
  <c r="H184" i="3"/>
  <c r="H188" i="3"/>
  <c r="H192" i="3"/>
  <c r="H196" i="3"/>
  <c r="H200" i="3"/>
  <c r="H204" i="3"/>
  <c r="H208" i="3"/>
  <c r="H212" i="3"/>
  <c r="H216" i="3"/>
  <c r="H220" i="3"/>
  <c r="H224" i="3"/>
  <c r="H228" i="3"/>
  <c r="H232" i="3"/>
  <c r="H236" i="3"/>
  <c r="H240" i="3"/>
  <c r="H244" i="3"/>
  <c r="H248" i="3"/>
  <c r="H252" i="3"/>
  <c r="H256" i="3"/>
  <c r="H260" i="3"/>
  <c r="H264" i="3"/>
  <c r="H268" i="3"/>
  <c r="H272" i="3"/>
  <c r="H276" i="3"/>
  <c r="H280" i="3"/>
  <c r="H284" i="3"/>
  <c r="H288" i="3"/>
  <c r="H292" i="3"/>
  <c r="H296" i="3"/>
  <c r="H300" i="3"/>
  <c r="H304" i="3"/>
  <c r="H308" i="3"/>
  <c r="H312" i="3"/>
  <c r="H316" i="3"/>
  <c r="H320" i="3"/>
  <c r="H324" i="3"/>
  <c r="H328" i="3"/>
  <c r="H332" i="3"/>
  <c r="H336" i="3"/>
  <c r="H340" i="3"/>
  <c r="H344" i="3"/>
  <c r="H348" i="3"/>
  <c r="H352" i="3"/>
  <c r="H356" i="3"/>
  <c r="H360" i="3"/>
  <c r="H364" i="3"/>
  <c r="H368" i="3"/>
  <c r="H372" i="3"/>
  <c r="H376" i="3"/>
  <c r="H380" i="3"/>
  <c r="H384" i="3"/>
  <c r="H388" i="3"/>
  <c r="H392" i="3"/>
  <c r="H396" i="3"/>
  <c r="H400" i="3"/>
  <c r="H404" i="3"/>
  <c r="H408" i="3"/>
  <c r="H412" i="3"/>
  <c r="H416" i="3"/>
  <c r="H420" i="3"/>
  <c r="H424" i="3"/>
  <c r="H428" i="3"/>
  <c r="H432" i="3"/>
  <c r="H436" i="3"/>
  <c r="H440" i="3"/>
  <c r="H444" i="3"/>
  <c r="H448" i="3"/>
  <c r="H452" i="3"/>
  <c r="H456" i="3"/>
  <c r="H460" i="3"/>
  <c r="H464" i="3"/>
  <c r="H468" i="3"/>
  <c r="H472" i="3"/>
  <c r="H476" i="3"/>
  <c r="H480" i="3"/>
  <c r="H484" i="3"/>
  <c r="H488" i="3"/>
  <c r="H492" i="3"/>
  <c r="H496" i="3"/>
  <c r="H500" i="3"/>
  <c r="H504" i="3"/>
  <c r="H508" i="3"/>
  <c r="H512" i="3"/>
  <c r="H516" i="3"/>
  <c r="H520" i="3"/>
  <c r="H524" i="3"/>
  <c r="H528" i="3"/>
  <c r="H532" i="3"/>
  <c r="H536" i="3"/>
  <c r="H540" i="3"/>
  <c r="H544" i="3"/>
  <c r="H548" i="3"/>
  <c r="H552" i="3"/>
  <c r="H556" i="3"/>
  <c r="H560" i="3"/>
  <c r="H564" i="3"/>
  <c r="H568" i="3"/>
  <c r="H572" i="3"/>
  <c r="H576" i="3"/>
  <c r="H580" i="3"/>
  <c r="H584" i="3"/>
  <c r="H588" i="3"/>
  <c r="H592" i="3"/>
  <c r="H596" i="3"/>
  <c r="H600" i="3"/>
  <c r="H604" i="3"/>
  <c r="H608" i="3"/>
  <c r="H612" i="3"/>
  <c r="H616" i="3"/>
  <c r="H620" i="3"/>
  <c r="H624" i="3"/>
  <c r="H628" i="3"/>
  <c r="H632" i="3"/>
  <c r="H636" i="3"/>
  <c r="X327" i="3"/>
  <c r="X644" i="3"/>
  <c r="X788" i="3"/>
  <c r="V48" i="3"/>
  <c r="V112" i="3"/>
  <c r="V176" i="3"/>
  <c r="V240" i="3"/>
  <c r="V304" i="3"/>
  <c r="V368" i="3"/>
  <c r="V432" i="3"/>
  <c r="V496" i="3"/>
  <c r="V560" i="3"/>
  <c r="V624" i="3"/>
  <c r="V688" i="3"/>
  <c r="V752" i="3"/>
  <c r="V816" i="3"/>
  <c r="T31" i="3"/>
  <c r="T95" i="3"/>
  <c r="T159" i="3"/>
  <c r="T223" i="3"/>
  <c r="T287" i="3"/>
  <c r="T338" i="3"/>
  <c r="T370" i="3"/>
  <c r="T402" i="3"/>
  <c r="T434" i="3"/>
  <c r="T466" i="3"/>
  <c r="T498" i="3"/>
  <c r="T530" i="3"/>
  <c r="T562" i="3"/>
  <c r="T594" i="3"/>
  <c r="T626" i="3"/>
  <c r="T650" i="3"/>
  <c r="T671" i="3"/>
  <c r="T692" i="3"/>
  <c r="T714" i="3"/>
  <c r="T735" i="3"/>
  <c r="T756" i="3"/>
  <c r="T778" i="3"/>
  <c r="T799" i="3"/>
  <c r="T820" i="3"/>
  <c r="T842" i="3"/>
  <c r="R14" i="3"/>
  <c r="R35" i="3"/>
  <c r="R57" i="3"/>
  <c r="R78" i="3"/>
  <c r="R99" i="3"/>
  <c r="R121" i="3"/>
  <c r="R142" i="3"/>
  <c r="R163" i="3"/>
  <c r="R185" i="3"/>
  <c r="R201" i="3"/>
  <c r="R217" i="3"/>
  <c r="R233" i="3"/>
  <c r="R249" i="3"/>
  <c r="R265" i="3"/>
  <c r="R281" i="3"/>
  <c r="R297" i="3"/>
  <c r="R313" i="3"/>
  <c r="R329" i="3"/>
  <c r="R345" i="3"/>
  <c r="R361" i="3"/>
  <c r="R377" i="3"/>
  <c r="R393" i="3"/>
  <c r="R409" i="3"/>
  <c r="R425" i="3"/>
  <c r="R441" i="3"/>
  <c r="R457" i="3"/>
  <c r="R473" i="3"/>
  <c r="R489" i="3"/>
  <c r="R505" i="3"/>
  <c r="R521" i="3"/>
  <c r="R537" i="3"/>
  <c r="R553" i="3"/>
  <c r="R569" i="3"/>
  <c r="R585" i="3"/>
  <c r="R601" i="3"/>
  <c r="R617" i="3"/>
  <c r="R633" i="3"/>
  <c r="R649" i="3"/>
  <c r="R665" i="3"/>
  <c r="R681" i="3"/>
  <c r="R697" i="3"/>
  <c r="R713" i="3"/>
  <c r="R729" i="3"/>
  <c r="R745" i="3"/>
  <c r="R761" i="3"/>
  <c r="R777" i="3"/>
  <c r="R793" i="3"/>
  <c r="R809" i="3"/>
  <c r="R825" i="3"/>
  <c r="R841" i="3"/>
  <c r="P8" i="3"/>
  <c r="P24" i="3"/>
  <c r="P40" i="3"/>
  <c r="P56" i="3"/>
  <c r="P72" i="3"/>
  <c r="P88" i="3"/>
  <c r="P104" i="3"/>
  <c r="P120" i="3"/>
  <c r="P136" i="3"/>
  <c r="P152" i="3"/>
  <c r="P168" i="3"/>
  <c r="P184" i="3"/>
  <c r="P200" i="3"/>
  <c r="P216" i="3"/>
  <c r="P232" i="3"/>
  <c r="P248" i="3"/>
  <c r="P264" i="3"/>
  <c r="P280" i="3"/>
  <c r="P296" i="3"/>
  <c r="P312" i="3"/>
  <c r="P328" i="3"/>
  <c r="P344" i="3"/>
  <c r="P360" i="3"/>
  <c r="P376" i="3"/>
  <c r="P392" i="3"/>
  <c r="P408" i="3"/>
  <c r="P424" i="3"/>
  <c r="P440" i="3"/>
  <c r="P456" i="3"/>
  <c r="P472" i="3"/>
  <c r="P488" i="3"/>
  <c r="P504" i="3"/>
  <c r="P520" i="3"/>
  <c r="P536" i="3"/>
  <c r="P552" i="3"/>
  <c r="P568" i="3"/>
  <c r="P584" i="3"/>
  <c r="P600" i="3"/>
  <c r="P616" i="3"/>
  <c r="P632" i="3"/>
  <c r="P648" i="3"/>
  <c r="P664" i="3"/>
  <c r="P680" i="3"/>
  <c r="P696" i="3"/>
  <c r="P712" i="3"/>
  <c r="P728" i="3"/>
  <c r="P743" i="3"/>
  <c r="P751" i="3"/>
  <c r="P759" i="3"/>
  <c r="P767" i="3"/>
  <c r="P775" i="3"/>
  <c r="P783" i="3"/>
  <c r="P791" i="3"/>
  <c r="P799" i="3"/>
  <c r="P807" i="3"/>
  <c r="P815" i="3"/>
  <c r="P823" i="3"/>
  <c r="P831" i="3"/>
  <c r="P839" i="3"/>
  <c r="P847" i="3"/>
  <c r="N6" i="3"/>
  <c r="N14" i="3"/>
  <c r="N22" i="3"/>
  <c r="N30" i="3"/>
  <c r="N38" i="3"/>
  <c r="N46" i="3"/>
  <c r="N54" i="3"/>
  <c r="N62" i="3"/>
  <c r="N70" i="3"/>
  <c r="N78" i="3"/>
  <c r="N86" i="3"/>
  <c r="N94" i="3"/>
  <c r="N102" i="3"/>
  <c r="N110" i="3"/>
  <c r="N118" i="3"/>
  <c r="N126" i="3"/>
  <c r="N134" i="3"/>
  <c r="N142" i="3"/>
  <c r="N150" i="3"/>
  <c r="N158" i="3"/>
  <c r="N166" i="3"/>
  <c r="N174" i="3"/>
  <c r="N182" i="3"/>
  <c r="N190" i="3"/>
  <c r="N198" i="3"/>
  <c r="N206" i="3"/>
  <c r="N214" i="3"/>
  <c r="N222" i="3"/>
  <c r="N230" i="3"/>
  <c r="N238" i="3"/>
  <c r="N246" i="3"/>
  <c r="N254" i="3"/>
  <c r="N262" i="3"/>
  <c r="N270" i="3"/>
  <c r="N278" i="3"/>
  <c r="N286" i="3"/>
  <c r="N294" i="3"/>
  <c r="N302" i="3"/>
  <c r="N310" i="3"/>
  <c r="N318" i="3"/>
  <c r="N326" i="3"/>
  <c r="N334" i="3"/>
  <c r="N342" i="3"/>
  <c r="N350" i="3"/>
  <c r="N358" i="3"/>
  <c r="N366" i="3"/>
  <c r="N374" i="3"/>
  <c r="N382" i="3"/>
  <c r="N390" i="3"/>
  <c r="N398" i="3"/>
  <c r="N406" i="3"/>
  <c r="N414" i="3"/>
  <c r="N419" i="3"/>
  <c r="N423" i="3"/>
  <c r="N427" i="3"/>
  <c r="N431" i="3"/>
  <c r="N435" i="3"/>
  <c r="N439" i="3"/>
  <c r="N443" i="3"/>
  <c r="N447" i="3"/>
  <c r="N451" i="3"/>
  <c r="N455" i="3"/>
  <c r="N459" i="3"/>
  <c r="N463" i="3"/>
  <c r="N467" i="3"/>
  <c r="N471" i="3"/>
  <c r="N475" i="3"/>
  <c r="N479" i="3"/>
  <c r="N483" i="3"/>
  <c r="N487" i="3"/>
  <c r="N491" i="3"/>
  <c r="N495" i="3"/>
  <c r="N499" i="3"/>
  <c r="N503" i="3"/>
  <c r="N507" i="3"/>
  <c r="N511" i="3"/>
  <c r="N515" i="3"/>
  <c r="N519" i="3"/>
  <c r="N523" i="3"/>
  <c r="N527" i="3"/>
  <c r="N531" i="3"/>
  <c r="N535" i="3"/>
  <c r="N539" i="3"/>
  <c r="N543" i="3"/>
  <c r="N547" i="3"/>
  <c r="N551" i="3"/>
  <c r="N555" i="3"/>
  <c r="N559" i="3"/>
  <c r="N563" i="3"/>
  <c r="N567" i="3"/>
  <c r="N571" i="3"/>
  <c r="N575" i="3"/>
  <c r="N579" i="3"/>
  <c r="N583" i="3"/>
  <c r="N587" i="3"/>
  <c r="N591" i="3"/>
  <c r="N595" i="3"/>
  <c r="N599" i="3"/>
  <c r="N603" i="3"/>
  <c r="N607" i="3"/>
  <c r="N611" i="3"/>
  <c r="N615" i="3"/>
  <c r="N619" i="3"/>
  <c r="N623" i="3"/>
  <c r="N627" i="3"/>
  <c r="N631" i="3"/>
  <c r="N635" i="3"/>
  <c r="N639" i="3"/>
  <c r="N643" i="3"/>
  <c r="N647" i="3"/>
  <c r="N651" i="3"/>
  <c r="N655" i="3"/>
  <c r="N659" i="3"/>
  <c r="N663" i="3"/>
  <c r="N667" i="3"/>
  <c r="N671" i="3"/>
  <c r="N675" i="3"/>
  <c r="N679" i="3"/>
  <c r="N683" i="3"/>
  <c r="N687" i="3"/>
  <c r="N691" i="3"/>
  <c r="N695" i="3"/>
  <c r="N699" i="3"/>
  <c r="N703" i="3"/>
  <c r="N707" i="3"/>
  <c r="N711" i="3"/>
  <c r="N715" i="3"/>
  <c r="N719" i="3"/>
  <c r="N723" i="3"/>
  <c r="N727" i="3"/>
  <c r="N731" i="3"/>
  <c r="N735" i="3"/>
  <c r="N739" i="3"/>
  <c r="N743" i="3"/>
  <c r="N747" i="3"/>
  <c r="N751" i="3"/>
  <c r="N755" i="3"/>
  <c r="N759" i="3"/>
  <c r="N763" i="3"/>
  <c r="N767" i="3"/>
  <c r="N771" i="3"/>
  <c r="N775" i="3"/>
  <c r="N779" i="3"/>
  <c r="N783" i="3"/>
  <c r="N787" i="3"/>
  <c r="N791" i="3"/>
  <c r="N795" i="3"/>
  <c r="N799" i="3"/>
  <c r="N803" i="3"/>
  <c r="N807" i="3"/>
  <c r="N811" i="3"/>
  <c r="N815" i="3"/>
  <c r="N819" i="3"/>
  <c r="N823" i="3"/>
  <c r="N827" i="3"/>
  <c r="N831" i="3"/>
  <c r="N835" i="3"/>
  <c r="N839" i="3"/>
  <c r="N843" i="3"/>
  <c r="N847" i="3"/>
  <c r="N3" i="3"/>
  <c r="L6" i="3"/>
  <c r="L10" i="3"/>
  <c r="L14" i="3"/>
  <c r="L18" i="3"/>
  <c r="L22" i="3"/>
  <c r="L26" i="3"/>
  <c r="L30" i="3"/>
  <c r="L34" i="3"/>
  <c r="L38" i="3"/>
  <c r="L42" i="3"/>
  <c r="L46" i="3"/>
  <c r="L50" i="3"/>
  <c r="L54" i="3"/>
  <c r="L58" i="3"/>
  <c r="L62" i="3"/>
  <c r="L66" i="3"/>
  <c r="L70" i="3"/>
  <c r="L74" i="3"/>
  <c r="L78" i="3"/>
  <c r="L82" i="3"/>
  <c r="L86" i="3"/>
  <c r="L90" i="3"/>
  <c r="L94" i="3"/>
  <c r="L98" i="3"/>
  <c r="L102" i="3"/>
  <c r="L106" i="3"/>
  <c r="L110" i="3"/>
  <c r="L114" i="3"/>
  <c r="L118" i="3"/>
  <c r="L122" i="3"/>
  <c r="L126" i="3"/>
  <c r="L130" i="3"/>
  <c r="L134" i="3"/>
  <c r="L138" i="3"/>
  <c r="L142" i="3"/>
  <c r="L146" i="3"/>
  <c r="L150" i="3"/>
  <c r="L154" i="3"/>
  <c r="L158" i="3"/>
  <c r="L162" i="3"/>
  <c r="L166" i="3"/>
  <c r="L170" i="3"/>
  <c r="L174" i="3"/>
  <c r="L178" i="3"/>
  <c r="L182" i="3"/>
  <c r="L186" i="3"/>
  <c r="L190" i="3"/>
  <c r="L194" i="3"/>
  <c r="L198" i="3"/>
  <c r="L202" i="3"/>
  <c r="L206" i="3"/>
  <c r="L210" i="3"/>
  <c r="L214" i="3"/>
  <c r="L218" i="3"/>
  <c r="L222" i="3"/>
  <c r="L226" i="3"/>
  <c r="L230" i="3"/>
  <c r="L234" i="3"/>
  <c r="L238" i="3"/>
  <c r="L242" i="3"/>
  <c r="L246" i="3"/>
  <c r="L250" i="3"/>
  <c r="L254" i="3"/>
  <c r="L258" i="3"/>
  <c r="L262" i="3"/>
  <c r="L266" i="3"/>
  <c r="L270" i="3"/>
  <c r="L274" i="3"/>
  <c r="L278" i="3"/>
  <c r="L282" i="3"/>
  <c r="L286" i="3"/>
  <c r="L290" i="3"/>
  <c r="L294" i="3"/>
  <c r="L298" i="3"/>
  <c r="L302" i="3"/>
  <c r="L306" i="3"/>
  <c r="L310" i="3"/>
  <c r="L314" i="3"/>
  <c r="L318" i="3"/>
  <c r="L322" i="3"/>
  <c r="L326" i="3"/>
  <c r="L330" i="3"/>
  <c r="L334" i="3"/>
  <c r="L338" i="3"/>
  <c r="L342" i="3"/>
  <c r="L346" i="3"/>
  <c r="L350" i="3"/>
  <c r="L354" i="3"/>
  <c r="L358" i="3"/>
  <c r="L362" i="3"/>
  <c r="L366" i="3"/>
  <c r="L370" i="3"/>
  <c r="L374" i="3"/>
  <c r="L378" i="3"/>
  <c r="L382" i="3"/>
  <c r="L386" i="3"/>
  <c r="L390" i="3"/>
  <c r="L394" i="3"/>
  <c r="L398" i="3"/>
  <c r="L402" i="3"/>
  <c r="L406" i="3"/>
  <c r="L410" i="3"/>
  <c r="L414" i="3"/>
  <c r="L418" i="3"/>
  <c r="L422" i="3"/>
  <c r="L426" i="3"/>
  <c r="L430" i="3"/>
  <c r="L434" i="3"/>
  <c r="L438" i="3"/>
  <c r="L442" i="3"/>
  <c r="L446" i="3"/>
  <c r="L450" i="3"/>
  <c r="L454" i="3"/>
  <c r="L458" i="3"/>
  <c r="L462" i="3"/>
  <c r="L466" i="3"/>
  <c r="L470" i="3"/>
  <c r="L474" i="3"/>
  <c r="L478" i="3"/>
  <c r="L482" i="3"/>
  <c r="L486" i="3"/>
  <c r="L490" i="3"/>
  <c r="L494" i="3"/>
  <c r="L498" i="3"/>
  <c r="L502" i="3"/>
  <c r="L506" i="3"/>
  <c r="L510" i="3"/>
  <c r="L514" i="3"/>
  <c r="L518" i="3"/>
  <c r="L522" i="3"/>
  <c r="L526" i="3"/>
  <c r="L530" i="3"/>
  <c r="L534" i="3"/>
  <c r="L538" i="3"/>
  <c r="L542" i="3"/>
  <c r="L546" i="3"/>
  <c r="L550" i="3"/>
  <c r="L554" i="3"/>
  <c r="L558" i="3"/>
  <c r="L562" i="3"/>
  <c r="L566" i="3"/>
  <c r="L570" i="3"/>
  <c r="L574" i="3"/>
  <c r="L578" i="3"/>
  <c r="L582" i="3"/>
  <c r="L586" i="3"/>
  <c r="L590" i="3"/>
  <c r="L594" i="3"/>
  <c r="L598" i="3"/>
  <c r="L602" i="3"/>
  <c r="L606" i="3"/>
  <c r="L610" i="3"/>
  <c r="L614" i="3"/>
  <c r="L618" i="3"/>
  <c r="L622" i="3"/>
  <c r="L626" i="3"/>
  <c r="L630" i="3"/>
  <c r="L634" i="3"/>
  <c r="L638" i="3"/>
  <c r="L642" i="3"/>
  <c r="L646" i="3"/>
  <c r="L650" i="3"/>
  <c r="L654" i="3"/>
  <c r="L658" i="3"/>
  <c r="L662" i="3"/>
  <c r="L666" i="3"/>
  <c r="L670" i="3"/>
  <c r="L674" i="3"/>
  <c r="L678" i="3"/>
  <c r="L682" i="3"/>
  <c r="L686" i="3"/>
  <c r="L690" i="3"/>
  <c r="L694" i="3"/>
  <c r="L698" i="3"/>
  <c r="L702" i="3"/>
  <c r="L706" i="3"/>
  <c r="L710" i="3"/>
  <c r="L714" i="3"/>
  <c r="L718" i="3"/>
  <c r="L722" i="3"/>
  <c r="L726" i="3"/>
  <c r="L730" i="3"/>
  <c r="L734" i="3"/>
  <c r="L738" i="3"/>
  <c r="L742" i="3"/>
  <c r="L746" i="3"/>
  <c r="L750" i="3"/>
  <c r="L754" i="3"/>
  <c r="L758" i="3"/>
  <c r="L762" i="3"/>
  <c r="L766" i="3"/>
  <c r="L770" i="3"/>
  <c r="L774" i="3"/>
  <c r="L778" i="3"/>
  <c r="L782" i="3"/>
  <c r="L786" i="3"/>
  <c r="L790" i="3"/>
  <c r="L794" i="3"/>
  <c r="L798" i="3"/>
  <c r="L802" i="3"/>
  <c r="L806" i="3"/>
  <c r="L810" i="3"/>
  <c r="L814" i="3"/>
  <c r="L818" i="3"/>
  <c r="L822" i="3"/>
  <c r="L826" i="3"/>
  <c r="L830" i="3"/>
  <c r="L834" i="3"/>
  <c r="L838" i="3"/>
  <c r="L842" i="3"/>
  <c r="L846" i="3"/>
  <c r="L850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H61" i="3"/>
  <c r="H65" i="3"/>
  <c r="H69" i="3"/>
  <c r="H73" i="3"/>
  <c r="H77" i="3"/>
  <c r="H81" i="3"/>
  <c r="H85" i="3"/>
  <c r="H89" i="3"/>
  <c r="H93" i="3"/>
  <c r="H97" i="3"/>
  <c r="H101" i="3"/>
  <c r="H105" i="3"/>
  <c r="H109" i="3"/>
  <c r="H113" i="3"/>
  <c r="H117" i="3"/>
  <c r="H121" i="3"/>
  <c r="H125" i="3"/>
  <c r="H129" i="3"/>
  <c r="H133" i="3"/>
  <c r="H137" i="3"/>
  <c r="H141" i="3"/>
  <c r="H145" i="3"/>
  <c r="H149" i="3"/>
  <c r="H153" i="3"/>
  <c r="H157" i="3"/>
  <c r="H161" i="3"/>
  <c r="H165" i="3"/>
  <c r="H169" i="3"/>
  <c r="H173" i="3"/>
  <c r="H177" i="3"/>
  <c r="H181" i="3"/>
  <c r="H185" i="3"/>
  <c r="H189" i="3"/>
  <c r="H193" i="3"/>
  <c r="H197" i="3"/>
  <c r="H201" i="3"/>
  <c r="H205" i="3"/>
  <c r="H209" i="3"/>
  <c r="H213" i="3"/>
  <c r="H217" i="3"/>
  <c r="H221" i="3"/>
  <c r="H225" i="3"/>
  <c r="H229" i="3"/>
  <c r="H233" i="3"/>
  <c r="H237" i="3"/>
  <c r="H241" i="3"/>
  <c r="H245" i="3"/>
  <c r="H249" i="3"/>
  <c r="H253" i="3"/>
  <c r="H257" i="3"/>
  <c r="H261" i="3"/>
  <c r="H265" i="3"/>
  <c r="H269" i="3"/>
  <c r="H273" i="3"/>
  <c r="H277" i="3"/>
  <c r="H281" i="3"/>
  <c r="H285" i="3"/>
  <c r="H289" i="3"/>
  <c r="H293" i="3"/>
  <c r="H297" i="3"/>
  <c r="H301" i="3"/>
  <c r="H305" i="3"/>
  <c r="H309" i="3"/>
  <c r="H313" i="3"/>
  <c r="H317" i="3"/>
  <c r="H321" i="3"/>
  <c r="H325" i="3"/>
  <c r="H329" i="3"/>
  <c r="H333" i="3"/>
  <c r="H337" i="3"/>
  <c r="H341" i="3"/>
  <c r="H345" i="3"/>
  <c r="H349" i="3"/>
  <c r="H353" i="3"/>
  <c r="H357" i="3"/>
  <c r="H361" i="3"/>
  <c r="H365" i="3"/>
  <c r="H369" i="3"/>
  <c r="H373" i="3"/>
  <c r="H377" i="3"/>
  <c r="H381" i="3"/>
  <c r="H385" i="3"/>
  <c r="H389" i="3"/>
  <c r="H393" i="3"/>
  <c r="H397" i="3"/>
  <c r="H401" i="3"/>
  <c r="H405" i="3"/>
  <c r="H409" i="3"/>
  <c r="H413" i="3"/>
  <c r="H417" i="3"/>
  <c r="H421" i="3"/>
  <c r="H425" i="3"/>
  <c r="H429" i="3"/>
  <c r="H433" i="3"/>
  <c r="H437" i="3"/>
  <c r="H441" i="3"/>
  <c r="H445" i="3"/>
  <c r="H449" i="3"/>
  <c r="H453" i="3"/>
  <c r="H457" i="3"/>
  <c r="H461" i="3"/>
  <c r="H465" i="3"/>
  <c r="H469" i="3"/>
  <c r="H473" i="3"/>
  <c r="H477" i="3"/>
  <c r="H481" i="3"/>
  <c r="H485" i="3"/>
  <c r="H489" i="3"/>
  <c r="H493" i="3"/>
  <c r="H497" i="3"/>
  <c r="H501" i="3"/>
  <c r="H505" i="3"/>
  <c r="H509" i="3"/>
  <c r="H513" i="3"/>
  <c r="H517" i="3"/>
  <c r="H521" i="3"/>
  <c r="H525" i="3"/>
  <c r="H529" i="3"/>
  <c r="H533" i="3"/>
  <c r="H537" i="3"/>
  <c r="H541" i="3"/>
  <c r="H545" i="3"/>
  <c r="H549" i="3"/>
  <c r="H553" i="3"/>
  <c r="H557" i="3"/>
  <c r="H561" i="3"/>
  <c r="H565" i="3"/>
  <c r="H569" i="3"/>
  <c r="H573" i="3"/>
  <c r="H577" i="3"/>
  <c r="H581" i="3"/>
  <c r="H585" i="3"/>
  <c r="H589" i="3"/>
  <c r="H593" i="3"/>
  <c r="H597" i="3"/>
  <c r="H601" i="3"/>
  <c r="H605" i="3"/>
  <c r="H609" i="3"/>
  <c r="H613" i="3"/>
  <c r="H617" i="3"/>
  <c r="H621" i="3"/>
  <c r="H625" i="3"/>
  <c r="H629" i="3"/>
  <c r="H633" i="3"/>
  <c r="X448" i="3"/>
  <c r="V128" i="3"/>
  <c r="V384" i="3"/>
  <c r="V640" i="3"/>
  <c r="T47" i="3"/>
  <c r="T303" i="3"/>
  <c r="T442" i="3"/>
  <c r="T570" i="3"/>
  <c r="T676" i="3"/>
  <c r="T762" i="3"/>
  <c r="T847" i="3"/>
  <c r="R83" i="3"/>
  <c r="R169" i="3"/>
  <c r="R237" i="3"/>
  <c r="R301" i="3"/>
  <c r="R365" i="3"/>
  <c r="R429" i="3"/>
  <c r="R493" i="3"/>
  <c r="R557" i="3"/>
  <c r="R621" i="3"/>
  <c r="R685" i="3"/>
  <c r="R749" i="3"/>
  <c r="R813" i="3"/>
  <c r="P28" i="3"/>
  <c r="P92" i="3"/>
  <c r="P156" i="3"/>
  <c r="P220" i="3"/>
  <c r="P284" i="3"/>
  <c r="P348" i="3"/>
  <c r="P412" i="3"/>
  <c r="P476" i="3"/>
  <c r="P540" i="3"/>
  <c r="P604" i="3"/>
  <c r="P668" i="3"/>
  <c r="P732" i="3"/>
  <c r="P768" i="3"/>
  <c r="P800" i="3"/>
  <c r="P832" i="3"/>
  <c r="N15" i="3"/>
  <c r="N47" i="3"/>
  <c r="N79" i="3"/>
  <c r="N111" i="3"/>
  <c r="N143" i="3"/>
  <c r="N175" i="3"/>
  <c r="N207" i="3"/>
  <c r="N239" i="3"/>
  <c r="N271" i="3"/>
  <c r="N303" i="3"/>
  <c r="N335" i="3"/>
  <c r="N367" i="3"/>
  <c r="N399" i="3"/>
  <c r="N424" i="3"/>
  <c r="N440" i="3"/>
  <c r="N456" i="3"/>
  <c r="N472" i="3"/>
  <c r="N488" i="3"/>
  <c r="N504" i="3"/>
  <c r="N520" i="3"/>
  <c r="N536" i="3"/>
  <c r="N552" i="3"/>
  <c r="N568" i="3"/>
  <c r="N584" i="3"/>
  <c r="N600" i="3"/>
  <c r="N616" i="3"/>
  <c r="N632" i="3"/>
  <c r="N648" i="3"/>
  <c r="N664" i="3"/>
  <c r="N680" i="3"/>
  <c r="N696" i="3"/>
  <c r="N712" i="3"/>
  <c r="N728" i="3"/>
  <c r="N744" i="3"/>
  <c r="N760" i="3"/>
  <c r="N776" i="3"/>
  <c r="N792" i="3"/>
  <c r="N808" i="3"/>
  <c r="N824" i="3"/>
  <c r="N840" i="3"/>
  <c r="L7" i="3"/>
  <c r="L23" i="3"/>
  <c r="L39" i="3"/>
  <c r="L55" i="3"/>
  <c r="L71" i="3"/>
  <c r="L87" i="3"/>
  <c r="L103" i="3"/>
  <c r="L119" i="3"/>
  <c r="L135" i="3"/>
  <c r="L151" i="3"/>
  <c r="L167" i="3"/>
  <c r="L183" i="3"/>
  <c r="L199" i="3"/>
  <c r="L215" i="3"/>
  <c r="L231" i="3"/>
  <c r="L247" i="3"/>
  <c r="L263" i="3"/>
  <c r="L279" i="3"/>
  <c r="L295" i="3"/>
  <c r="L311" i="3"/>
  <c r="L327" i="3"/>
  <c r="L343" i="3"/>
  <c r="L359" i="3"/>
  <c r="L375" i="3"/>
  <c r="L391" i="3"/>
  <c r="L407" i="3"/>
  <c r="L423" i="3"/>
  <c r="L439" i="3"/>
  <c r="L455" i="3"/>
  <c r="L471" i="3"/>
  <c r="L487" i="3"/>
  <c r="L503" i="3"/>
  <c r="L519" i="3"/>
  <c r="L535" i="3"/>
  <c r="L551" i="3"/>
  <c r="L567" i="3"/>
  <c r="L583" i="3"/>
  <c r="L599" i="3"/>
  <c r="L615" i="3"/>
  <c r="L631" i="3"/>
  <c r="L647" i="3"/>
  <c r="L663" i="3"/>
  <c r="L679" i="3"/>
  <c r="L695" i="3"/>
  <c r="L711" i="3"/>
  <c r="L727" i="3"/>
  <c r="L743" i="3"/>
  <c r="L759" i="3"/>
  <c r="L775" i="3"/>
  <c r="L791" i="3"/>
  <c r="L807" i="3"/>
  <c r="L823" i="3"/>
  <c r="L839" i="3"/>
  <c r="H6" i="3"/>
  <c r="H22" i="3"/>
  <c r="H38" i="3"/>
  <c r="H54" i="3"/>
  <c r="H70" i="3"/>
  <c r="H86" i="3"/>
  <c r="H102" i="3"/>
  <c r="H118" i="3"/>
  <c r="H134" i="3"/>
  <c r="H150" i="3"/>
  <c r="H166" i="3"/>
  <c r="H182" i="3"/>
  <c r="H198" i="3"/>
  <c r="H214" i="3"/>
  <c r="H230" i="3"/>
  <c r="H246" i="3"/>
  <c r="H262" i="3"/>
  <c r="H278" i="3"/>
  <c r="H294" i="3"/>
  <c r="H310" i="3"/>
  <c r="H326" i="3"/>
  <c r="H342" i="3"/>
  <c r="H358" i="3"/>
  <c r="H374" i="3"/>
  <c r="H390" i="3"/>
  <c r="H406" i="3"/>
  <c r="H422" i="3"/>
  <c r="H438" i="3"/>
  <c r="H454" i="3"/>
  <c r="H470" i="3"/>
  <c r="H486" i="3"/>
  <c r="H502" i="3"/>
  <c r="H518" i="3"/>
  <c r="H534" i="3"/>
  <c r="H550" i="3"/>
  <c r="H566" i="3"/>
  <c r="H582" i="3"/>
  <c r="H598" i="3"/>
  <c r="H614" i="3"/>
  <c r="H630" i="3"/>
  <c r="H638" i="3"/>
  <c r="H642" i="3"/>
  <c r="H646" i="3"/>
  <c r="H650" i="3"/>
  <c r="H654" i="3"/>
  <c r="H658" i="3"/>
  <c r="H662" i="3"/>
  <c r="H666" i="3"/>
  <c r="H670" i="3"/>
  <c r="H674" i="3"/>
  <c r="H678" i="3"/>
  <c r="H682" i="3"/>
  <c r="H686" i="3"/>
  <c r="H690" i="3"/>
  <c r="H694" i="3"/>
  <c r="H698" i="3"/>
  <c r="H702" i="3"/>
  <c r="H706" i="3"/>
  <c r="H710" i="3"/>
  <c r="H714" i="3"/>
  <c r="H718" i="3"/>
  <c r="H722" i="3"/>
  <c r="H726" i="3"/>
  <c r="H730" i="3"/>
  <c r="H734" i="3"/>
  <c r="H738" i="3"/>
  <c r="H742" i="3"/>
  <c r="H746" i="3"/>
  <c r="H750" i="3"/>
  <c r="H754" i="3"/>
  <c r="H758" i="3"/>
  <c r="H762" i="3"/>
  <c r="H766" i="3"/>
  <c r="H770" i="3"/>
  <c r="H774" i="3"/>
  <c r="H778" i="3"/>
  <c r="H782" i="3"/>
  <c r="H786" i="3"/>
  <c r="H790" i="3"/>
  <c r="H794" i="3"/>
  <c r="H798" i="3"/>
  <c r="H802" i="3"/>
  <c r="H806" i="3"/>
  <c r="H810" i="3"/>
  <c r="H814" i="3"/>
  <c r="H818" i="3"/>
  <c r="H822" i="3"/>
  <c r="H826" i="3"/>
  <c r="H830" i="3"/>
  <c r="H834" i="3"/>
  <c r="H838" i="3"/>
  <c r="H842" i="3"/>
  <c r="H846" i="3"/>
  <c r="H850" i="3"/>
  <c r="F5" i="3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F105" i="3"/>
  <c r="F109" i="3"/>
  <c r="F113" i="3"/>
  <c r="F117" i="3"/>
  <c r="F121" i="3"/>
  <c r="F125" i="3"/>
  <c r="F129" i="3"/>
  <c r="F133" i="3"/>
  <c r="F137" i="3"/>
  <c r="F141" i="3"/>
  <c r="F145" i="3"/>
  <c r="F149" i="3"/>
  <c r="F153" i="3"/>
  <c r="F157" i="3"/>
  <c r="F161" i="3"/>
  <c r="F165" i="3"/>
  <c r="F169" i="3"/>
  <c r="F173" i="3"/>
  <c r="F177" i="3"/>
  <c r="F181" i="3"/>
  <c r="F185" i="3"/>
  <c r="F189" i="3"/>
  <c r="F193" i="3"/>
  <c r="F197" i="3"/>
  <c r="F201" i="3"/>
  <c r="F205" i="3"/>
  <c r="F209" i="3"/>
  <c r="F213" i="3"/>
  <c r="F217" i="3"/>
  <c r="F221" i="3"/>
  <c r="F225" i="3"/>
  <c r="F229" i="3"/>
  <c r="F233" i="3"/>
  <c r="F237" i="3"/>
  <c r="F241" i="3"/>
  <c r="F245" i="3"/>
  <c r="F249" i="3"/>
  <c r="F253" i="3"/>
  <c r="F257" i="3"/>
  <c r="F261" i="3"/>
  <c r="F265" i="3"/>
  <c r="F269" i="3"/>
  <c r="F273" i="3"/>
  <c r="F277" i="3"/>
  <c r="F281" i="3"/>
  <c r="F285" i="3"/>
  <c r="F289" i="3"/>
  <c r="F293" i="3"/>
  <c r="F297" i="3"/>
  <c r="F301" i="3"/>
  <c r="F305" i="3"/>
  <c r="F309" i="3"/>
  <c r="F313" i="3"/>
  <c r="F317" i="3"/>
  <c r="F321" i="3"/>
  <c r="F325" i="3"/>
  <c r="F329" i="3"/>
  <c r="F333" i="3"/>
  <c r="F337" i="3"/>
  <c r="F341" i="3"/>
  <c r="F345" i="3"/>
  <c r="F349" i="3"/>
  <c r="F353" i="3"/>
  <c r="F357" i="3"/>
  <c r="F361" i="3"/>
  <c r="F365" i="3"/>
  <c r="F369" i="3"/>
  <c r="F373" i="3"/>
  <c r="F377" i="3"/>
  <c r="F381" i="3"/>
  <c r="F385" i="3"/>
  <c r="F389" i="3"/>
  <c r="F393" i="3"/>
  <c r="F397" i="3"/>
  <c r="F401" i="3"/>
  <c r="F405" i="3"/>
  <c r="F409" i="3"/>
  <c r="F413" i="3"/>
  <c r="F417" i="3"/>
  <c r="F421" i="3"/>
  <c r="F425" i="3"/>
  <c r="F429" i="3"/>
  <c r="F433" i="3"/>
  <c r="F437" i="3"/>
  <c r="F441" i="3"/>
  <c r="F445" i="3"/>
  <c r="F449" i="3"/>
  <c r="F453" i="3"/>
  <c r="F457" i="3"/>
  <c r="F461" i="3"/>
  <c r="F465" i="3"/>
  <c r="F469" i="3"/>
  <c r="F473" i="3"/>
  <c r="F477" i="3"/>
  <c r="F481" i="3"/>
  <c r="F485" i="3"/>
  <c r="F489" i="3"/>
  <c r="F493" i="3"/>
  <c r="F497" i="3"/>
  <c r="F501" i="3"/>
  <c r="F505" i="3"/>
  <c r="F509" i="3"/>
  <c r="F513" i="3"/>
  <c r="F517" i="3"/>
  <c r="F521" i="3"/>
  <c r="F525" i="3"/>
  <c r="F529" i="3"/>
  <c r="F533" i="3"/>
  <c r="F537" i="3"/>
  <c r="F541" i="3"/>
  <c r="F545" i="3"/>
  <c r="F549" i="3"/>
  <c r="F553" i="3"/>
  <c r="F557" i="3"/>
  <c r="F561" i="3"/>
  <c r="F565" i="3"/>
  <c r="F569" i="3"/>
  <c r="F573" i="3"/>
  <c r="F577" i="3"/>
  <c r="F581" i="3"/>
  <c r="F585" i="3"/>
  <c r="F589" i="3"/>
  <c r="F593" i="3"/>
  <c r="F597" i="3"/>
  <c r="F601" i="3"/>
  <c r="F605" i="3"/>
  <c r="F609" i="3"/>
  <c r="F613" i="3"/>
  <c r="F617" i="3"/>
  <c r="F621" i="3"/>
  <c r="F625" i="3"/>
  <c r="F629" i="3"/>
  <c r="F633" i="3"/>
  <c r="F637" i="3"/>
  <c r="F641" i="3"/>
  <c r="F645" i="3"/>
  <c r="F649" i="3"/>
  <c r="F653" i="3"/>
  <c r="F657" i="3"/>
  <c r="F661" i="3"/>
  <c r="F665" i="3"/>
  <c r="F669" i="3"/>
  <c r="F673" i="3"/>
  <c r="F677" i="3"/>
  <c r="F681" i="3"/>
  <c r="F685" i="3"/>
  <c r="F689" i="3"/>
  <c r="F693" i="3"/>
  <c r="F697" i="3"/>
  <c r="F701" i="3"/>
  <c r="F705" i="3"/>
  <c r="F709" i="3"/>
  <c r="F713" i="3"/>
  <c r="F717" i="3"/>
  <c r="F721" i="3"/>
  <c r="F725" i="3"/>
  <c r="F729" i="3"/>
  <c r="F733" i="3"/>
  <c r="F737" i="3"/>
  <c r="F741" i="3"/>
  <c r="F745" i="3"/>
  <c r="F749" i="3"/>
  <c r="F753" i="3"/>
  <c r="F757" i="3"/>
  <c r="F761" i="3"/>
  <c r="F765" i="3"/>
  <c r="F769" i="3"/>
  <c r="F773" i="3"/>
  <c r="F777" i="3"/>
  <c r="F781" i="3"/>
  <c r="F785" i="3"/>
  <c r="F789" i="3"/>
  <c r="F793" i="3"/>
  <c r="F797" i="3"/>
  <c r="F801" i="3"/>
  <c r="F805" i="3"/>
  <c r="F809" i="3"/>
  <c r="F813" i="3"/>
  <c r="F817" i="3"/>
  <c r="F821" i="3"/>
  <c r="F825" i="3"/>
  <c r="F829" i="3"/>
  <c r="F833" i="3"/>
  <c r="F837" i="3"/>
  <c r="F841" i="3"/>
  <c r="F845" i="3"/>
  <c r="F849" i="3"/>
  <c r="D4" i="3"/>
  <c r="D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132" i="3"/>
  <c r="D136" i="3"/>
  <c r="D140" i="3"/>
  <c r="D144" i="3"/>
  <c r="D148" i="3"/>
  <c r="D152" i="3"/>
  <c r="D156" i="3"/>
  <c r="D160" i="3"/>
  <c r="D164" i="3"/>
  <c r="D168" i="3"/>
  <c r="D172" i="3"/>
  <c r="D176" i="3"/>
  <c r="D180" i="3"/>
  <c r="D184" i="3"/>
  <c r="D188" i="3"/>
  <c r="D192" i="3"/>
  <c r="D196" i="3"/>
  <c r="D200" i="3"/>
  <c r="D204" i="3"/>
  <c r="D208" i="3"/>
  <c r="D212" i="3"/>
  <c r="D216" i="3"/>
  <c r="D220" i="3"/>
  <c r="D224" i="3"/>
  <c r="D228" i="3"/>
  <c r="D232" i="3"/>
  <c r="D236" i="3"/>
  <c r="D240" i="3"/>
  <c r="D244" i="3"/>
  <c r="D248" i="3"/>
  <c r="D252" i="3"/>
  <c r="D256" i="3"/>
  <c r="D260" i="3"/>
  <c r="D264" i="3"/>
  <c r="D268" i="3"/>
  <c r="D272" i="3"/>
  <c r="D276" i="3"/>
  <c r="D280" i="3"/>
  <c r="D284" i="3"/>
  <c r="D288" i="3"/>
  <c r="D292" i="3"/>
  <c r="D296" i="3"/>
  <c r="D300" i="3"/>
  <c r="D304" i="3"/>
  <c r="D308" i="3"/>
  <c r="D312" i="3"/>
  <c r="D316" i="3"/>
  <c r="D320" i="3"/>
  <c r="D324" i="3"/>
  <c r="D328" i="3"/>
  <c r="D332" i="3"/>
  <c r="D336" i="3"/>
  <c r="D340" i="3"/>
  <c r="D344" i="3"/>
  <c r="D348" i="3"/>
  <c r="D352" i="3"/>
  <c r="D356" i="3"/>
  <c r="D360" i="3"/>
  <c r="D364" i="3"/>
  <c r="D368" i="3"/>
  <c r="D372" i="3"/>
  <c r="D376" i="3"/>
  <c r="D380" i="3"/>
  <c r="D384" i="3"/>
  <c r="D388" i="3"/>
  <c r="D392" i="3"/>
  <c r="D396" i="3"/>
  <c r="D400" i="3"/>
  <c r="D404" i="3"/>
  <c r="D408" i="3"/>
  <c r="D412" i="3"/>
  <c r="D416" i="3"/>
  <c r="D420" i="3"/>
  <c r="D424" i="3"/>
  <c r="D428" i="3"/>
  <c r="D432" i="3"/>
  <c r="D436" i="3"/>
  <c r="D440" i="3"/>
  <c r="D444" i="3"/>
  <c r="D448" i="3"/>
  <c r="D452" i="3"/>
  <c r="D456" i="3"/>
  <c r="D460" i="3"/>
  <c r="D464" i="3"/>
  <c r="D468" i="3"/>
  <c r="D472" i="3"/>
  <c r="D476" i="3"/>
  <c r="D480" i="3"/>
  <c r="D484" i="3"/>
  <c r="D488" i="3"/>
  <c r="D492" i="3"/>
  <c r="D496" i="3"/>
  <c r="D500" i="3"/>
  <c r="D504" i="3"/>
  <c r="D508" i="3"/>
  <c r="D512" i="3"/>
  <c r="D516" i="3"/>
  <c r="D520" i="3"/>
  <c r="D524" i="3"/>
  <c r="D528" i="3"/>
  <c r="D532" i="3"/>
  <c r="D536" i="3"/>
  <c r="D540" i="3"/>
  <c r="D544" i="3"/>
  <c r="D548" i="3"/>
  <c r="D552" i="3"/>
  <c r="D556" i="3"/>
  <c r="D560" i="3"/>
  <c r="D564" i="3"/>
  <c r="D568" i="3"/>
  <c r="D572" i="3"/>
  <c r="D576" i="3"/>
  <c r="D580" i="3"/>
  <c r="D584" i="3"/>
  <c r="D588" i="3"/>
  <c r="D592" i="3"/>
  <c r="D596" i="3"/>
  <c r="D600" i="3"/>
  <c r="D604" i="3"/>
  <c r="D608" i="3"/>
  <c r="D612" i="3"/>
  <c r="D616" i="3"/>
  <c r="D620" i="3"/>
  <c r="D624" i="3"/>
  <c r="D628" i="3"/>
  <c r="D632" i="3"/>
  <c r="D636" i="3"/>
  <c r="D640" i="3"/>
  <c r="D644" i="3"/>
  <c r="D648" i="3"/>
  <c r="D652" i="3"/>
  <c r="D656" i="3"/>
  <c r="D660" i="3"/>
  <c r="D664" i="3"/>
  <c r="D668" i="3"/>
  <c r="D672" i="3"/>
  <c r="D676" i="3"/>
  <c r="D680" i="3"/>
  <c r="D684" i="3"/>
  <c r="D688" i="3"/>
  <c r="D692" i="3"/>
  <c r="D696" i="3"/>
  <c r="D700" i="3"/>
  <c r="D704" i="3"/>
  <c r="D708" i="3"/>
  <c r="D712" i="3"/>
  <c r="D716" i="3"/>
  <c r="D720" i="3"/>
  <c r="D724" i="3"/>
  <c r="D728" i="3"/>
  <c r="D732" i="3"/>
  <c r="D736" i="3"/>
  <c r="D740" i="3"/>
  <c r="D744" i="3"/>
  <c r="D748" i="3"/>
  <c r="D752" i="3"/>
  <c r="D756" i="3"/>
  <c r="D760" i="3"/>
  <c r="D764" i="3"/>
  <c r="D768" i="3"/>
  <c r="D772" i="3"/>
  <c r="D776" i="3"/>
  <c r="D780" i="3"/>
  <c r="D784" i="3"/>
  <c r="D788" i="3"/>
  <c r="D792" i="3"/>
  <c r="D796" i="3"/>
  <c r="D800" i="3"/>
  <c r="D804" i="3"/>
  <c r="D808" i="3"/>
  <c r="D812" i="3"/>
  <c r="D816" i="3"/>
  <c r="D820" i="3"/>
  <c r="D824" i="3"/>
  <c r="D828" i="3"/>
  <c r="D832" i="3"/>
  <c r="D836" i="3"/>
  <c r="D840" i="3"/>
  <c r="D844" i="3"/>
  <c r="D848" i="3"/>
  <c r="V64" i="3"/>
  <c r="V832" i="3"/>
  <c r="T239" i="3"/>
  <c r="T538" i="3"/>
  <c r="T740" i="3"/>
  <c r="R147" i="3"/>
  <c r="R349" i="3"/>
  <c r="R477" i="3"/>
  <c r="R733" i="3"/>
  <c r="P140" i="3"/>
  <c r="P332" i="3"/>
  <c r="P524" i="3"/>
  <c r="P652" i="3"/>
  <c r="P760" i="3"/>
  <c r="N7" i="3"/>
  <c r="N103" i="3"/>
  <c r="N199" i="3"/>
  <c r="N295" i="3"/>
  <c r="N391" i="3"/>
  <c r="N452" i="3"/>
  <c r="N500" i="3"/>
  <c r="N548" i="3"/>
  <c r="N612" i="3"/>
  <c r="N660" i="3"/>
  <c r="N708" i="3"/>
  <c r="N740" i="3"/>
  <c r="N788" i="3"/>
  <c r="N836" i="3"/>
  <c r="L35" i="3"/>
  <c r="L83" i="3"/>
  <c r="L131" i="3"/>
  <c r="L179" i="3"/>
  <c r="L227" i="3"/>
  <c r="L275" i="3"/>
  <c r="L323" i="3"/>
  <c r="L371" i="3"/>
  <c r="X692" i="3"/>
  <c r="V192" i="3"/>
  <c r="V448" i="3"/>
  <c r="V704" i="3"/>
  <c r="T111" i="3"/>
  <c r="T346" i="3"/>
  <c r="T474" i="3"/>
  <c r="T602" i="3"/>
  <c r="T698" i="3"/>
  <c r="T783" i="3"/>
  <c r="R19" i="3"/>
  <c r="R105" i="3"/>
  <c r="R189" i="3"/>
  <c r="R253" i="3"/>
  <c r="R317" i="3"/>
  <c r="R381" i="3"/>
  <c r="R445" i="3"/>
  <c r="R509" i="3"/>
  <c r="R573" i="3"/>
  <c r="R637" i="3"/>
  <c r="R701" i="3"/>
  <c r="R765" i="3"/>
  <c r="R829" i="3"/>
  <c r="P44" i="3"/>
  <c r="P108" i="3"/>
  <c r="P172" i="3"/>
  <c r="P236" i="3"/>
  <c r="P300" i="3"/>
  <c r="P364" i="3"/>
  <c r="P428" i="3"/>
  <c r="P492" i="3"/>
  <c r="P556" i="3"/>
  <c r="P620" i="3"/>
  <c r="P684" i="3"/>
  <c r="P744" i="3"/>
  <c r="P776" i="3"/>
  <c r="P808" i="3"/>
  <c r="P840" i="3"/>
  <c r="N23" i="3"/>
  <c r="N55" i="3"/>
  <c r="N87" i="3"/>
  <c r="N119" i="3"/>
  <c r="N151" i="3"/>
  <c r="N183" i="3"/>
  <c r="N215" i="3"/>
  <c r="N247" i="3"/>
  <c r="N279" i="3"/>
  <c r="N311" i="3"/>
  <c r="N343" i="3"/>
  <c r="N375" i="3"/>
  <c r="N407" i="3"/>
  <c r="N428" i="3"/>
  <c r="N444" i="3"/>
  <c r="N460" i="3"/>
  <c r="N476" i="3"/>
  <c r="N492" i="3"/>
  <c r="N508" i="3"/>
  <c r="N524" i="3"/>
  <c r="N540" i="3"/>
  <c r="N556" i="3"/>
  <c r="N572" i="3"/>
  <c r="N588" i="3"/>
  <c r="N604" i="3"/>
  <c r="N620" i="3"/>
  <c r="N636" i="3"/>
  <c r="N652" i="3"/>
  <c r="N668" i="3"/>
  <c r="N684" i="3"/>
  <c r="N700" i="3"/>
  <c r="N716" i="3"/>
  <c r="N732" i="3"/>
  <c r="N748" i="3"/>
  <c r="N764" i="3"/>
  <c r="N780" i="3"/>
  <c r="N796" i="3"/>
  <c r="N812" i="3"/>
  <c r="N828" i="3"/>
  <c r="N844" i="3"/>
  <c r="L11" i="3"/>
  <c r="L27" i="3"/>
  <c r="L43" i="3"/>
  <c r="L59" i="3"/>
  <c r="L75" i="3"/>
  <c r="L91" i="3"/>
  <c r="L107" i="3"/>
  <c r="L123" i="3"/>
  <c r="L139" i="3"/>
  <c r="L155" i="3"/>
  <c r="L171" i="3"/>
  <c r="L187" i="3"/>
  <c r="L203" i="3"/>
  <c r="L219" i="3"/>
  <c r="L235" i="3"/>
  <c r="L251" i="3"/>
  <c r="L267" i="3"/>
  <c r="L283" i="3"/>
  <c r="L299" i="3"/>
  <c r="L315" i="3"/>
  <c r="L331" i="3"/>
  <c r="L347" i="3"/>
  <c r="L363" i="3"/>
  <c r="L379" i="3"/>
  <c r="L395" i="3"/>
  <c r="L411" i="3"/>
  <c r="L427" i="3"/>
  <c r="L443" i="3"/>
  <c r="L459" i="3"/>
  <c r="L475" i="3"/>
  <c r="L491" i="3"/>
  <c r="L507" i="3"/>
  <c r="L523" i="3"/>
  <c r="L539" i="3"/>
  <c r="L555" i="3"/>
  <c r="L571" i="3"/>
  <c r="L587" i="3"/>
  <c r="L603" i="3"/>
  <c r="L619" i="3"/>
  <c r="L635" i="3"/>
  <c r="L651" i="3"/>
  <c r="L667" i="3"/>
  <c r="L683" i="3"/>
  <c r="L699" i="3"/>
  <c r="L715" i="3"/>
  <c r="L731" i="3"/>
  <c r="L747" i="3"/>
  <c r="L763" i="3"/>
  <c r="L779" i="3"/>
  <c r="L795" i="3"/>
  <c r="L811" i="3"/>
  <c r="L827" i="3"/>
  <c r="L843" i="3"/>
  <c r="H10" i="3"/>
  <c r="H26" i="3"/>
  <c r="H42" i="3"/>
  <c r="H58" i="3"/>
  <c r="H74" i="3"/>
  <c r="H90" i="3"/>
  <c r="H106" i="3"/>
  <c r="H122" i="3"/>
  <c r="H138" i="3"/>
  <c r="H154" i="3"/>
  <c r="H170" i="3"/>
  <c r="H186" i="3"/>
  <c r="H202" i="3"/>
  <c r="H218" i="3"/>
  <c r="H234" i="3"/>
  <c r="H250" i="3"/>
  <c r="H266" i="3"/>
  <c r="H282" i="3"/>
  <c r="H298" i="3"/>
  <c r="H314" i="3"/>
  <c r="H330" i="3"/>
  <c r="H346" i="3"/>
  <c r="H362" i="3"/>
  <c r="H378" i="3"/>
  <c r="H394" i="3"/>
  <c r="H410" i="3"/>
  <c r="H426" i="3"/>
  <c r="H442" i="3"/>
  <c r="H458" i="3"/>
  <c r="H474" i="3"/>
  <c r="H490" i="3"/>
  <c r="H506" i="3"/>
  <c r="H522" i="3"/>
  <c r="H538" i="3"/>
  <c r="H554" i="3"/>
  <c r="H570" i="3"/>
  <c r="H586" i="3"/>
  <c r="H602" i="3"/>
  <c r="H618" i="3"/>
  <c r="H634" i="3"/>
  <c r="H639" i="3"/>
  <c r="H643" i="3"/>
  <c r="H647" i="3"/>
  <c r="H651" i="3"/>
  <c r="H655" i="3"/>
  <c r="H659" i="3"/>
  <c r="H663" i="3"/>
  <c r="H667" i="3"/>
  <c r="H671" i="3"/>
  <c r="H675" i="3"/>
  <c r="H679" i="3"/>
  <c r="H683" i="3"/>
  <c r="H687" i="3"/>
  <c r="H691" i="3"/>
  <c r="H695" i="3"/>
  <c r="H699" i="3"/>
  <c r="H703" i="3"/>
  <c r="H707" i="3"/>
  <c r="H711" i="3"/>
  <c r="H715" i="3"/>
  <c r="H719" i="3"/>
  <c r="H723" i="3"/>
  <c r="H727" i="3"/>
  <c r="H731" i="3"/>
  <c r="H735" i="3"/>
  <c r="H739" i="3"/>
  <c r="H743" i="3"/>
  <c r="H747" i="3"/>
  <c r="H751" i="3"/>
  <c r="H755" i="3"/>
  <c r="H759" i="3"/>
  <c r="H763" i="3"/>
  <c r="H767" i="3"/>
  <c r="H771" i="3"/>
  <c r="H775" i="3"/>
  <c r="H779" i="3"/>
  <c r="H783" i="3"/>
  <c r="H787" i="3"/>
  <c r="H791" i="3"/>
  <c r="H795" i="3"/>
  <c r="H799" i="3"/>
  <c r="H803" i="3"/>
  <c r="H807" i="3"/>
  <c r="H811" i="3"/>
  <c r="H815" i="3"/>
  <c r="H819" i="3"/>
  <c r="H823" i="3"/>
  <c r="H827" i="3"/>
  <c r="H831" i="3"/>
  <c r="H835" i="3"/>
  <c r="H839" i="3"/>
  <c r="H843" i="3"/>
  <c r="H847" i="3"/>
  <c r="H3" i="3"/>
  <c r="F6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66" i="3"/>
  <c r="F70" i="3"/>
  <c r="F74" i="3"/>
  <c r="F78" i="3"/>
  <c r="F82" i="3"/>
  <c r="F86" i="3"/>
  <c r="F90" i="3"/>
  <c r="F94" i="3"/>
  <c r="F98" i="3"/>
  <c r="F102" i="3"/>
  <c r="F106" i="3"/>
  <c r="F110" i="3"/>
  <c r="F114" i="3"/>
  <c r="F118" i="3"/>
  <c r="F122" i="3"/>
  <c r="F126" i="3"/>
  <c r="F130" i="3"/>
  <c r="F134" i="3"/>
  <c r="F138" i="3"/>
  <c r="F142" i="3"/>
  <c r="F146" i="3"/>
  <c r="F150" i="3"/>
  <c r="F154" i="3"/>
  <c r="F158" i="3"/>
  <c r="F162" i="3"/>
  <c r="F166" i="3"/>
  <c r="F170" i="3"/>
  <c r="F174" i="3"/>
  <c r="F178" i="3"/>
  <c r="F182" i="3"/>
  <c r="F186" i="3"/>
  <c r="F190" i="3"/>
  <c r="F194" i="3"/>
  <c r="F198" i="3"/>
  <c r="F202" i="3"/>
  <c r="F206" i="3"/>
  <c r="F210" i="3"/>
  <c r="F214" i="3"/>
  <c r="F218" i="3"/>
  <c r="F222" i="3"/>
  <c r="F226" i="3"/>
  <c r="F230" i="3"/>
  <c r="F234" i="3"/>
  <c r="F238" i="3"/>
  <c r="F242" i="3"/>
  <c r="F246" i="3"/>
  <c r="F250" i="3"/>
  <c r="F254" i="3"/>
  <c r="F258" i="3"/>
  <c r="F262" i="3"/>
  <c r="F266" i="3"/>
  <c r="F270" i="3"/>
  <c r="F274" i="3"/>
  <c r="F278" i="3"/>
  <c r="F282" i="3"/>
  <c r="F286" i="3"/>
  <c r="F290" i="3"/>
  <c r="F294" i="3"/>
  <c r="F298" i="3"/>
  <c r="F302" i="3"/>
  <c r="F306" i="3"/>
  <c r="F310" i="3"/>
  <c r="F314" i="3"/>
  <c r="F318" i="3"/>
  <c r="F322" i="3"/>
  <c r="F326" i="3"/>
  <c r="F330" i="3"/>
  <c r="F334" i="3"/>
  <c r="F338" i="3"/>
  <c r="F342" i="3"/>
  <c r="F346" i="3"/>
  <c r="F350" i="3"/>
  <c r="F354" i="3"/>
  <c r="F358" i="3"/>
  <c r="F362" i="3"/>
  <c r="F366" i="3"/>
  <c r="F370" i="3"/>
  <c r="F374" i="3"/>
  <c r="F378" i="3"/>
  <c r="F382" i="3"/>
  <c r="F386" i="3"/>
  <c r="F390" i="3"/>
  <c r="F394" i="3"/>
  <c r="F398" i="3"/>
  <c r="F402" i="3"/>
  <c r="F406" i="3"/>
  <c r="F410" i="3"/>
  <c r="F414" i="3"/>
  <c r="F418" i="3"/>
  <c r="F422" i="3"/>
  <c r="F426" i="3"/>
  <c r="F430" i="3"/>
  <c r="F434" i="3"/>
  <c r="F438" i="3"/>
  <c r="F442" i="3"/>
  <c r="F446" i="3"/>
  <c r="F450" i="3"/>
  <c r="F454" i="3"/>
  <c r="F458" i="3"/>
  <c r="F462" i="3"/>
  <c r="F466" i="3"/>
  <c r="F470" i="3"/>
  <c r="F474" i="3"/>
  <c r="F478" i="3"/>
  <c r="F482" i="3"/>
  <c r="F486" i="3"/>
  <c r="F490" i="3"/>
  <c r="F494" i="3"/>
  <c r="F498" i="3"/>
  <c r="F502" i="3"/>
  <c r="F506" i="3"/>
  <c r="F510" i="3"/>
  <c r="F514" i="3"/>
  <c r="F518" i="3"/>
  <c r="F522" i="3"/>
  <c r="F526" i="3"/>
  <c r="F530" i="3"/>
  <c r="F534" i="3"/>
  <c r="F538" i="3"/>
  <c r="F542" i="3"/>
  <c r="F546" i="3"/>
  <c r="F550" i="3"/>
  <c r="F554" i="3"/>
  <c r="F558" i="3"/>
  <c r="F562" i="3"/>
  <c r="F566" i="3"/>
  <c r="F570" i="3"/>
  <c r="F574" i="3"/>
  <c r="F578" i="3"/>
  <c r="F582" i="3"/>
  <c r="F586" i="3"/>
  <c r="F590" i="3"/>
  <c r="F594" i="3"/>
  <c r="F598" i="3"/>
  <c r="F602" i="3"/>
  <c r="F606" i="3"/>
  <c r="F610" i="3"/>
  <c r="F614" i="3"/>
  <c r="F618" i="3"/>
  <c r="F622" i="3"/>
  <c r="F626" i="3"/>
  <c r="F630" i="3"/>
  <c r="F634" i="3"/>
  <c r="F638" i="3"/>
  <c r="F642" i="3"/>
  <c r="F646" i="3"/>
  <c r="F650" i="3"/>
  <c r="F654" i="3"/>
  <c r="F658" i="3"/>
  <c r="F662" i="3"/>
  <c r="F666" i="3"/>
  <c r="F670" i="3"/>
  <c r="F674" i="3"/>
  <c r="F678" i="3"/>
  <c r="F682" i="3"/>
  <c r="F686" i="3"/>
  <c r="F690" i="3"/>
  <c r="F694" i="3"/>
  <c r="F698" i="3"/>
  <c r="F702" i="3"/>
  <c r="F706" i="3"/>
  <c r="F710" i="3"/>
  <c r="F714" i="3"/>
  <c r="F718" i="3"/>
  <c r="F722" i="3"/>
  <c r="F726" i="3"/>
  <c r="F730" i="3"/>
  <c r="F734" i="3"/>
  <c r="F738" i="3"/>
  <c r="F742" i="3"/>
  <c r="F746" i="3"/>
  <c r="F750" i="3"/>
  <c r="F754" i="3"/>
  <c r="F758" i="3"/>
  <c r="F762" i="3"/>
  <c r="F766" i="3"/>
  <c r="F770" i="3"/>
  <c r="F774" i="3"/>
  <c r="F778" i="3"/>
  <c r="F782" i="3"/>
  <c r="F786" i="3"/>
  <c r="F790" i="3"/>
  <c r="F794" i="3"/>
  <c r="F798" i="3"/>
  <c r="F802" i="3"/>
  <c r="F806" i="3"/>
  <c r="F810" i="3"/>
  <c r="F814" i="3"/>
  <c r="F818" i="3"/>
  <c r="F822" i="3"/>
  <c r="F826" i="3"/>
  <c r="F830" i="3"/>
  <c r="F834" i="3"/>
  <c r="F838" i="3"/>
  <c r="F842" i="3"/>
  <c r="F846" i="3"/>
  <c r="F850" i="3"/>
  <c r="D5" i="3"/>
  <c r="D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D153" i="3"/>
  <c r="D157" i="3"/>
  <c r="D161" i="3"/>
  <c r="D165" i="3"/>
  <c r="D169" i="3"/>
  <c r="D173" i="3"/>
  <c r="D177" i="3"/>
  <c r="D181" i="3"/>
  <c r="D185" i="3"/>
  <c r="D189" i="3"/>
  <c r="D193" i="3"/>
  <c r="D197" i="3"/>
  <c r="D201" i="3"/>
  <c r="D205" i="3"/>
  <c r="D209" i="3"/>
  <c r="D213" i="3"/>
  <c r="D217" i="3"/>
  <c r="D221" i="3"/>
  <c r="D225" i="3"/>
  <c r="D229" i="3"/>
  <c r="D233" i="3"/>
  <c r="D237" i="3"/>
  <c r="D241" i="3"/>
  <c r="D245" i="3"/>
  <c r="D249" i="3"/>
  <c r="D253" i="3"/>
  <c r="D257" i="3"/>
  <c r="D261" i="3"/>
  <c r="D265" i="3"/>
  <c r="D269" i="3"/>
  <c r="D273" i="3"/>
  <c r="D277" i="3"/>
  <c r="D281" i="3"/>
  <c r="D285" i="3"/>
  <c r="D289" i="3"/>
  <c r="D293" i="3"/>
  <c r="D297" i="3"/>
  <c r="D301" i="3"/>
  <c r="D305" i="3"/>
  <c r="D309" i="3"/>
  <c r="D313" i="3"/>
  <c r="D317" i="3"/>
  <c r="D321" i="3"/>
  <c r="D325" i="3"/>
  <c r="D329" i="3"/>
  <c r="D333" i="3"/>
  <c r="D337" i="3"/>
  <c r="D341" i="3"/>
  <c r="D345" i="3"/>
  <c r="D349" i="3"/>
  <c r="D353" i="3"/>
  <c r="D357" i="3"/>
  <c r="D361" i="3"/>
  <c r="D365" i="3"/>
  <c r="D369" i="3"/>
  <c r="D373" i="3"/>
  <c r="D377" i="3"/>
  <c r="D381" i="3"/>
  <c r="D385" i="3"/>
  <c r="D389" i="3"/>
  <c r="D393" i="3"/>
  <c r="D397" i="3"/>
  <c r="D401" i="3"/>
  <c r="D405" i="3"/>
  <c r="D409" i="3"/>
  <c r="D413" i="3"/>
  <c r="D417" i="3"/>
  <c r="D421" i="3"/>
  <c r="D425" i="3"/>
  <c r="D429" i="3"/>
  <c r="D433" i="3"/>
  <c r="D437" i="3"/>
  <c r="D441" i="3"/>
  <c r="D445" i="3"/>
  <c r="D449" i="3"/>
  <c r="D453" i="3"/>
  <c r="D457" i="3"/>
  <c r="D461" i="3"/>
  <c r="D465" i="3"/>
  <c r="D469" i="3"/>
  <c r="D473" i="3"/>
  <c r="D477" i="3"/>
  <c r="D481" i="3"/>
  <c r="D485" i="3"/>
  <c r="D489" i="3"/>
  <c r="D493" i="3"/>
  <c r="D497" i="3"/>
  <c r="D501" i="3"/>
  <c r="D505" i="3"/>
  <c r="D509" i="3"/>
  <c r="D513" i="3"/>
  <c r="D517" i="3"/>
  <c r="D521" i="3"/>
  <c r="D525" i="3"/>
  <c r="D529" i="3"/>
  <c r="D533" i="3"/>
  <c r="D537" i="3"/>
  <c r="D541" i="3"/>
  <c r="D545" i="3"/>
  <c r="D549" i="3"/>
  <c r="D553" i="3"/>
  <c r="D557" i="3"/>
  <c r="D561" i="3"/>
  <c r="D565" i="3"/>
  <c r="D569" i="3"/>
  <c r="D573" i="3"/>
  <c r="D577" i="3"/>
  <c r="D581" i="3"/>
  <c r="D585" i="3"/>
  <c r="D589" i="3"/>
  <c r="D593" i="3"/>
  <c r="D597" i="3"/>
  <c r="D601" i="3"/>
  <c r="D605" i="3"/>
  <c r="D609" i="3"/>
  <c r="D613" i="3"/>
  <c r="D617" i="3"/>
  <c r="D621" i="3"/>
  <c r="D625" i="3"/>
  <c r="D629" i="3"/>
  <c r="D633" i="3"/>
  <c r="D637" i="3"/>
  <c r="D641" i="3"/>
  <c r="D645" i="3"/>
  <c r="D649" i="3"/>
  <c r="D653" i="3"/>
  <c r="D657" i="3"/>
  <c r="D661" i="3"/>
  <c r="D665" i="3"/>
  <c r="D669" i="3"/>
  <c r="D673" i="3"/>
  <c r="D677" i="3"/>
  <c r="D681" i="3"/>
  <c r="D685" i="3"/>
  <c r="D689" i="3"/>
  <c r="D693" i="3"/>
  <c r="D697" i="3"/>
  <c r="D701" i="3"/>
  <c r="D705" i="3"/>
  <c r="D709" i="3"/>
  <c r="D713" i="3"/>
  <c r="D717" i="3"/>
  <c r="D721" i="3"/>
  <c r="D725" i="3"/>
  <c r="D729" i="3"/>
  <c r="D733" i="3"/>
  <c r="D737" i="3"/>
  <c r="D741" i="3"/>
  <c r="D745" i="3"/>
  <c r="D749" i="3"/>
  <c r="D753" i="3"/>
  <c r="D757" i="3"/>
  <c r="D761" i="3"/>
  <c r="D765" i="3"/>
  <c r="D769" i="3"/>
  <c r="D773" i="3"/>
  <c r="D777" i="3"/>
  <c r="D781" i="3"/>
  <c r="D785" i="3"/>
  <c r="D789" i="3"/>
  <c r="D793" i="3"/>
  <c r="D797" i="3"/>
  <c r="D801" i="3"/>
  <c r="D805" i="3"/>
  <c r="D809" i="3"/>
  <c r="D813" i="3"/>
  <c r="D817" i="3"/>
  <c r="D821" i="3"/>
  <c r="D825" i="3"/>
  <c r="D829" i="3"/>
  <c r="D833" i="3"/>
  <c r="D837" i="3"/>
  <c r="D841" i="3"/>
  <c r="D845" i="3"/>
  <c r="D849" i="3"/>
  <c r="V576" i="3"/>
  <c r="T655" i="3"/>
  <c r="R62" i="3"/>
  <c r="R285" i="3"/>
  <c r="R541" i="3"/>
  <c r="R797" i="3"/>
  <c r="P76" i="3"/>
  <c r="P268" i="3"/>
  <c r="P396" i="3"/>
  <c r="P588" i="3"/>
  <c r="P792" i="3"/>
  <c r="N39" i="3"/>
  <c r="N135" i="3"/>
  <c r="N263" i="3"/>
  <c r="N359" i="3"/>
  <c r="N436" i="3"/>
  <c r="N484" i="3"/>
  <c r="N532" i="3"/>
  <c r="N580" i="3"/>
  <c r="N628" i="3"/>
  <c r="N644" i="3"/>
  <c r="N692" i="3"/>
  <c r="N756" i="3"/>
  <c r="N804" i="3"/>
  <c r="L19" i="3"/>
  <c r="L67" i="3"/>
  <c r="L115" i="3"/>
  <c r="L163" i="3"/>
  <c r="L195" i="3"/>
  <c r="L243" i="3"/>
  <c r="L291" i="3"/>
  <c r="L339" i="3"/>
  <c r="L387" i="3"/>
  <c r="X820" i="3"/>
  <c r="V256" i="3"/>
  <c r="V512" i="3"/>
  <c r="V768" i="3"/>
  <c r="T175" i="3"/>
  <c r="T378" i="3"/>
  <c r="T506" i="3"/>
  <c r="T634" i="3"/>
  <c r="T719" i="3"/>
  <c r="T804" i="3"/>
  <c r="R41" i="3"/>
  <c r="R126" i="3"/>
  <c r="R205" i="3"/>
  <c r="R269" i="3"/>
  <c r="R333" i="3"/>
  <c r="R397" i="3"/>
  <c r="R461" i="3"/>
  <c r="R525" i="3"/>
  <c r="R589" i="3"/>
  <c r="R653" i="3"/>
  <c r="R717" i="3"/>
  <c r="R781" i="3"/>
  <c r="R845" i="3"/>
  <c r="P60" i="3"/>
  <c r="P124" i="3"/>
  <c r="P188" i="3"/>
  <c r="P252" i="3"/>
  <c r="P316" i="3"/>
  <c r="P380" i="3"/>
  <c r="P444" i="3"/>
  <c r="P508" i="3"/>
  <c r="P572" i="3"/>
  <c r="P636" i="3"/>
  <c r="P700" i="3"/>
  <c r="P752" i="3"/>
  <c r="P784" i="3"/>
  <c r="P816" i="3"/>
  <c r="P848" i="3"/>
  <c r="N31" i="3"/>
  <c r="N63" i="3"/>
  <c r="N95" i="3"/>
  <c r="N127" i="3"/>
  <c r="N159" i="3"/>
  <c r="N191" i="3"/>
  <c r="N223" i="3"/>
  <c r="N255" i="3"/>
  <c r="N287" i="3"/>
  <c r="N319" i="3"/>
  <c r="N351" i="3"/>
  <c r="N383" i="3"/>
  <c r="N415" i="3"/>
  <c r="N432" i="3"/>
  <c r="N448" i="3"/>
  <c r="N464" i="3"/>
  <c r="N480" i="3"/>
  <c r="N496" i="3"/>
  <c r="N512" i="3"/>
  <c r="N528" i="3"/>
  <c r="N544" i="3"/>
  <c r="N560" i="3"/>
  <c r="N576" i="3"/>
  <c r="N592" i="3"/>
  <c r="N608" i="3"/>
  <c r="N624" i="3"/>
  <c r="N640" i="3"/>
  <c r="N656" i="3"/>
  <c r="N672" i="3"/>
  <c r="N688" i="3"/>
  <c r="N704" i="3"/>
  <c r="N720" i="3"/>
  <c r="N736" i="3"/>
  <c r="N752" i="3"/>
  <c r="N768" i="3"/>
  <c r="N784" i="3"/>
  <c r="N800" i="3"/>
  <c r="N816" i="3"/>
  <c r="N832" i="3"/>
  <c r="N848" i="3"/>
  <c r="L15" i="3"/>
  <c r="L31" i="3"/>
  <c r="L47" i="3"/>
  <c r="L63" i="3"/>
  <c r="L79" i="3"/>
  <c r="L95" i="3"/>
  <c r="L111" i="3"/>
  <c r="L127" i="3"/>
  <c r="L143" i="3"/>
  <c r="L159" i="3"/>
  <c r="L175" i="3"/>
  <c r="L191" i="3"/>
  <c r="L207" i="3"/>
  <c r="L223" i="3"/>
  <c r="L239" i="3"/>
  <c r="L255" i="3"/>
  <c r="L271" i="3"/>
  <c r="L287" i="3"/>
  <c r="L303" i="3"/>
  <c r="L319" i="3"/>
  <c r="L335" i="3"/>
  <c r="L351" i="3"/>
  <c r="L367" i="3"/>
  <c r="L383" i="3"/>
  <c r="L399" i="3"/>
  <c r="L415" i="3"/>
  <c r="L431" i="3"/>
  <c r="L447" i="3"/>
  <c r="L463" i="3"/>
  <c r="L479" i="3"/>
  <c r="L495" i="3"/>
  <c r="L511" i="3"/>
  <c r="L527" i="3"/>
  <c r="L543" i="3"/>
  <c r="L559" i="3"/>
  <c r="L575" i="3"/>
  <c r="L591" i="3"/>
  <c r="L607" i="3"/>
  <c r="L623" i="3"/>
  <c r="L639" i="3"/>
  <c r="L655" i="3"/>
  <c r="L671" i="3"/>
  <c r="L687" i="3"/>
  <c r="L703" i="3"/>
  <c r="L719" i="3"/>
  <c r="L735" i="3"/>
  <c r="L751" i="3"/>
  <c r="L767" i="3"/>
  <c r="L783" i="3"/>
  <c r="L799" i="3"/>
  <c r="L815" i="3"/>
  <c r="L831" i="3"/>
  <c r="L847" i="3"/>
  <c r="H14" i="3"/>
  <c r="H30" i="3"/>
  <c r="H46" i="3"/>
  <c r="H62" i="3"/>
  <c r="H78" i="3"/>
  <c r="H94" i="3"/>
  <c r="H110" i="3"/>
  <c r="H126" i="3"/>
  <c r="H142" i="3"/>
  <c r="H158" i="3"/>
  <c r="H174" i="3"/>
  <c r="H190" i="3"/>
  <c r="H206" i="3"/>
  <c r="H222" i="3"/>
  <c r="H238" i="3"/>
  <c r="H254" i="3"/>
  <c r="H270" i="3"/>
  <c r="H286" i="3"/>
  <c r="H302" i="3"/>
  <c r="H318" i="3"/>
  <c r="H334" i="3"/>
  <c r="H350" i="3"/>
  <c r="H366" i="3"/>
  <c r="H382" i="3"/>
  <c r="H398" i="3"/>
  <c r="H414" i="3"/>
  <c r="H430" i="3"/>
  <c r="H446" i="3"/>
  <c r="H462" i="3"/>
  <c r="H478" i="3"/>
  <c r="H494" i="3"/>
  <c r="H510" i="3"/>
  <c r="H526" i="3"/>
  <c r="H542" i="3"/>
  <c r="H558" i="3"/>
  <c r="H574" i="3"/>
  <c r="H590" i="3"/>
  <c r="H606" i="3"/>
  <c r="H622" i="3"/>
  <c r="H635" i="3"/>
  <c r="H640" i="3"/>
  <c r="H644" i="3"/>
  <c r="H648" i="3"/>
  <c r="H652" i="3"/>
  <c r="H656" i="3"/>
  <c r="H660" i="3"/>
  <c r="H664" i="3"/>
  <c r="H668" i="3"/>
  <c r="H672" i="3"/>
  <c r="H676" i="3"/>
  <c r="H680" i="3"/>
  <c r="H684" i="3"/>
  <c r="H688" i="3"/>
  <c r="H692" i="3"/>
  <c r="H696" i="3"/>
  <c r="H700" i="3"/>
  <c r="H704" i="3"/>
  <c r="H708" i="3"/>
  <c r="H712" i="3"/>
  <c r="H716" i="3"/>
  <c r="H720" i="3"/>
  <c r="H724" i="3"/>
  <c r="H728" i="3"/>
  <c r="H732" i="3"/>
  <c r="H736" i="3"/>
  <c r="H740" i="3"/>
  <c r="H744" i="3"/>
  <c r="H748" i="3"/>
  <c r="H752" i="3"/>
  <c r="H756" i="3"/>
  <c r="H760" i="3"/>
  <c r="H764" i="3"/>
  <c r="H768" i="3"/>
  <c r="H772" i="3"/>
  <c r="H776" i="3"/>
  <c r="H780" i="3"/>
  <c r="H784" i="3"/>
  <c r="H788" i="3"/>
  <c r="H792" i="3"/>
  <c r="H796" i="3"/>
  <c r="H800" i="3"/>
  <c r="H804" i="3"/>
  <c r="H808" i="3"/>
  <c r="H812" i="3"/>
  <c r="H816" i="3"/>
  <c r="H820" i="3"/>
  <c r="H824" i="3"/>
  <c r="H828" i="3"/>
  <c r="H832" i="3"/>
  <c r="H836" i="3"/>
  <c r="H840" i="3"/>
  <c r="H844" i="3"/>
  <c r="H848" i="3"/>
  <c r="F7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3" i="3"/>
  <c r="F107" i="3"/>
  <c r="F111" i="3"/>
  <c r="F115" i="3"/>
  <c r="F119" i="3"/>
  <c r="F123" i="3"/>
  <c r="F127" i="3"/>
  <c r="F131" i="3"/>
  <c r="F135" i="3"/>
  <c r="F139" i="3"/>
  <c r="F143" i="3"/>
  <c r="F147" i="3"/>
  <c r="F151" i="3"/>
  <c r="F155" i="3"/>
  <c r="F159" i="3"/>
  <c r="F163" i="3"/>
  <c r="F167" i="3"/>
  <c r="F171" i="3"/>
  <c r="F175" i="3"/>
  <c r="F179" i="3"/>
  <c r="F183" i="3"/>
  <c r="F187" i="3"/>
  <c r="F191" i="3"/>
  <c r="F195" i="3"/>
  <c r="F199" i="3"/>
  <c r="F203" i="3"/>
  <c r="F207" i="3"/>
  <c r="F211" i="3"/>
  <c r="F215" i="3"/>
  <c r="F219" i="3"/>
  <c r="F223" i="3"/>
  <c r="F227" i="3"/>
  <c r="F231" i="3"/>
  <c r="F235" i="3"/>
  <c r="F239" i="3"/>
  <c r="F243" i="3"/>
  <c r="F247" i="3"/>
  <c r="F251" i="3"/>
  <c r="F255" i="3"/>
  <c r="F259" i="3"/>
  <c r="F263" i="3"/>
  <c r="F267" i="3"/>
  <c r="F271" i="3"/>
  <c r="F275" i="3"/>
  <c r="F279" i="3"/>
  <c r="F283" i="3"/>
  <c r="F287" i="3"/>
  <c r="F291" i="3"/>
  <c r="F295" i="3"/>
  <c r="F299" i="3"/>
  <c r="F303" i="3"/>
  <c r="F307" i="3"/>
  <c r="F311" i="3"/>
  <c r="F315" i="3"/>
  <c r="F319" i="3"/>
  <c r="F323" i="3"/>
  <c r="F327" i="3"/>
  <c r="F331" i="3"/>
  <c r="F335" i="3"/>
  <c r="F339" i="3"/>
  <c r="F343" i="3"/>
  <c r="F347" i="3"/>
  <c r="F351" i="3"/>
  <c r="F355" i="3"/>
  <c r="F359" i="3"/>
  <c r="F363" i="3"/>
  <c r="F367" i="3"/>
  <c r="F371" i="3"/>
  <c r="F375" i="3"/>
  <c r="F379" i="3"/>
  <c r="F383" i="3"/>
  <c r="F387" i="3"/>
  <c r="F391" i="3"/>
  <c r="F395" i="3"/>
  <c r="F399" i="3"/>
  <c r="F403" i="3"/>
  <c r="F407" i="3"/>
  <c r="F411" i="3"/>
  <c r="F415" i="3"/>
  <c r="F419" i="3"/>
  <c r="F423" i="3"/>
  <c r="F427" i="3"/>
  <c r="F431" i="3"/>
  <c r="F435" i="3"/>
  <c r="F439" i="3"/>
  <c r="F443" i="3"/>
  <c r="F447" i="3"/>
  <c r="F451" i="3"/>
  <c r="F455" i="3"/>
  <c r="F459" i="3"/>
  <c r="F463" i="3"/>
  <c r="F467" i="3"/>
  <c r="F471" i="3"/>
  <c r="F475" i="3"/>
  <c r="F479" i="3"/>
  <c r="F483" i="3"/>
  <c r="F487" i="3"/>
  <c r="F491" i="3"/>
  <c r="F495" i="3"/>
  <c r="F499" i="3"/>
  <c r="F503" i="3"/>
  <c r="F507" i="3"/>
  <c r="F511" i="3"/>
  <c r="F515" i="3"/>
  <c r="F519" i="3"/>
  <c r="F523" i="3"/>
  <c r="F527" i="3"/>
  <c r="F531" i="3"/>
  <c r="F535" i="3"/>
  <c r="F539" i="3"/>
  <c r="F543" i="3"/>
  <c r="F547" i="3"/>
  <c r="F551" i="3"/>
  <c r="F555" i="3"/>
  <c r="F559" i="3"/>
  <c r="F563" i="3"/>
  <c r="F567" i="3"/>
  <c r="F571" i="3"/>
  <c r="F575" i="3"/>
  <c r="F579" i="3"/>
  <c r="F583" i="3"/>
  <c r="F587" i="3"/>
  <c r="F591" i="3"/>
  <c r="F595" i="3"/>
  <c r="F599" i="3"/>
  <c r="F603" i="3"/>
  <c r="F607" i="3"/>
  <c r="F611" i="3"/>
  <c r="F615" i="3"/>
  <c r="F619" i="3"/>
  <c r="F623" i="3"/>
  <c r="F627" i="3"/>
  <c r="F631" i="3"/>
  <c r="F635" i="3"/>
  <c r="F639" i="3"/>
  <c r="F643" i="3"/>
  <c r="F647" i="3"/>
  <c r="F651" i="3"/>
  <c r="F655" i="3"/>
  <c r="F659" i="3"/>
  <c r="F663" i="3"/>
  <c r="F667" i="3"/>
  <c r="F671" i="3"/>
  <c r="F675" i="3"/>
  <c r="F679" i="3"/>
  <c r="F683" i="3"/>
  <c r="F687" i="3"/>
  <c r="F691" i="3"/>
  <c r="F695" i="3"/>
  <c r="F699" i="3"/>
  <c r="F703" i="3"/>
  <c r="F707" i="3"/>
  <c r="F711" i="3"/>
  <c r="F715" i="3"/>
  <c r="F719" i="3"/>
  <c r="F723" i="3"/>
  <c r="F727" i="3"/>
  <c r="F731" i="3"/>
  <c r="F735" i="3"/>
  <c r="F739" i="3"/>
  <c r="F743" i="3"/>
  <c r="F747" i="3"/>
  <c r="F751" i="3"/>
  <c r="F755" i="3"/>
  <c r="F759" i="3"/>
  <c r="F763" i="3"/>
  <c r="F767" i="3"/>
  <c r="F771" i="3"/>
  <c r="F775" i="3"/>
  <c r="F779" i="3"/>
  <c r="F783" i="3"/>
  <c r="F787" i="3"/>
  <c r="F791" i="3"/>
  <c r="F795" i="3"/>
  <c r="F799" i="3"/>
  <c r="F803" i="3"/>
  <c r="F807" i="3"/>
  <c r="F811" i="3"/>
  <c r="F815" i="3"/>
  <c r="F819" i="3"/>
  <c r="F823" i="3"/>
  <c r="F827" i="3"/>
  <c r="F831" i="3"/>
  <c r="F835" i="3"/>
  <c r="F839" i="3"/>
  <c r="F843" i="3"/>
  <c r="F847" i="3"/>
  <c r="F3" i="3"/>
  <c r="D6" i="3"/>
  <c r="D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D122" i="3"/>
  <c r="D126" i="3"/>
  <c r="D130" i="3"/>
  <c r="D134" i="3"/>
  <c r="D138" i="3"/>
  <c r="D142" i="3"/>
  <c r="D146" i="3"/>
  <c r="D150" i="3"/>
  <c r="D154" i="3"/>
  <c r="D158" i="3"/>
  <c r="D162" i="3"/>
  <c r="D166" i="3"/>
  <c r="D170" i="3"/>
  <c r="D174" i="3"/>
  <c r="D178" i="3"/>
  <c r="D182" i="3"/>
  <c r="D186" i="3"/>
  <c r="D190" i="3"/>
  <c r="D194" i="3"/>
  <c r="D198" i="3"/>
  <c r="D202" i="3"/>
  <c r="D206" i="3"/>
  <c r="D210" i="3"/>
  <c r="D214" i="3"/>
  <c r="D218" i="3"/>
  <c r="D222" i="3"/>
  <c r="D226" i="3"/>
  <c r="D230" i="3"/>
  <c r="D234" i="3"/>
  <c r="D238" i="3"/>
  <c r="D242" i="3"/>
  <c r="D246" i="3"/>
  <c r="D250" i="3"/>
  <c r="D254" i="3"/>
  <c r="D258" i="3"/>
  <c r="D262" i="3"/>
  <c r="D266" i="3"/>
  <c r="D270" i="3"/>
  <c r="D274" i="3"/>
  <c r="D278" i="3"/>
  <c r="D282" i="3"/>
  <c r="D286" i="3"/>
  <c r="D290" i="3"/>
  <c r="D294" i="3"/>
  <c r="D298" i="3"/>
  <c r="D302" i="3"/>
  <c r="D306" i="3"/>
  <c r="D310" i="3"/>
  <c r="D314" i="3"/>
  <c r="D318" i="3"/>
  <c r="D322" i="3"/>
  <c r="D326" i="3"/>
  <c r="D330" i="3"/>
  <c r="D334" i="3"/>
  <c r="D338" i="3"/>
  <c r="D342" i="3"/>
  <c r="D346" i="3"/>
  <c r="D350" i="3"/>
  <c r="D354" i="3"/>
  <c r="D358" i="3"/>
  <c r="D362" i="3"/>
  <c r="D366" i="3"/>
  <c r="D370" i="3"/>
  <c r="D374" i="3"/>
  <c r="D378" i="3"/>
  <c r="D382" i="3"/>
  <c r="D386" i="3"/>
  <c r="D390" i="3"/>
  <c r="D394" i="3"/>
  <c r="D398" i="3"/>
  <c r="D402" i="3"/>
  <c r="D406" i="3"/>
  <c r="D410" i="3"/>
  <c r="D414" i="3"/>
  <c r="D418" i="3"/>
  <c r="D422" i="3"/>
  <c r="D426" i="3"/>
  <c r="D430" i="3"/>
  <c r="D434" i="3"/>
  <c r="D438" i="3"/>
  <c r="D442" i="3"/>
  <c r="D446" i="3"/>
  <c r="D450" i="3"/>
  <c r="D454" i="3"/>
  <c r="D458" i="3"/>
  <c r="D462" i="3"/>
  <c r="D466" i="3"/>
  <c r="D470" i="3"/>
  <c r="D474" i="3"/>
  <c r="D478" i="3"/>
  <c r="D482" i="3"/>
  <c r="D486" i="3"/>
  <c r="D490" i="3"/>
  <c r="D494" i="3"/>
  <c r="D498" i="3"/>
  <c r="D502" i="3"/>
  <c r="D506" i="3"/>
  <c r="D510" i="3"/>
  <c r="D514" i="3"/>
  <c r="D518" i="3"/>
  <c r="D522" i="3"/>
  <c r="D526" i="3"/>
  <c r="D530" i="3"/>
  <c r="D534" i="3"/>
  <c r="D538" i="3"/>
  <c r="D542" i="3"/>
  <c r="D546" i="3"/>
  <c r="D550" i="3"/>
  <c r="D554" i="3"/>
  <c r="D558" i="3"/>
  <c r="D562" i="3"/>
  <c r="D566" i="3"/>
  <c r="D570" i="3"/>
  <c r="D574" i="3"/>
  <c r="D578" i="3"/>
  <c r="D582" i="3"/>
  <c r="D586" i="3"/>
  <c r="D590" i="3"/>
  <c r="D594" i="3"/>
  <c r="D598" i="3"/>
  <c r="D602" i="3"/>
  <c r="D606" i="3"/>
  <c r="D610" i="3"/>
  <c r="D614" i="3"/>
  <c r="D618" i="3"/>
  <c r="D622" i="3"/>
  <c r="D626" i="3"/>
  <c r="D630" i="3"/>
  <c r="D634" i="3"/>
  <c r="D638" i="3"/>
  <c r="D642" i="3"/>
  <c r="D646" i="3"/>
  <c r="D650" i="3"/>
  <c r="D654" i="3"/>
  <c r="D658" i="3"/>
  <c r="D662" i="3"/>
  <c r="D666" i="3"/>
  <c r="D670" i="3"/>
  <c r="D674" i="3"/>
  <c r="D678" i="3"/>
  <c r="D682" i="3"/>
  <c r="D686" i="3"/>
  <c r="D690" i="3"/>
  <c r="D694" i="3"/>
  <c r="D698" i="3"/>
  <c r="D702" i="3"/>
  <c r="D706" i="3"/>
  <c r="D710" i="3"/>
  <c r="D714" i="3"/>
  <c r="D718" i="3"/>
  <c r="D722" i="3"/>
  <c r="D726" i="3"/>
  <c r="D730" i="3"/>
  <c r="D734" i="3"/>
  <c r="D738" i="3"/>
  <c r="D742" i="3"/>
  <c r="D746" i="3"/>
  <c r="D750" i="3"/>
  <c r="D754" i="3"/>
  <c r="D758" i="3"/>
  <c r="D762" i="3"/>
  <c r="D766" i="3"/>
  <c r="D770" i="3"/>
  <c r="D774" i="3"/>
  <c r="D778" i="3"/>
  <c r="D782" i="3"/>
  <c r="D786" i="3"/>
  <c r="D790" i="3"/>
  <c r="D794" i="3"/>
  <c r="D798" i="3"/>
  <c r="D802" i="3"/>
  <c r="D806" i="3"/>
  <c r="D810" i="3"/>
  <c r="D814" i="3"/>
  <c r="D818" i="3"/>
  <c r="D822" i="3"/>
  <c r="D826" i="3"/>
  <c r="D830" i="3"/>
  <c r="D834" i="3"/>
  <c r="D838" i="3"/>
  <c r="D842" i="3"/>
  <c r="D846" i="3"/>
  <c r="D850" i="3"/>
  <c r="V320" i="3"/>
  <c r="T410" i="3"/>
  <c r="T826" i="3"/>
  <c r="R221" i="3"/>
  <c r="R413" i="3"/>
  <c r="R605" i="3"/>
  <c r="R669" i="3"/>
  <c r="P12" i="3"/>
  <c r="P204" i="3"/>
  <c r="P460" i="3"/>
  <c r="P716" i="3"/>
  <c r="P824" i="3"/>
  <c r="N71" i="3"/>
  <c r="N167" i="3"/>
  <c r="N231" i="3"/>
  <c r="N327" i="3"/>
  <c r="N420" i="3"/>
  <c r="N468" i="3"/>
  <c r="N516" i="3"/>
  <c r="N564" i="3"/>
  <c r="N596" i="3"/>
  <c r="N676" i="3"/>
  <c r="N724" i="3"/>
  <c r="N772" i="3"/>
  <c r="N820" i="3"/>
  <c r="L51" i="3"/>
  <c r="L99" i="3"/>
  <c r="L147" i="3"/>
  <c r="L211" i="3"/>
  <c r="L259" i="3"/>
  <c r="L307" i="3"/>
  <c r="L355" i="3"/>
  <c r="L403" i="3"/>
  <c r="L467" i="3"/>
  <c r="L531" i="3"/>
  <c r="L595" i="3"/>
  <c r="L659" i="3"/>
  <c r="L723" i="3"/>
  <c r="L787" i="3"/>
  <c r="L3" i="3"/>
  <c r="H66" i="3"/>
  <c r="H130" i="3"/>
  <c r="H194" i="3"/>
  <c r="H258" i="3"/>
  <c r="H322" i="3"/>
  <c r="H386" i="3"/>
  <c r="H450" i="3"/>
  <c r="H514" i="3"/>
  <c r="H578" i="3"/>
  <c r="H637" i="3"/>
  <c r="H653" i="3"/>
  <c r="H669" i="3"/>
  <c r="H685" i="3"/>
  <c r="H701" i="3"/>
  <c r="H717" i="3"/>
  <c r="H733" i="3"/>
  <c r="H749" i="3"/>
  <c r="H765" i="3"/>
  <c r="H781" i="3"/>
  <c r="H797" i="3"/>
  <c r="H813" i="3"/>
  <c r="H829" i="3"/>
  <c r="H845" i="3"/>
  <c r="F12" i="3"/>
  <c r="F28" i="3"/>
  <c r="F44" i="3"/>
  <c r="F60" i="3"/>
  <c r="F76" i="3"/>
  <c r="F92" i="3"/>
  <c r="F108" i="3"/>
  <c r="F124" i="3"/>
  <c r="F140" i="3"/>
  <c r="F156" i="3"/>
  <c r="F172" i="3"/>
  <c r="F188" i="3"/>
  <c r="F204" i="3"/>
  <c r="F220" i="3"/>
  <c r="F236" i="3"/>
  <c r="F252" i="3"/>
  <c r="F268" i="3"/>
  <c r="F284" i="3"/>
  <c r="F300" i="3"/>
  <c r="F316" i="3"/>
  <c r="F332" i="3"/>
  <c r="F348" i="3"/>
  <c r="F364" i="3"/>
  <c r="F380" i="3"/>
  <c r="F396" i="3"/>
  <c r="F412" i="3"/>
  <c r="F428" i="3"/>
  <c r="F444" i="3"/>
  <c r="F460" i="3"/>
  <c r="F476" i="3"/>
  <c r="F492" i="3"/>
  <c r="F508" i="3"/>
  <c r="F524" i="3"/>
  <c r="F540" i="3"/>
  <c r="F556" i="3"/>
  <c r="F572" i="3"/>
  <c r="F588" i="3"/>
  <c r="F604" i="3"/>
  <c r="F620" i="3"/>
  <c r="F636" i="3"/>
  <c r="F652" i="3"/>
  <c r="F668" i="3"/>
  <c r="F684" i="3"/>
  <c r="F700" i="3"/>
  <c r="F716" i="3"/>
  <c r="F732" i="3"/>
  <c r="F748" i="3"/>
  <c r="F764" i="3"/>
  <c r="F780" i="3"/>
  <c r="F796" i="3"/>
  <c r="F812" i="3"/>
  <c r="F828" i="3"/>
  <c r="F844" i="3"/>
  <c r="D11" i="3"/>
  <c r="D27" i="3"/>
  <c r="D43" i="3"/>
  <c r="D59" i="3"/>
  <c r="D75" i="3"/>
  <c r="D91" i="3"/>
  <c r="D107" i="3"/>
  <c r="D123" i="3"/>
  <c r="D139" i="3"/>
  <c r="D155" i="3"/>
  <c r="D171" i="3"/>
  <c r="D187" i="3"/>
  <c r="D203" i="3"/>
  <c r="D219" i="3"/>
  <c r="D235" i="3"/>
  <c r="D251" i="3"/>
  <c r="D267" i="3"/>
  <c r="D283" i="3"/>
  <c r="D299" i="3"/>
  <c r="D315" i="3"/>
  <c r="D331" i="3"/>
  <c r="D347" i="3"/>
  <c r="D363" i="3"/>
  <c r="D379" i="3"/>
  <c r="D395" i="3"/>
  <c r="D411" i="3"/>
  <c r="D427" i="3"/>
  <c r="D443" i="3"/>
  <c r="D459" i="3"/>
  <c r="D475" i="3"/>
  <c r="D491" i="3"/>
  <c r="D507" i="3"/>
  <c r="D523" i="3"/>
  <c r="D539" i="3"/>
  <c r="D555" i="3"/>
  <c r="D571" i="3"/>
  <c r="D587" i="3"/>
  <c r="D603" i="3"/>
  <c r="D619" i="3"/>
  <c r="D635" i="3"/>
  <c r="D651" i="3"/>
  <c r="D667" i="3"/>
  <c r="D683" i="3"/>
  <c r="D699" i="3"/>
  <c r="D715" i="3"/>
  <c r="D731" i="3"/>
  <c r="D747" i="3"/>
  <c r="D763" i="3"/>
  <c r="D779" i="3"/>
  <c r="D795" i="3"/>
  <c r="D811" i="3"/>
  <c r="D827" i="3"/>
  <c r="D843" i="3"/>
  <c r="H162" i="3"/>
  <c r="H661" i="3"/>
  <c r="H709" i="3"/>
  <c r="H741" i="3"/>
  <c r="H773" i="3"/>
  <c r="H805" i="3"/>
  <c r="H837" i="3"/>
  <c r="F20" i="3"/>
  <c r="F52" i="3"/>
  <c r="F84" i="3"/>
  <c r="F116" i="3"/>
  <c r="F148" i="3"/>
  <c r="F180" i="3"/>
  <c r="F212" i="3"/>
  <c r="F244" i="3"/>
  <c r="F276" i="3"/>
  <c r="F308" i="3"/>
  <c r="F340" i="3"/>
  <c r="F372" i="3"/>
  <c r="F404" i="3"/>
  <c r="F436" i="3"/>
  <c r="F468" i="3"/>
  <c r="F500" i="3"/>
  <c r="F532" i="3"/>
  <c r="F564" i="3"/>
  <c r="F596" i="3"/>
  <c r="F628" i="3"/>
  <c r="F660" i="3"/>
  <c r="F692" i="3"/>
  <c r="F724" i="3"/>
  <c r="F756" i="3"/>
  <c r="F788" i="3"/>
  <c r="F820" i="3"/>
  <c r="D35" i="3"/>
  <c r="D67" i="3"/>
  <c r="D99" i="3"/>
  <c r="D131" i="3"/>
  <c r="D179" i="3"/>
  <c r="D211" i="3"/>
  <c r="D243" i="3"/>
  <c r="D275" i="3"/>
  <c r="D307" i="3"/>
  <c r="D339" i="3"/>
  <c r="D371" i="3"/>
  <c r="D403" i="3"/>
  <c r="D435" i="3"/>
  <c r="D467" i="3"/>
  <c r="D499" i="3"/>
  <c r="D531" i="3"/>
  <c r="D547" i="3"/>
  <c r="D579" i="3"/>
  <c r="D611" i="3"/>
  <c r="D659" i="3"/>
  <c r="D691" i="3"/>
  <c r="D723" i="3"/>
  <c r="D755" i="3"/>
  <c r="D787" i="3"/>
  <c r="D819" i="3"/>
  <c r="D3" i="3"/>
  <c r="L515" i="3"/>
  <c r="L643" i="3"/>
  <c r="L771" i="3"/>
  <c r="H50" i="3"/>
  <c r="H178" i="3"/>
  <c r="H306" i="3"/>
  <c r="H434" i="3"/>
  <c r="H626" i="3"/>
  <c r="H665" i="3"/>
  <c r="H697" i="3"/>
  <c r="H729" i="3"/>
  <c r="H761" i="3"/>
  <c r="H793" i="3"/>
  <c r="H825" i="3"/>
  <c r="F8" i="3"/>
  <c r="F40" i="3"/>
  <c r="F72" i="3"/>
  <c r="F120" i="3"/>
  <c r="F152" i="3"/>
  <c r="F184" i="3"/>
  <c r="F216" i="3"/>
  <c r="F248" i="3"/>
  <c r="F280" i="3"/>
  <c r="F312" i="3"/>
  <c r="F344" i="3"/>
  <c r="F392" i="3"/>
  <c r="F424" i="3"/>
  <c r="F472" i="3"/>
  <c r="F520" i="3"/>
  <c r="F568" i="3"/>
  <c r="F600" i="3"/>
  <c r="F648" i="3"/>
  <c r="F696" i="3"/>
  <c r="F728" i="3"/>
  <c r="F776" i="3"/>
  <c r="F824" i="3"/>
  <c r="D23" i="3"/>
  <c r="D55" i="3"/>
  <c r="D103" i="3"/>
  <c r="D151" i="3"/>
  <c r="D183" i="3"/>
  <c r="D231" i="3"/>
  <c r="D279" i="3"/>
  <c r="D327" i="3"/>
  <c r="D359" i="3"/>
  <c r="D407" i="3"/>
  <c r="D455" i="3"/>
  <c r="D503" i="3"/>
  <c r="D535" i="3"/>
  <c r="D583" i="3"/>
  <c r="D631" i="3"/>
  <c r="D679" i="3"/>
  <c r="D743" i="3"/>
  <c r="D791" i="3"/>
  <c r="D823" i="3"/>
  <c r="L419" i="3"/>
  <c r="L483" i="3"/>
  <c r="L547" i="3"/>
  <c r="L611" i="3"/>
  <c r="L675" i="3"/>
  <c r="L739" i="3"/>
  <c r="L803" i="3"/>
  <c r="H18" i="3"/>
  <c r="H82" i="3"/>
  <c r="H146" i="3"/>
  <c r="H210" i="3"/>
  <c r="H274" i="3"/>
  <c r="H338" i="3"/>
  <c r="H402" i="3"/>
  <c r="H466" i="3"/>
  <c r="H530" i="3"/>
  <c r="H594" i="3"/>
  <c r="H641" i="3"/>
  <c r="H657" i="3"/>
  <c r="H673" i="3"/>
  <c r="H689" i="3"/>
  <c r="H705" i="3"/>
  <c r="H721" i="3"/>
  <c r="H737" i="3"/>
  <c r="H753" i="3"/>
  <c r="H769" i="3"/>
  <c r="H785" i="3"/>
  <c r="H801" i="3"/>
  <c r="H817" i="3"/>
  <c r="H833" i="3"/>
  <c r="H849" i="3"/>
  <c r="F16" i="3"/>
  <c r="F32" i="3"/>
  <c r="F48" i="3"/>
  <c r="F64" i="3"/>
  <c r="F80" i="3"/>
  <c r="F96" i="3"/>
  <c r="F112" i="3"/>
  <c r="F128" i="3"/>
  <c r="F144" i="3"/>
  <c r="F160" i="3"/>
  <c r="F176" i="3"/>
  <c r="F192" i="3"/>
  <c r="F208" i="3"/>
  <c r="F224" i="3"/>
  <c r="F240" i="3"/>
  <c r="F256" i="3"/>
  <c r="F272" i="3"/>
  <c r="F288" i="3"/>
  <c r="F304" i="3"/>
  <c r="F320" i="3"/>
  <c r="F336" i="3"/>
  <c r="F352" i="3"/>
  <c r="F368" i="3"/>
  <c r="F384" i="3"/>
  <c r="F400" i="3"/>
  <c r="F416" i="3"/>
  <c r="F432" i="3"/>
  <c r="F448" i="3"/>
  <c r="F464" i="3"/>
  <c r="F480" i="3"/>
  <c r="F496" i="3"/>
  <c r="F512" i="3"/>
  <c r="F528" i="3"/>
  <c r="F544" i="3"/>
  <c r="F560" i="3"/>
  <c r="F576" i="3"/>
  <c r="F592" i="3"/>
  <c r="F608" i="3"/>
  <c r="F624" i="3"/>
  <c r="F640" i="3"/>
  <c r="F656" i="3"/>
  <c r="F672" i="3"/>
  <c r="F688" i="3"/>
  <c r="F704" i="3"/>
  <c r="F720" i="3"/>
  <c r="F736" i="3"/>
  <c r="F752" i="3"/>
  <c r="F768" i="3"/>
  <c r="F784" i="3"/>
  <c r="F800" i="3"/>
  <c r="F816" i="3"/>
  <c r="F832" i="3"/>
  <c r="F848" i="3"/>
  <c r="D15" i="3"/>
  <c r="D31" i="3"/>
  <c r="D47" i="3"/>
  <c r="D63" i="3"/>
  <c r="D79" i="3"/>
  <c r="D95" i="3"/>
  <c r="D111" i="3"/>
  <c r="D127" i="3"/>
  <c r="D143" i="3"/>
  <c r="D159" i="3"/>
  <c r="D175" i="3"/>
  <c r="D191" i="3"/>
  <c r="D207" i="3"/>
  <c r="D223" i="3"/>
  <c r="D239" i="3"/>
  <c r="D255" i="3"/>
  <c r="D271" i="3"/>
  <c r="D287" i="3"/>
  <c r="D303" i="3"/>
  <c r="D319" i="3"/>
  <c r="D335" i="3"/>
  <c r="D351" i="3"/>
  <c r="D367" i="3"/>
  <c r="D383" i="3"/>
  <c r="D399" i="3"/>
  <c r="D415" i="3"/>
  <c r="D431" i="3"/>
  <c r="D447" i="3"/>
  <c r="D463" i="3"/>
  <c r="D479" i="3"/>
  <c r="D495" i="3"/>
  <c r="D511" i="3"/>
  <c r="D527" i="3"/>
  <c r="D543" i="3"/>
  <c r="D559" i="3"/>
  <c r="D575" i="3"/>
  <c r="D591" i="3"/>
  <c r="D607" i="3"/>
  <c r="D623" i="3"/>
  <c r="D639" i="3"/>
  <c r="D655" i="3"/>
  <c r="D671" i="3"/>
  <c r="D687" i="3"/>
  <c r="D703" i="3"/>
  <c r="D719" i="3"/>
  <c r="D735" i="3"/>
  <c r="D751" i="3"/>
  <c r="D767" i="3"/>
  <c r="D783" i="3"/>
  <c r="D799" i="3"/>
  <c r="D815" i="3"/>
  <c r="D831" i="3"/>
  <c r="D847" i="3"/>
  <c r="L435" i="3"/>
  <c r="L499" i="3"/>
  <c r="L563" i="3"/>
  <c r="L627" i="3"/>
  <c r="L691" i="3"/>
  <c r="L755" i="3"/>
  <c r="L819" i="3"/>
  <c r="H34" i="3"/>
  <c r="H98" i="3"/>
  <c r="H226" i="3"/>
  <c r="H290" i="3"/>
  <c r="H354" i="3"/>
  <c r="H418" i="3"/>
  <c r="H482" i="3"/>
  <c r="H546" i="3"/>
  <c r="H610" i="3"/>
  <c r="H645" i="3"/>
  <c r="H677" i="3"/>
  <c r="H693" i="3"/>
  <c r="H725" i="3"/>
  <c r="H757" i="3"/>
  <c r="H789" i="3"/>
  <c r="H821" i="3"/>
  <c r="F4" i="3"/>
  <c r="F36" i="3"/>
  <c r="F68" i="3"/>
  <c r="F100" i="3"/>
  <c r="F132" i="3"/>
  <c r="F164" i="3"/>
  <c r="F196" i="3"/>
  <c r="F228" i="3"/>
  <c r="F260" i="3"/>
  <c r="F292" i="3"/>
  <c r="F324" i="3"/>
  <c r="F356" i="3"/>
  <c r="F388" i="3"/>
  <c r="F420" i="3"/>
  <c r="F452" i="3"/>
  <c r="F484" i="3"/>
  <c r="F516" i="3"/>
  <c r="F548" i="3"/>
  <c r="F580" i="3"/>
  <c r="F612" i="3"/>
  <c r="F644" i="3"/>
  <c r="F676" i="3"/>
  <c r="F708" i="3"/>
  <c r="F740" i="3"/>
  <c r="F772" i="3"/>
  <c r="F804" i="3"/>
  <c r="F836" i="3"/>
  <c r="D19" i="3"/>
  <c r="D51" i="3"/>
  <c r="D83" i="3"/>
  <c r="D115" i="3"/>
  <c r="D147" i="3"/>
  <c r="D163" i="3"/>
  <c r="D195" i="3"/>
  <c r="D227" i="3"/>
  <c r="D259" i="3"/>
  <c r="D291" i="3"/>
  <c r="D323" i="3"/>
  <c r="D355" i="3"/>
  <c r="D387" i="3"/>
  <c r="D419" i="3"/>
  <c r="D451" i="3"/>
  <c r="D483" i="3"/>
  <c r="D515" i="3"/>
  <c r="D563" i="3"/>
  <c r="D595" i="3"/>
  <c r="D627" i="3"/>
  <c r="D675" i="3"/>
  <c r="D707" i="3"/>
  <c r="D739" i="3"/>
  <c r="D771" i="3"/>
  <c r="D803" i="3"/>
  <c r="D835" i="3"/>
  <c r="L451" i="3"/>
  <c r="L579" i="3"/>
  <c r="L707" i="3"/>
  <c r="L835" i="3"/>
  <c r="H114" i="3"/>
  <c r="H242" i="3"/>
  <c r="H370" i="3"/>
  <c r="H498" i="3"/>
  <c r="H562" i="3"/>
  <c r="H649" i="3"/>
  <c r="H681" i="3"/>
  <c r="H713" i="3"/>
  <c r="H745" i="3"/>
  <c r="H777" i="3"/>
  <c r="H809" i="3"/>
  <c r="H841" i="3"/>
  <c r="F24" i="3"/>
  <c r="F56" i="3"/>
  <c r="F88" i="3"/>
  <c r="F136" i="3"/>
  <c r="F168" i="3"/>
  <c r="F200" i="3"/>
  <c r="F232" i="3"/>
  <c r="F264" i="3"/>
  <c r="F296" i="3"/>
  <c r="F328" i="3"/>
  <c r="F376" i="3"/>
  <c r="F408" i="3"/>
  <c r="F456" i="3"/>
  <c r="F488" i="3"/>
  <c r="F536" i="3"/>
  <c r="F584" i="3"/>
  <c r="F632" i="3"/>
  <c r="F664" i="3"/>
  <c r="F712" i="3"/>
  <c r="F760" i="3"/>
  <c r="F792" i="3"/>
  <c r="F840" i="3"/>
  <c r="D39" i="3"/>
  <c r="D87" i="3"/>
  <c r="D119" i="3"/>
  <c r="D167" i="3"/>
  <c r="D215" i="3"/>
  <c r="D247" i="3"/>
  <c r="D295" i="3"/>
  <c r="D343" i="3"/>
  <c r="D391" i="3"/>
  <c r="D423" i="3"/>
  <c r="D471" i="3"/>
  <c r="D519" i="3"/>
  <c r="D551" i="3"/>
  <c r="D599" i="3"/>
  <c r="D647" i="3"/>
  <c r="D695" i="3"/>
  <c r="D727" i="3"/>
  <c r="D759" i="3"/>
  <c r="D807" i="3"/>
  <c r="D643" i="3"/>
  <c r="F104" i="3"/>
  <c r="F360" i="3"/>
  <c r="F440" i="3"/>
  <c r="F504" i="3"/>
  <c r="F552" i="3"/>
  <c r="F616" i="3"/>
  <c r="F680" i="3"/>
  <c r="F744" i="3"/>
  <c r="F808" i="3"/>
  <c r="D7" i="3"/>
  <c r="D71" i="3"/>
  <c r="D135" i="3"/>
  <c r="D199" i="3"/>
  <c r="D263" i="3"/>
  <c r="D311" i="3"/>
  <c r="D375" i="3"/>
  <c r="D439" i="3"/>
  <c r="D487" i="3"/>
  <c r="D567" i="3"/>
  <c r="D615" i="3"/>
  <c r="D663" i="3"/>
  <c r="D711" i="3"/>
  <c r="D775" i="3"/>
  <c r="D839" i="3"/>
  <c r="J7" i="1"/>
  <c r="Z7" i="1" s="1"/>
  <c r="AI11" i="1" l="1"/>
  <c r="AJ11" i="1" s="1"/>
  <c r="AH11" i="1"/>
  <c r="D2" i="3"/>
  <c r="O7" i="1"/>
  <c r="M7" i="1"/>
  <c r="P7" i="1"/>
  <c r="N7" i="1"/>
  <c r="J8" i="1"/>
  <c r="Z8" i="1" s="1"/>
  <c r="W11" i="1"/>
  <c r="L2" i="3"/>
  <c r="AD2" i="3"/>
  <c r="AF17" i="1" s="1"/>
  <c r="AG17" i="1" s="1"/>
  <c r="AH17" i="1" s="1"/>
  <c r="N2" i="3"/>
  <c r="AF8" i="1" s="1"/>
  <c r="AG8" i="1" s="1"/>
  <c r="AB2" i="3"/>
  <c r="AF4" i="1" s="1"/>
  <c r="F2" i="3"/>
  <c r="AF5" i="1" s="1"/>
  <c r="AG5" i="1" s="1"/>
  <c r="T2" i="3"/>
  <c r="R2" i="3"/>
  <c r="AF14" i="1" s="1"/>
  <c r="Z2" i="3"/>
  <c r="H2" i="3"/>
  <c r="AF15" i="1" s="1"/>
  <c r="P2" i="3"/>
  <c r="V2" i="3"/>
  <c r="X2" i="3"/>
  <c r="AF6" i="1" l="1"/>
  <c r="A2" i="3"/>
  <c r="AF42" i="1" s="1"/>
  <c r="AI8" i="1"/>
  <c r="AJ8" i="1" s="1"/>
  <c r="AH8" i="1"/>
  <c r="AI5" i="1"/>
  <c r="AJ5" i="1" s="1"/>
  <c r="AH5" i="1"/>
  <c r="AF7" i="1"/>
  <c r="AG7" i="1" s="1"/>
  <c r="AG15" i="1"/>
  <c r="AF13" i="1"/>
  <c r="AG13" i="1" s="1"/>
  <c r="AF16" i="1"/>
  <c r="AG16" i="1" s="1"/>
  <c r="AF12" i="1"/>
  <c r="AG12" i="1" s="1"/>
  <c r="AF9" i="1"/>
  <c r="AG9" i="1" s="1"/>
  <c r="AG6" i="1"/>
  <c r="AG4" i="1"/>
  <c r="AH4" i="1" s="1"/>
  <c r="AG14" i="1"/>
  <c r="AF10" i="1"/>
  <c r="AG10" i="1" s="1"/>
  <c r="J9" i="1"/>
  <c r="P8" i="1"/>
  <c r="N8" i="1"/>
  <c r="M8" i="1"/>
  <c r="O8" i="1"/>
  <c r="W12" i="1"/>
  <c r="J10" i="1" l="1"/>
  <c r="Z10" i="1" s="1"/>
  <c r="Z9" i="1"/>
  <c r="AI16" i="1"/>
  <c r="AJ16" i="1" s="1"/>
  <c r="AH16" i="1"/>
  <c r="AI10" i="1"/>
  <c r="AJ10" i="1" s="1"/>
  <c r="AH10" i="1"/>
  <c r="AI13" i="1"/>
  <c r="AJ13" i="1" s="1"/>
  <c r="AH13" i="1"/>
  <c r="AI14" i="1"/>
  <c r="AJ14" i="1" s="1"/>
  <c r="AH14" i="1"/>
  <c r="AI7" i="1"/>
  <c r="AJ7" i="1" s="1"/>
  <c r="AH7" i="1"/>
  <c r="AI15" i="1"/>
  <c r="AJ15" i="1" s="1"/>
  <c r="AH15" i="1"/>
  <c r="AI6" i="1"/>
  <c r="AJ6" i="1" s="1"/>
  <c r="AH6" i="1"/>
  <c r="AI9" i="1"/>
  <c r="AJ9" i="1" s="1"/>
  <c r="AH9" i="1"/>
  <c r="AI12" i="1"/>
  <c r="AJ12" i="1" s="1"/>
  <c r="AH12" i="1"/>
  <c r="AI4" i="1"/>
  <c r="AJ4" i="1" s="1"/>
  <c r="N9" i="1"/>
  <c r="O9" i="1"/>
  <c r="P9" i="1"/>
  <c r="M9" i="1"/>
  <c r="W13" i="1"/>
  <c r="AG18" i="1"/>
  <c r="AF18" i="1"/>
  <c r="J11" i="1" l="1"/>
  <c r="Z11" i="1" s="1"/>
  <c r="M10" i="1"/>
  <c r="N10" i="1"/>
  <c r="O10" i="1"/>
  <c r="P10" i="1"/>
  <c r="W14" i="1"/>
  <c r="N11" i="1" l="1"/>
  <c r="P11" i="1"/>
  <c r="M11" i="1"/>
  <c r="J12" i="1"/>
  <c r="Z12" i="1" s="1"/>
  <c r="O11" i="1"/>
  <c r="W15" i="1"/>
  <c r="AH18" i="1"/>
  <c r="J13" i="1" l="1"/>
  <c r="Z13" i="1" s="1"/>
  <c r="N12" i="1"/>
  <c r="O12" i="1"/>
  <c r="P12" i="1"/>
  <c r="M12" i="1"/>
  <c r="O13" i="1"/>
  <c r="P13" i="1"/>
  <c r="M13" i="1"/>
  <c r="W16" i="1"/>
  <c r="J14" i="1" l="1"/>
  <c r="P14" i="1" s="1"/>
  <c r="N13" i="1"/>
  <c r="M14" i="1"/>
  <c r="N14" i="1"/>
  <c r="W17" i="1"/>
  <c r="Z14" i="1" l="1"/>
  <c r="O14" i="1"/>
  <c r="J15" i="1"/>
  <c r="Z15" i="1" s="1"/>
  <c r="W18" i="1"/>
  <c r="J16" i="1" l="1"/>
  <c r="N15" i="1"/>
  <c r="M15" i="1"/>
  <c r="O15" i="1"/>
  <c r="P15" i="1"/>
  <c r="J17" i="1"/>
  <c r="J18" i="1" s="1"/>
  <c r="Z16" i="1"/>
  <c r="N16" i="1"/>
  <c r="M16" i="1"/>
  <c r="O16" i="1"/>
  <c r="P16" i="1"/>
  <c r="W19" i="1"/>
  <c r="Z18" i="1" l="1"/>
  <c r="J19" i="1"/>
  <c r="J20" i="1" s="1"/>
  <c r="Z17" i="1"/>
  <c r="N17" i="1"/>
  <c r="O17" i="1"/>
  <c r="P17" i="1"/>
  <c r="M17" i="1"/>
  <c r="W20" i="1"/>
  <c r="Z20" i="1" l="1"/>
  <c r="Z19" i="1"/>
  <c r="M18" i="1"/>
  <c r="P18" i="1"/>
  <c r="N18" i="1"/>
  <c r="O18" i="1"/>
  <c r="W21" i="1"/>
  <c r="O19" i="1" l="1"/>
  <c r="M19" i="1"/>
  <c r="P19" i="1"/>
  <c r="N19" i="1"/>
  <c r="W22" i="1"/>
  <c r="Z22" i="1" s="1"/>
  <c r="P20" i="1" l="1"/>
  <c r="M20" i="1"/>
  <c r="O20" i="1"/>
  <c r="N20" i="1"/>
  <c r="J21" i="1"/>
  <c r="Z21" i="1" s="1"/>
  <c r="W23" i="1"/>
  <c r="Z23" i="1" s="1"/>
  <c r="N21" i="1" l="1"/>
  <c r="O21" i="1"/>
  <c r="P21" i="1"/>
  <c r="M21" i="1"/>
  <c r="W24" i="1"/>
  <c r="M22" i="1" l="1"/>
  <c r="P22" i="1"/>
  <c r="N22" i="1"/>
  <c r="O22" i="1"/>
  <c r="W25" i="1"/>
  <c r="O23" i="1" l="1"/>
  <c r="M23" i="1"/>
  <c r="P23" i="1"/>
  <c r="N23" i="1"/>
  <c r="J24" i="1"/>
  <c r="W26" i="1"/>
  <c r="N24" i="1" l="1"/>
  <c r="M24" i="1"/>
  <c r="O24" i="1"/>
  <c r="P24" i="1"/>
  <c r="J25" i="1"/>
  <c r="W27" i="1"/>
  <c r="M25" i="1" l="1"/>
  <c r="N25" i="1"/>
  <c r="O25" i="1"/>
  <c r="P25" i="1"/>
  <c r="J26" i="1"/>
  <c r="W28" i="1"/>
  <c r="M26" i="1" l="1"/>
  <c r="N26" i="1"/>
  <c r="P26" i="1"/>
  <c r="O26" i="1"/>
  <c r="J27" i="1"/>
  <c r="W29" i="1"/>
  <c r="O27" i="1" l="1"/>
  <c r="P27" i="1"/>
  <c r="M27" i="1"/>
  <c r="N27" i="1"/>
  <c r="J28" i="1"/>
  <c r="W30" i="1"/>
  <c r="P28" i="1" l="1"/>
  <c r="O28" i="1"/>
  <c r="M28" i="1"/>
  <c r="N28" i="1"/>
  <c r="J29" i="1"/>
  <c r="W31" i="1"/>
  <c r="M29" i="1" l="1"/>
  <c r="N29" i="1"/>
  <c r="O29" i="1"/>
  <c r="P29" i="1"/>
  <c r="J30" i="1"/>
  <c r="M30" i="1" l="1"/>
  <c r="N30" i="1"/>
  <c r="O30" i="1"/>
  <c r="P30" i="1"/>
  <c r="J31" i="1"/>
  <c r="O31" i="1" l="1"/>
  <c r="P31" i="1"/>
  <c r="M31" i="1"/>
  <c r="N31" i="1"/>
</calcChain>
</file>

<file path=xl/sharedStrings.xml><?xml version="1.0" encoding="utf-8"?>
<sst xmlns="http://schemas.openxmlformats.org/spreadsheetml/2006/main" count="404" uniqueCount="256">
  <si>
    <t>فروش و مرجوعی</t>
  </si>
  <si>
    <t>مدیر پروژه</t>
  </si>
  <si>
    <t>مسئول تاسیسات</t>
  </si>
  <si>
    <t>پیمان ساخت</t>
  </si>
  <si>
    <t>مجموع ماهیانه</t>
  </si>
  <si>
    <t>مجموع</t>
  </si>
  <si>
    <t>مجموع تجمعی</t>
  </si>
  <si>
    <t>مشارکت کننده</t>
  </si>
  <si>
    <t>مجموع آورده (ریال)</t>
  </si>
  <si>
    <t>درصد آورده</t>
  </si>
  <si>
    <t>سود علی الحساب (ریال)</t>
  </si>
  <si>
    <t>اصل و سود (ریال)</t>
  </si>
  <si>
    <t>متری</t>
  </si>
  <si>
    <t>مساحت</t>
  </si>
  <si>
    <t xml:space="preserve">قیمت </t>
  </si>
  <si>
    <t>بهمن 1400</t>
  </si>
  <si>
    <t>اسفند 1400</t>
  </si>
  <si>
    <t>هزینه تمام شده (ریال)</t>
  </si>
  <si>
    <t>فروردین 1401</t>
  </si>
  <si>
    <t>مبلغ سود (ریال)</t>
  </si>
  <si>
    <t>اردیبهشت 1401</t>
  </si>
  <si>
    <t>دوره ساخت (ماه)</t>
  </si>
  <si>
    <t>مجموع هزینه</t>
  </si>
  <si>
    <t>مجموع آورده</t>
  </si>
  <si>
    <t>درصد آورده  %</t>
  </si>
  <si>
    <t>درصد سود سا لیانه ٪</t>
  </si>
  <si>
    <t>تاریخ</t>
  </si>
  <si>
    <t>روز</t>
  </si>
  <si>
    <t>مرداد 1401</t>
  </si>
  <si>
    <t>مهر 1401</t>
  </si>
  <si>
    <t>آذر 1401</t>
  </si>
  <si>
    <t>بهمن 1401</t>
  </si>
  <si>
    <t>اسفند 1401</t>
  </si>
  <si>
    <t>درصد سود کل٪</t>
  </si>
  <si>
    <t>درصد سود ماهیانه</t>
  </si>
  <si>
    <t>درصد سود روزانه</t>
  </si>
  <si>
    <t>دوره  متوسط  پروژه (ماه)</t>
  </si>
  <si>
    <t>دوره (ماه)</t>
  </si>
  <si>
    <t>دوره متوسط (ماه)</t>
  </si>
  <si>
    <t>دوره  متوسط  پروژه (روز)</t>
  </si>
  <si>
    <t>فروردین 1402</t>
  </si>
  <si>
    <t>اردیبهشت 1402</t>
  </si>
  <si>
    <t>خرداد 1402</t>
  </si>
  <si>
    <t>تیر 1402</t>
  </si>
  <si>
    <t>مرداد 1402</t>
  </si>
  <si>
    <t>شهریور 1402</t>
  </si>
  <si>
    <t>مهر 1402</t>
  </si>
  <si>
    <t>آبان 1402</t>
  </si>
  <si>
    <t>آذر 1402</t>
  </si>
  <si>
    <t>دی 1402</t>
  </si>
  <si>
    <t>بهمن 1402</t>
  </si>
  <si>
    <t>اسفند 1402</t>
  </si>
  <si>
    <t>فروردین 1403</t>
  </si>
  <si>
    <t>اردیبهشت 1403</t>
  </si>
  <si>
    <t>خرداد 1401</t>
  </si>
  <si>
    <t>تیر 1401</t>
  </si>
  <si>
    <t>شهریور 1401</t>
  </si>
  <si>
    <t>آبان 1401</t>
  </si>
  <si>
    <t>دی 1401</t>
  </si>
  <si>
    <t>فاطمه جواهری</t>
  </si>
  <si>
    <t>ندا آزاد داور</t>
  </si>
  <si>
    <t>ویدا حاجی عبداللهی</t>
  </si>
  <si>
    <t>علی اصغر لک</t>
  </si>
  <si>
    <t>مهدی نجفی فر</t>
  </si>
  <si>
    <t>علی اصغر قمی</t>
  </si>
  <si>
    <t>میثم اتابکی</t>
  </si>
  <si>
    <t>صابر صالحی</t>
  </si>
  <si>
    <t xml:space="preserve"> طبقه اول - واحد کوچک</t>
  </si>
  <si>
    <t xml:space="preserve"> طبقه اول - واحد بزرگ</t>
  </si>
  <si>
    <t xml:space="preserve"> طبقه دوم - واحد بزرگ</t>
  </si>
  <si>
    <t xml:space="preserve"> طبقه سوم - واحد بزرگ</t>
  </si>
  <si>
    <t xml:space="preserve"> طبقه چهارم - واحد بزرگ</t>
  </si>
  <si>
    <t xml:space="preserve"> طبقه ششم - واحد بزرگ</t>
  </si>
  <si>
    <t>ایمان روشن فر</t>
  </si>
  <si>
    <t>محسن عبیری</t>
  </si>
  <si>
    <t>سرمایه گزاران</t>
  </si>
  <si>
    <t>ارزش ساختمان</t>
  </si>
  <si>
    <t>علی شاهینی</t>
  </si>
  <si>
    <t>تسویه حساب نهایی</t>
  </si>
  <si>
    <t xml:space="preserve"> طبقه ششم- واحد کوچک</t>
  </si>
  <si>
    <t xml:space="preserve"> طبقه پنجم- واحد بزرگ</t>
  </si>
  <si>
    <t xml:space="preserve"> طبقه پنجم- واحد کوچک</t>
  </si>
  <si>
    <t xml:space="preserve"> طبقه چهارم- واحد کوچک</t>
  </si>
  <si>
    <t xml:space="preserve"> طبقه  سوم- واحد کوچک</t>
  </si>
  <si>
    <t xml:space="preserve"> طبقه دوم- واحد کوچک</t>
  </si>
  <si>
    <t>-</t>
  </si>
  <si>
    <t>تراز مالی کل</t>
  </si>
  <si>
    <t>مجموع سود</t>
  </si>
  <si>
    <t>مجموع آورده کل</t>
  </si>
  <si>
    <t>خرید</t>
  </si>
  <si>
    <t>فعالیت</t>
  </si>
  <si>
    <t>خرید زمین</t>
  </si>
  <si>
    <t>تهیه نقشه نظام مهندسی- مطالعات خاک</t>
  </si>
  <si>
    <t>انتقال سند زمین</t>
  </si>
  <si>
    <t>تهیه نقشه نظام مهندسی</t>
  </si>
  <si>
    <t>صدور پروانه</t>
  </si>
  <si>
    <t>خرید میلگرد، تیرچه و پیش خرید بتن</t>
  </si>
  <si>
    <t>خرید نبشی و آجر و سیمان</t>
  </si>
  <si>
    <t>طبقه 6 -  واحد بزرگ</t>
  </si>
  <si>
    <t>طبقه 6 -  واحد کوچک</t>
  </si>
  <si>
    <t>طبقه 5 -  واحد بزرگ</t>
  </si>
  <si>
    <t>طبقه 5 -  واحد کوچک</t>
  </si>
  <si>
    <t>طبقه 4 -  واحد بزرگ</t>
  </si>
  <si>
    <t>طبقه 4 -  واحد کوچک</t>
  </si>
  <si>
    <t>طبقه 3 -  واحد بزرگ</t>
  </si>
  <si>
    <t>طبقه 3-  واحد کوچک</t>
  </si>
  <si>
    <t>طبقه 2 -  واحد بزرگ</t>
  </si>
  <si>
    <t>طبقه 2 -  واحد کوچک</t>
  </si>
  <si>
    <t>طبقه 1 -  واحد بزرگ</t>
  </si>
  <si>
    <t>طبقه 1 -  واحد کوچک</t>
  </si>
  <si>
    <t>هزینه هر متر مربع</t>
  </si>
  <si>
    <t>واحد بزرگ 155 متر</t>
  </si>
  <si>
    <t xml:space="preserve">واحد کوچک 105 متر </t>
  </si>
  <si>
    <t>هزینه</t>
  </si>
  <si>
    <t xml:space="preserve">هزینه </t>
  </si>
  <si>
    <t>متراژخالص</t>
  </si>
  <si>
    <t>متراژ ناخالص (کل)</t>
  </si>
  <si>
    <t>ماه</t>
  </si>
  <si>
    <t xml:space="preserve"> اجرای زیر ساخت تاسیات برقی و مکانیکی</t>
  </si>
  <si>
    <t>خرید تتمه تاسیسات برقی و مکانیکی  و سنگ</t>
  </si>
  <si>
    <t xml:space="preserve">اجرای سرامیک کف طبقات-  رویه گچ </t>
  </si>
  <si>
    <t>اجرای زیرکار گچ - نصب پنجره های پیرامونی</t>
  </si>
  <si>
    <t>اجرای زیرکار گچ - نصب فریم درب اتاقی و ضد سرقت</t>
  </si>
  <si>
    <t>اجرای زیرکار گچ - ساخت پنجره upvc</t>
  </si>
  <si>
    <t>اجرای سرامیک کف طبقات-  رویه گچ - ساخت درب های چوبی</t>
  </si>
  <si>
    <t>اجرای سرامیک کف طبقات- رویه گچ - سیم کشی  برقی</t>
  </si>
  <si>
    <t xml:space="preserve"> نصب پکیج و رادیاتور و شیرالات و تجهیزات برق</t>
  </si>
  <si>
    <t>راه اندازی آسانسور و برقراری آب و برق و گاز- تحویل ساختمان</t>
  </si>
  <si>
    <t>مصالح ماسه و سیمان و گچ</t>
  </si>
  <si>
    <t>خرید فریم درب اتاقی و درب انباری و ...</t>
  </si>
  <si>
    <t>خرید پنجره upvc</t>
  </si>
  <si>
    <t>خرید درب چوبی اتاق و ضد سرقت و ضد حریق</t>
  </si>
  <si>
    <t>خرید کسری تاسیسات برقی و مکانیکی</t>
  </si>
  <si>
    <t xml:space="preserve">مصالح ماسه و سیمان و کسری تاسیسات آسانسور </t>
  </si>
  <si>
    <t xml:space="preserve">مصالح ماسه و سیمان و گچ- درب رولاپ </t>
  </si>
  <si>
    <t>خرید پمپ و سایر اقلام مود نیاز</t>
  </si>
  <si>
    <t>ساختمان بتنی- دارای 6 طبقه مسکونی (12 واحد) + پارکینگ و زیرزمین</t>
  </si>
  <si>
    <t>صدور پروانه    1401/02/31</t>
  </si>
  <si>
    <t>قیمت خرید زمین 65.000.000.000 ریال</t>
  </si>
  <si>
    <t>مدت ساخت 2 سال از تاریخ صدور پروانه</t>
  </si>
  <si>
    <t xml:space="preserve">  ریال</t>
  </si>
  <si>
    <t>متراز زمین 300 متر مربع</t>
  </si>
  <si>
    <t>هزینه کل (خرید زمین و ساخت)</t>
  </si>
  <si>
    <t>طبقه  6</t>
  </si>
  <si>
    <t>طبقه  5</t>
  </si>
  <si>
    <t>طبقه  4</t>
  </si>
  <si>
    <t>طبقه  3</t>
  </si>
  <si>
    <t>طبقه  2</t>
  </si>
  <si>
    <t>طبقه  1</t>
  </si>
  <si>
    <t>واحد یزرگ 155 متر مربع</t>
  </si>
  <si>
    <t>واحد کوچک 105 متر مربع</t>
  </si>
  <si>
    <t xml:space="preserve">آورده  مشارکت کنندگان + وضعیت بدهکاری / بستانکاری </t>
  </si>
  <si>
    <t>دقت شود آورده واحدهایی که برنگ قرمز هستند از هزینه تمام شده واحد کم تر بوده و در نتیجه مشمول افزایش قیمت نسبت به هزینه تمام شده خواهند شد.</t>
  </si>
  <si>
    <t>بدیهی است در صورت عدم تامین مالی به موقع مطابق با تبصره 1 ماده 6 قرارداد اقدام خواهد شد.</t>
  </si>
  <si>
    <r>
      <t xml:space="preserve">همچنین واحد های با </t>
    </r>
    <r>
      <rPr>
        <b/>
        <sz val="10.8"/>
        <color rgb="FFC00000"/>
        <rFont val="Calibri"/>
        <family val="2"/>
        <scheme val="minor"/>
      </rPr>
      <t>زمینه</t>
    </r>
    <r>
      <rPr>
        <sz val="10.8"/>
        <color rgb="FFC00000"/>
        <rFont val="Calibri"/>
        <family val="2"/>
        <scheme val="minor"/>
      </rPr>
      <t xml:space="preserve"> </t>
    </r>
    <r>
      <rPr>
        <b/>
        <sz val="10.8"/>
        <color rgb="FFC00000"/>
        <rFont val="Calibri"/>
        <family val="2"/>
        <scheme val="minor"/>
      </rPr>
      <t>قرمز رنگ</t>
    </r>
    <r>
      <rPr>
        <sz val="10.8"/>
        <color rgb="FFC00000"/>
        <rFont val="Calibri"/>
        <family val="2"/>
        <scheme val="minor"/>
      </rPr>
      <t xml:space="preserve"> در مرحله هشدار میباشند که بایستی در اولین فرصت نسبت به تکمیل آورده خود اقدام نمایند.</t>
    </r>
  </si>
  <si>
    <t>خرید زمین     1400/11/05</t>
  </si>
  <si>
    <t>محمد رضا یعقوبی</t>
  </si>
  <si>
    <t>خرید میلگرد تیر آهن فوم، نبشی و پکیج و رادیاتور اسانسور پنجره و سنگ</t>
  </si>
  <si>
    <t>خاکبرداری- بتن مگر و میلگرد بافی فنداسیون</t>
  </si>
  <si>
    <t>خرید کسری میلگرد</t>
  </si>
  <si>
    <t>اجرای سقف  زیرزمین و دیوار حایل پیرامونی</t>
  </si>
  <si>
    <t>محمد  رضا یعقوبی</t>
  </si>
  <si>
    <t>مهدی محمودیان</t>
  </si>
  <si>
    <t>آورده فاطمه جواهری</t>
  </si>
  <si>
    <t>آورده محسن عبیری</t>
  </si>
  <si>
    <t>آورده میثم اتابکی</t>
  </si>
  <si>
    <t>آورده ویدا حاجی عبداللهی</t>
  </si>
  <si>
    <t>آورده محمد رضا یعقوبی</t>
  </si>
  <si>
    <t>آورده علی اصغر لک</t>
  </si>
  <si>
    <t>آورده مهدی نجفی فر</t>
  </si>
  <si>
    <t>آورده علی اصغر قمی</t>
  </si>
  <si>
    <t>انبار دار</t>
  </si>
  <si>
    <t>اجرای سقف پارکینگ - دیوارچینی طبقه زیرزمین</t>
  </si>
  <si>
    <t xml:space="preserve">خرید نبشی و آجر و سیمان , لوله گاز </t>
  </si>
  <si>
    <t>اهم فعالیت ها</t>
  </si>
  <si>
    <t>عمده خرید جنس</t>
  </si>
  <si>
    <t>مهدی محمود یان</t>
  </si>
  <si>
    <t xml:space="preserve">پیش بینی اهم خرید ها و  فعالیتهای ماه آینده </t>
  </si>
  <si>
    <t>مبلغ بستانکاری</t>
  </si>
  <si>
    <t>مبلغ بدهکاری</t>
  </si>
  <si>
    <t>اجرای سقف دوم واول- دیوارچینی طبقه اول</t>
  </si>
  <si>
    <t xml:space="preserve"> واحد بزرگ 154 متر مربع </t>
  </si>
  <si>
    <t xml:space="preserve"> واحد کوچک 104 متر مربع </t>
  </si>
  <si>
    <t>زیربنای خالص 1548 متر مربع</t>
  </si>
  <si>
    <t>خرید میلگرد و بلوک و سیمان</t>
  </si>
  <si>
    <t xml:space="preserve">اجرای سقف سوم و چهارم -دیوارچینی طبقه دوم و سوم </t>
  </si>
  <si>
    <t>رضا فراهانی</t>
  </si>
  <si>
    <t>خرید نبشی و آجر و سیمان و فوم و سنگ</t>
  </si>
  <si>
    <t>اجرای سقف پنجم  - دیوارچینی طبقه چهارم</t>
  </si>
  <si>
    <t>ویدا حاجی عبداللهی.</t>
  </si>
  <si>
    <t>سارا آزاد داور</t>
  </si>
  <si>
    <t>زیربنای کل 2230  متر مربع</t>
  </si>
  <si>
    <t>براورد قیمت فروش (متری)</t>
  </si>
  <si>
    <t>براورد هزینه تمام شده (متری)</t>
  </si>
  <si>
    <t xml:space="preserve">زیربنای  خالص </t>
  </si>
  <si>
    <t>زیربنای کل</t>
  </si>
  <si>
    <t>درصد مالکیت</t>
  </si>
  <si>
    <t xml:space="preserve"> (متر مربع)</t>
  </si>
  <si>
    <t>قیمت واگذار شده به</t>
  </si>
  <si>
    <t>مشارکت کننده (متری)</t>
  </si>
  <si>
    <t>پرداخت نهایی جهت</t>
  </si>
  <si>
    <t>محاسبات  سود (ریال)</t>
  </si>
  <si>
    <t>طاهره مزید آبادی</t>
  </si>
  <si>
    <t>مزید آبادی</t>
  </si>
  <si>
    <t>خانم اکرم بهادری</t>
  </si>
  <si>
    <t>خرید تتمه تنبشی و میلگرد  و بلوک</t>
  </si>
  <si>
    <t>خرید  لوله فاضلاب و  آهن آلات و بلوک</t>
  </si>
  <si>
    <t xml:space="preserve"> دیوارچینی طبقه پنجم و ششم</t>
  </si>
  <si>
    <t>هزینه ساختمان آرشا 2</t>
  </si>
  <si>
    <t>اهم  خرید ها و فعالیتهای انجام شده در ماه جاری</t>
  </si>
  <si>
    <t xml:space="preserve"> اجرای زیر ساخت نما و تکمیل دیوارچینی طبقات. شاسی کشی آسانسور</t>
  </si>
  <si>
    <t>آورده مزید آبادی</t>
  </si>
  <si>
    <t>علیرضا کاشانی</t>
  </si>
  <si>
    <t xml:space="preserve"> ندا آزاد داور</t>
  </si>
  <si>
    <t>تکمیل عملیات گازکشی و  فاضلاب</t>
  </si>
  <si>
    <t>پرداخت جریمه اضافه بنا و عوارض</t>
  </si>
  <si>
    <t>هزینه واحد کوچک  تاکنون</t>
  </si>
  <si>
    <t>هزینه واحد بزرگ  تاکنون</t>
  </si>
  <si>
    <t>اکرم بهادری</t>
  </si>
  <si>
    <t>اجرای نما -تکمیل عملیات لوله کشی آب و گرمایش</t>
  </si>
  <si>
    <t>خرید نبشی و مبلگرد و کسزس لوله فاضلاب</t>
  </si>
  <si>
    <t>فاطمه پاک</t>
  </si>
  <si>
    <t>آورده فاطمه پاک</t>
  </si>
  <si>
    <t>.</t>
  </si>
  <si>
    <t xml:space="preserve">اجرای نما - سیمان کاری بغل و  تکمیل تاسیات فاضلاب و اب و گاز و برق </t>
  </si>
  <si>
    <t>خرید ورق کانال کولر. زیرساخت جارو برقی و کابل برق و روشنایی نما</t>
  </si>
  <si>
    <t>براورد هزینه کل  325  میلیارد ریال</t>
  </si>
  <si>
    <t>براورد اجرا   260.000.000.000 ریال</t>
  </si>
  <si>
    <t>مبلغ ببستانکاری</t>
  </si>
  <si>
    <t>اجرای فوم بتن</t>
  </si>
  <si>
    <t>تیمور علی نقدی</t>
  </si>
  <si>
    <t xml:space="preserve">آورده  ندا آزاد داور </t>
  </si>
  <si>
    <t>خرید میلگرد و نبشی، درب ضد سرقت و درب حریق، کاشی و سرامیک سرویس و ایزوگام</t>
  </si>
  <si>
    <t>اجرای نمای پشت و سنگ راه پله و ایزوگام طبقات و شروع کاشی آشپزخانه و رابیتس بندی سقف</t>
  </si>
  <si>
    <t>علی طالبی</t>
  </si>
  <si>
    <t>احمد علی جواهری</t>
  </si>
  <si>
    <t>محمد فاضلی</t>
  </si>
  <si>
    <t>آورده مالکین و سرمایه گزاران ساختمان آرشای دوم</t>
  </si>
  <si>
    <t xml:space="preserve">پرداخت قسط دوم کمسیون ماده صد شهرداری 550 میلیون تومان </t>
  </si>
  <si>
    <t>مانده کل</t>
  </si>
  <si>
    <t>منصوره آرش</t>
  </si>
  <si>
    <t>اجرای نمای  سنگ تراسها ، کاشی سرویسها، گچ کاری طبقات</t>
  </si>
  <si>
    <t>خرید اجناس آتش نشانی</t>
  </si>
  <si>
    <t>اجرای نمای  سنگ تراسها ، کاشی سرویسها، گچ کاری طبقات و لوله کشی آتش نشانی و برقکاری</t>
  </si>
  <si>
    <t>هزینه کرد کل ساختمان در ماه جاری                                     11/600/000/000 ریال</t>
  </si>
  <si>
    <t>تراز مالی کل (مبلغ هزینه  شده تاکنون)           263/081/000/000 ریال</t>
  </si>
  <si>
    <t>جواد مقدم</t>
  </si>
  <si>
    <t>آورده جواد مقدم- علیرضا کاشانی</t>
  </si>
  <si>
    <t xml:space="preserve">خرید لوله مسی، خرید کول </t>
  </si>
  <si>
    <t>ادامه  لوله کشی آتش نشانی و مرحله دوم برقکاری و حفر چاه</t>
  </si>
  <si>
    <t xml:space="preserve">اتمام برقکاری طبقات و آتشنشانی </t>
  </si>
  <si>
    <t>خرید لوله مسی، خرید کول و پرداخت قسط  کمسیون ماده صد</t>
  </si>
  <si>
    <t>خرید سیمان- و خرید درب انباری و خرپشته پرداخت قسط  کمسیون ماده صد</t>
  </si>
  <si>
    <t>ادامه گچ کاری طبقات و نصب پنجره ها و شیب بندی بام</t>
  </si>
  <si>
    <t>اجرای نمای  سنگ تراسها ، کاشی سرویسها، گچ کاری طبقات و لوله مسی کولر گازی</t>
  </si>
  <si>
    <t>ساختمان آرشای دوم گزارش شماره 17-شهریور ماه 1402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</si>
</sst>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#,##0.0"/>
    <numFmt numFmtId="165" formatCode="0.0%"/>
    <numFmt numFmtId="166" formatCode="_(* #,##0_);_(* \(#,##0\);_(* &quot;-&quot;??_);_(@_)"/>
    <numFmt numFmtId="167" formatCode="#,##0.000"/>
    <numFmt numFmtId="168" formatCode="#,##0.0000"/>
    <numFmt numFmtId="169" formatCode="#,##0.00000"/>
    <numFmt numFmtId="170" formatCode="#,##0.0000000"/>
    <numFmt numFmtId="171" formatCode="#,##0.000000"/>
  </numFmts>
  <fonts count="5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B Zar"/>
      <charset val="178"/>
    </font>
    <font>
      <sz val="14"/>
      <color theme="1"/>
      <name val="B Zar"/>
      <charset val="178"/>
    </font>
    <font>
      <sz val="12"/>
      <color theme="1"/>
      <name val="B Zar"/>
      <charset val="178"/>
    </font>
    <font>
      <sz val="11"/>
      <name val="B Zar"/>
      <charset val="178"/>
    </font>
    <font>
      <sz val="10"/>
      <color theme="1"/>
      <name val="B Zar"/>
      <charset val="178"/>
    </font>
    <font>
      <sz val="10"/>
      <name val="B Zar"/>
      <charset val="178"/>
    </font>
    <font>
      <b/>
      <sz val="12"/>
      <color theme="1"/>
      <name val="B Zar"/>
      <charset val="134"/>
    </font>
    <font>
      <b/>
      <sz val="11"/>
      <color theme="1"/>
      <name val="B Zar"/>
      <charset val="134"/>
    </font>
    <font>
      <sz val="11"/>
      <color theme="1"/>
      <name val="Calibri"/>
      <family val="2"/>
      <scheme val="minor"/>
    </font>
    <font>
      <sz val="9"/>
      <color theme="1"/>
      <name val="B Zar"/>
      <charset val="178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B Zar"/>
      <charset val="178"/>
    </font>
    <font>
      <sz val="11"/>
      <color theme="1"/>
      <name val="B Nazanin"/>
      <charset val="178"/>
    </font>
    <font>
      <sz val="12"/>
      <color theme="1"/>
      <name val="B Nazanin"/>
      <charset val="178"/>
    </font>
    <font>
      <b/>
      <sz val="14"/>
      <color theme="1"/>
      <name val="B Nazanin"/>
      <charset val="178"/>
    </font>
    <font>
      <sz val="11"/>
      <color theme="5"/>
      <name val="B Zar"/>
      <charset val="178"/>
    </font>
    <font>
      <b/>
      <sz val="12"/>
      <color theme="1"/>
      <name val="B Nazanin"/>
      <charset val="178"/>
    </font>
    <font>
      <b/>
      <sz val="16"/>
      <color theme="1"/>
      <name val="B Zar"/>
    </font>
    <font>
      <sz val="11"/>
      <color rgb="FFFF0000"/>
      <name val="B Zar"/>
      <charset val="178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.8"/>
      <color rgb="FFC00000"/>
      <name val="Calibri"/>
      <family val="2"/>
      <scheme val="minor"/>
    </font>
    <font>
      <b/>
      <sz val="10.8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B Zar"/>
      <charset val="178"/>
    </font>
    <font>
      <sz val="11"/>
      <color theme="7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2"/>
      <name val="B Nazanin"/>
      <charset val="178"/>
    </font>
    <font>
      <sz val="16"/>
      <color theme="1"/>
      <name val="B Zar"/>
    </font>
    <font>
      <sz val="14"/>
      <color theme="1"/>
      <name val="B Zar"/>
    </font>
    <font>
      <sz val="14"/>
      <color theme="1"/>
      <name val="B Badr"/>
      <charset val="178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C0000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"/>
      <name val="Calibri"/>
      <family val="2"/>
      <scheme val="minor"/>
    </font>
    <font>
      <sz val="16"/>
      <color theme="1"/>
      <name val="B Zar"/>
      <charset val="178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B595B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A9AD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0B0E4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464">
    <xf numFmtId="0" fontId="0" fillId="0" borderId="0" xfId="0"/>
    <xf numFmtId="3" fontId="13" fillId="0" borderId="0" xfId="0" applyNumberFormat="1" applyFont="1" applyAlignment="1">
      <alignment horizontal="center" vertical="center"/>
    </xf>
    <xf numFmtId="3" fontId="13" fillId="0" borderId="0" xfId="0" applyNumberFormat="1" applyFont="1" applyFill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3" fontId="15" fillId="5" borderId="10" xfId="0" applyNumberFormat="1" applyFont="1" applyFill="1" applyBorder="1" applyAlignment="1">
      <alignment horizontal="center" vertical="center"/>
    </xf>
    <xf numFmtId="3" fontId="13" fillId="0" borderId="10" xfId="0" applyNumberFormat="1" applyFont="1" applyBorder="1" applyAlignment="1">
      <alignment horizontal="center" vertical="center"/>
    </xf>
    <xf numFmtId="3" fontId="13" fillId="0" borderId="10" xfId="0" applyNumberFormat="1" applyFont="1" applyFill="1" applyBorder="1" applyAlignment="1">
      <alignment horizontal="center" vertical="center"/>
    </xf>
    <xf numFmtId="3" fontId="16" fillId="0" borderId="10" xfId="0" applyNumberFormat="1" applyFont="1" applyFill="1" applyBorder="1" applyAlignment="1">
      <alignment horizontal="center" vertical="center"/>
    </xf>
    <xf numFmtId="3" fontId="13" fillId="5" borderId="5" xfId="0" applyNumberFormat="1" applyFont="1" applyFill="1" applyBorder="1" applyAlignment="1">
      <alignment horizontal="center" vertical="center"/>
    </xf>
    <xf numFmtId="3" fontId="13" fillId="5" borderId="16" xfId="0" applyNumberFormat="1" applyFont="1" applyFill="1" applyBorder="1" applyAlignment="1">
      <alignment horizontal="center" vertical="center"/>
    </xf>
    <xf numFmtId="3" fontId="17" fillId="0" borderId="10" xfId="0" applyNumberFormat="1" applyFont="1" applyFill="1" applyBorder="1" applyAlignment="1">
      <alignment horizontal="center" vertical="center"/>
    </xf>
    <xf numFmtId="3" fontId="15" fillId="7" borderId="24" xfId="0" applyNumberFormat="1" applyFont="1" applyFill="1" applyBorder="1" applyAlignment="1">
      <alignment horizontal="center" vertical="center"/>
    </xf>
    <xf numFmtId="3" fontId="19" fillId="7" borderId="24" xfId="0" applyNumberFormat="1" applyFont="1" applyFill="1" applyBorder="1" applyAlignment="1">
      <alignment horizontal="center" vertical="center"/>
    </xf>
    <xf numFmtId="3" fontId="13" fillId="8" borderId="28" xfId="0" applyNumberFormat="1" applyFont="1" applyFill="1" applyBorder="1" applyAlignment="1">
      <alignment horizontal="center" vertical="center"/>
    </xf>
    <xf numFmtId="3" fontId="13" fillId="8" borderId="30" xfId="0" applyNumberFormat="1" applyFont="1" applyFill="1" applyBorder="1" applyAlignment="1">
      <alignment horizontal="center" vertical="center"/>
    </xf>
    <xf numFmtId="3" fontId="13" fillId="0" borderId="29" xfId="0" applyNumberFormat="1" applyFont="1" applyFill="1" applyBorder="1" applyAlignment="1">
      <alignment horizontal="center" vertical="center"/>
    </xf>
    <xf numFmtId="3" fontId="17" fillId="0" borderId="10" xfId="0" applyNumberFormat="1" applyFont="1" applyBorder="1" applyAlignment="1">
      <alignment horizontal="center" vertical="center"/>
    </xf>
    <xf numFmtId="3" fontId="17" fillId="0" borderId="32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3" fontId="17" fillId="0" borderId="22" xfId="0" applyNumberFormat="1" applyFont="1" applyBorder="1" applyAlignment="1">
      <alignment horizontal="center" vertical="center"/>
    </xf>
    <xf numFmtId="3" fontId="13" fillId="0" borderId="3" xfId="0" applyNumberFormat="1" applyFont="1" applyBorder="1" applyAlignment="1">
      <alignment horizontal="center" vertical="center"/>
    </xf>
    <xf numFmtId="166" fontId="17" fillId="9" borderId="10" xfId="1" applyNumberFormat="1" applyFont="1" applyFill="1" applyBorder="1" applyAlignment="1">
      <alignment vertical="center"/>
    </xf>
    <xf numFmtId="166" fontId="17" fillId="9" borderId="10" xfId="1" applyNumberFormat="1" applyFont="1" applyFill="1" applyBorder="1" applyAlignment="1">
      <alignment horizontal="center" vertical="center"/>
    </xf>
    <xf numFmtId="3" fontId="13" fillId="4" borderId="0" xfId="0" applyNumberFormat="1" applyFont="1" applyFill="1" applyAlignment="1">
      <alignment horizontal="center" vertical="center"/>
    </xf>
    <xf numFmtId="3" fontId="13" fillId="12" borderId="0" xfId="0" applyNumberFormat="1" applyFont="1" applyFill="1" applyAlignment="1">
      <alignment horizontal="center" vertical="center"/>
    </xf>
    <xf numFmtId="3" fontId="13" fillId="8" borderId="0" xfId="0" applyNumberFormat="1" applyFont="1" applyFill="1" applyAlignment="1">
      <alignment horizontal="center" vertical="center"/>
    </xf>
    <xf numFmtId="164" fontId="13" fillId="8" borderId="0" xfId="0" applyNumberFormat="1" applyFont="1" applyFill="1" applyAlignment="1">
      <alignment horizontal="center" vertical="center"/>
    </xf>
    <xf numFmtId="166" fontId="17" fillId="9" borderId="21" xfId="1" applyNumberFormat="1" applyFont="1" applyFill="1" applyBorder="1" applyAlignment="1">
      <alignment horizontal="center" vertical="center"/>
    </xf>
    <xf numFmtId="165" fontId="22" fillId="0" borderId="0" xfId="0" applyNumberFormat="1" applyFont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3" fontId="11" fillId="15" borderId="10" xfId="0" applyNumberFormat="1" applyFont="1" applyFill="1" applyBorder="1" applyAlignment="1">
      <alignment horizontal="center" vertical="center"/>
    </xf>
    <xf numFmtId="3" fontId="11" fillId="16" borderId="10" xfId="0" applyNumberFormat="1" applyFont="1" applyFill="1" applyBorder="1" applyAlignment="1">
      <alignment horizontal="center" vertical="center"/>
    </xf>
    <xf numFmtId="3" fontId="11" fillId="17" borderId="10" xfId="0" applyNumberFormat="1" applyFont="1" applyFill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6" fontId="17" fillId="9" borderId="22" xfId="1" applyNumberFormat="1" applyFont="1" applyFill="1" applyBorder="1" applyAlignment="1">
      <alignment horizontal="center" vertical="center"/>
    </xf>
    <xf numFmtId="166" fontId="13" fillId="0" borderId="25" xfId="1" applyNumberFormat="1" applyFont="1" applyBorder="1" applyAlignment="1">
      <alignment horizontal="center" vertical="center"/>
    </xf>
    <xf numFmtId="165" fontId="13" fillId="0" borderId="25" xfId="1" applyNumberFormat="1" applyFont="1" applyBorder="1" applyAlignment="1">
      <alignment horizontal="center" vertical="center"/>
    </xf>
    <xf numFmtId="166" fontId="13" fillId="0" borderId="43" xfId="1" applyNumberFormat="1" applyFont="1" applyBorder="1" applyAlignment="1">
      <alignment horizontal="center" vertical="center"/>
    </xf>
    <xf numFmtId="168" fontId="13" fillId="0" borderId="0" xfId="0" applyNumberFormat="1" applyFont="1" applyAlignment="1">
      <alignment horizontal="center" vertical="center"/>
    </xf>
    <xf numFmtId="169" fontId="13" fillId="0" borderId="0" xfId="0" applyNumberFormat="1" applyFont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3" fontId="11" fillId="18" borderId="10" xfId="0" applyNumberFormat="1" applyFont="1" applyFill="1" applyBorder="1" applyAlignment="1">
      <alignment horizontal="center" vertical="center"/>
    </xf>
    <xf numFmtId="3" fontId="11" fillId="18" borderId="0" xfId="0" applyNumberFormat="1" applyFont="1" applyFill="1" applyAlignment="1">
      <alignment horizontal="center" vertical="center"/>
    </xf>
    <xf numFmtId="3" fontId="11" fillId="19" borderId="10" xfId="0" applyNumberFormat="1" applyFont="1" applyFill="1" applyBorder="1" applyAlignment="1">
      <alignment horizontal="center" vertical="center"/>
    </xf>
    <xf numFmtId="3" fontId="11" fillId="19" borderId="0" xfId="0" applyNumberFormat="1" applyFont="1" applyFill="1" applyAlignment="1">
      <alignment horizontal="center" vertical="center"/>
    </xf>
    <xf numFmtId="3" fontId="11" fillId="16" borderId="0" xfId="0" applyNumberFormat="1" applyFont="1" applyFill="1" applyAlignment="1">
      <alignment horizontal="center" vertical="center"/>
    </xf>
    <xf numFmtId="3" fontId="11" fillId="3" borderId="10" xfId="0" applyNumberFormat="1" applyFont="1" applyFill="1" applyBorder="1" applyAlignment="1">
      <alignment horizontal="center" vertical="center"/>
    </xf>
    <xf numFmtId="3" fontId="11" fillId="3" borderId="0" xfId="0" applyNumberFormat="1" applyFont="1" applyFill="1" applyAlignment="1">
      <alignment horizontal="center" vertical="center"/>
    </xf>
    <xf numFmtId="3" fontId="12" fillId="19" borderId="10" xfId="0" applyNumberFormat="1" applyFont="1" applyFill="1" applyBorder="1" applyAlignment="1">
      <alignment horizontal="center" vertical="center"/>
    </xf>
    <xf numFmtId="3" fontId="11" fillId="20" borderId="10" xfId="0" applyNumberFormat="1" applyFont="1" applyFill="1" applyBorder="1" applyAlignment="1">
      <alignment horizontal="center" vertical="center"/>
    </xf>
    <xf numFmtId="3" fontId="23" fillId="20" borderId="10" xfId="0" applyNumberFormat="1" applyFont="1" applyFill="1" applyBorder="1" applyAlignment="1">
      <alignment horizontal="center" vertical="center"/>
    </xf>
    <xf numFmtId="3" fontId="11" fillId="20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3" fontId="11" fillId="15" borderId="0" xfId="0" applyNumberFormat="1" applyFont="1" applyFill="1" applyAlignment="1">
      <alignment horizontal="center" vertical="center"/>
    </xf>
    <xf numFmtId="3" fontId="11" fillId="17" borderId="0" xfId="0" applyNumberFormat="1" applyFont="1" applyFill="1" applyAlignment="1">
      <alignment horizontal="center" vertical="center"/>
    </xf>
    <xf numFmtId="3" fontId="11" fillId="3" borderId="22" xfId="0" applyNumberFormat="1" applyFont="1" applyFill="1" applyBorder="1" applyAlignment="1">
      <alignment horizontal="center" vertical="center"/>
    </xf>
    <xf numFmtId="3" fontId="11" fillId="18" borderId="22" xfId="0" applyNumberFormat="1" applyFont="1" applyFill="1" applyBorder="1" applyAlignment="1">
      <alignment horizontal="center" vertical="center"/>
    </xf>
    <xf numFmtId="3" fontId="11" fillId="19" borderId="22" xfId="0" applyNumberFormat="1" applyFont="1" applyFill="1" applyBorder="1" applyAlignment="1">
      <alignment horizontal="center" vertical="center"/>
    </xf>
    <xf numFmtId="3" fontId="11" fillId="16" borderId="22" xfId="0" applyNumberFormat="1" applyFont="1" applyFill="1" applyBorder="1" applyAlignment="1">
      <alignment horizontal="center" vertical="center"/>
    </xf>
    <xf numFmtId="3" fontId="11" fillId="20" borderId="22" xfId="0" applyNumberFormat="1" applyFont="1" applyFill="1" applyBorder="1" applyAlignment="1">
      <alignment horizontal="center" vertical="center"/>
    </xf>
    <xf numFmtId="3" fontId="11" fillId="15" borderId="22" xfId="0" applyNumberFormat="1" applyFont="1" applyFill="1" applyBorder="1" applyAlignment="1">
      <alignment horizontal="center" vertical="center"/>
    </xf>
    <xf numFmtId="3" fontId="11" fillId="17" borderId="22" xfId="0" applyNumberFormat="1" applyFont="1" applyFill="1" applyBorder="1" applyAlignment="1">
      <alignment horizontal="center" vertical="center"/>
    </xf>
    <xf numFmtId="170" fontId="13" fillId="0" borderId="2" xfId="0" applyNumberFormat="1" applyFont="1" applyBorder="1" applyAlignment="1">
      <alignment horizontal="center" vertical="center"/>
    </xf>
    <xf numFmtId="166" fontId="18" fillId="9" borderId="10" xfId="1" applyNumberFormat="1" applyFont="1" applyFill="1" applyBorder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4" fontId="13" fillId="0" borderId="0" xfId="0" applyNumberFormat="1" applyFont="1" applyAlignment="1">
      <alignment horizontal="center" vertical="center"/>
    </xf>
    <xf numFmtId="10" fontId="13" fillId="21" borderId="0" xfId="0" applyNumberFormat="1" applyFont="1" applyFill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/>
    </xf>
    <xf numFmtId="3" fontId="15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/>
    </xf>
    <xf numFmtId="164" fontId="13" fillId="0" borderId="10" xfId="0" applyNumberFormat="1" applyFont="1" applyBorder="1" applyAlignment="1">
      <alignment horizontal="center" vertical="center"/>
    </xf>
    <xf numFmtId="167" fontId="13" fillId="23" borderId="10" xfId="0" applyNumberFormat="1" applyFont="1" applyFill="1" applyBorder="1" applyAlignment="1">
      <alignment horizontal="center" vertical="center"/>
    </xf>
    <xf numFmtId="171" fontId="13" fillId="0" borderId="0" xfId="0" applyNumberFormat="1" applyFont="1" applyAlignment="1">
      <alignment horizontal="center" vertical="center"/>
    </xf>
    <xf numFmtId="164" fontId="13" fillId="23" borderId="10" xfId="0" applyNumberFormat="1" applyFont="1" applyFill="1" applyBorder="1" applyAlignment="1">
      <alignment horizontal="center" vertical="center"/>
    </xf>
    <xf numFmtId="170" fontId="13" fillId="14" borderId="0" xfId="0" applyNumberFormat="1" applyFont="1" applyFill="1" applyAlignment="1">
      <alignment horizontal="center" vertical="center"/>
    </xf>
    <xf numFmtId="3" fontId="24" fillId="15" borderId="10" xfId="0" applyNumberFormat="1" applyFont="1" applyFill="1" applyBorder="1" applyAlignment="1">
      <alignment horizontal="center" vertical="center"/>
    </xf>
    <xf numFmtId="3" fontId="12" fillId="15" borderId="10" xfId="0" applyNumberFormat="1" applyFont="1" applyFill="1" applyBorder="1" applyAlignment="1">
      <alignment horizontal="center" vertical="center"/>
    </xf>
    <xf numFmtId="3" fontId="25" fillId="0" borderId="29" xfId="0" applyNumberFormat="1" applyFont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166" fontId="11" fillId="3" borderId="9" xfId="1" applyNumberFormat="1" applyFont="1" applyFill="1" applyBorder="1" applyAlignment="1">
      <alignment horizontal="center" vertical="center"/>
    </xf>
    <xf numFmtId="3" fontId="11" fillId="3" borderId="9" xfId="0" applyNumberFormat="1" applyFont="1" applyFill="1" applyBorder="1" applyAlignment="1">
      <alignment horizontal="center" vertical="center"/>
    </xf>
    <xf numFmtId="3" fontId="11" fillId="18" borderId="9" xfId="0" applyNumberFormat="1" applyFont="1" applyFill="1" applyBorder="1" applyAlignment="1">
      <alignment horizontal="center" vertical="center"/>
    </xf>
    <xf numFmtId="3" fontId="11" fillId="19" borderId="9" xfId="0" applyNumberFormat="1" applyFont="1" applyFill="1" applyBorder="1" applyAlignment="1">
      <alignment horizontal="center" vertical="center"/>
    </xf>
    <xf numFmtId="3" fontId="11" fillId="16" borderId="9" xfId="0" applyNumberFormat="1" applyFont="1" applyFill="1" applyBorder="1" applyAlignment="1">
      <alignment horizontal="center" vertical="center"/>
    </xf>
    <xf numFmtId="3" fontId="11" fillId="20" borderId="9" xfId="0" applyNumberFormat="1" applyFont="1" applyFill="1" applyBorder="1" applyAlignment="1">
      <alignment horizontal="center" vertical="center"/>
    </xf>
    <xf numFmtId="3" fontId="11" fillId="15" borderId="9" xfId="0" applyNumberFormat="1" applyFont="1" applyFill="1" applyBorder="1" applyAlignment="1">
      <alignment horizontal="center" vertical="center"/>
    </xf>
    <xf numFmtId="3" fontId="11" fillId="17" borderId="9" xfId="0" applyNumberFormat="1" applyFont="1" applyFill="1" applyBorder="1" applyAlignment="1">
      <alignment horizontal="center" vertical="center"/>
    </xf>
    <xf numFmtId="3" fontId="12" fillId="20" borderId="10" xfId="0" applyNumberFormat="1" applyFont="1" applyFill="1" applyBorder="1" applyAlignment="1">
      <alignment horizontal="center" vertical="center"/>
    </xf>
    <xf numFmtId="3" fontId="12" fillId="20" borderId="22" xfId="0" applyNumberFormat="1" applyFont="1" applyFill="1" applyBorder="1" applyAlignment="1">
      <alignment horizontal="center" vertical="center"/>
    </xf>
    <xf numFmtId="3" fontId="12" fillId="3" borderId="10" xfId="0" applyNumberFormat="1" applyFont="1" applyFill="1" applyBorder="1" applyAlignment="1">
      <alignment horizontal="center" vertical="center"/>
    </xf>
    <xf numFmtId="3" fontId="12" fillId="19" borderId="22" xfId="0" applyNumberFormat="1" applyFont="1" applyFill="1" applyBorder="1" applyAlignment="1">
      <alignment horizontal="center" vertical="center"/>
    </xf>
    <xf numFmtId="3" fontId="12" fillId="17" borderId="22" xfId="0" applyNumberFormat="1" applyFont="1" applyFill="1" applyBorder="1" applyAlignment="1">
      <alignment horizontal="center" vertical="center"/>
    </xf>
    <xf numFmtId="3" fontId="12" fillId="3" borderId="9" xfId="0" applyNumberFormat="1" applyFont="1" applyFill="1" applyBorder="1" applyAlignment="1">
      <alignment horizontal="center" vertical="center"/>
    </xf>
    <xf numFmtId="166" fontId="11" fillId="0" borderId="0" xfId="1" applyNumberFormat="1" applyFont="1" applyFill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3" fontId="11" fillId="3" borderId="10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3" fontId="17" fillId="0" borderId="35" xfId="0" applyNumberFormat="1" applyFont="1" applyBorder="1" applyAlignment="1">
      <alignment horizontal="center" vertical="center"/>
    </xf>
    <xf numFmtId="166" fontId="18" fillId="9" borderId="35" xfId="1" applyNumberFormat="1" applyFont="1" applyFill="1" applyBorder="1" applyAlignment="1">
      <alignment horizontal="center" vertical="center"/>
    </xf>
    <xf numFmtId="3" fontId="26" fillId="0" borderId="0" xfId="0" applyNumberFormat="1" applyFont="1" applyAlignment="1">
      <alignment horizontal="center" vertical="center"/>
    </xf>
    <xf numFmtId="3" fontId="27" fillId="4" borderId="6" xfId="0" applyNumberFormat="1" applyFont="1" applyFill="1" applyBorder="1" applyAlignment="1">
      <alignment horizontal="center" vertical="center"/>
    </xf>
    <xf numFmtId="3" fontId="27" fillId="4" borderId="8" xfId="0" applyNumberFormat="1" applyFont="1" applyFill="1" applyBorder="1" applyAlignment="1">
      <alignment horizontal="center" vertical="center"/>
    </xf>
    <xf numFmtId="10" fontId="27" fillId="11" borderId="8" xfId="0" applyNumberFormat="1" applyFont="1" applyFill="1" applyBorder="1" applyAlignment="1">
      <alignment horizontal="center" vertical="center"/>
    </xf>
    <xf numFmtId="3" fontId="26" fillId="4" borderId="0" xfId="0" applyNumberFormat="1" applyFont="1" applyFill="1" applyAlignment="1">
      <alignment horizontal="center" vertical="center"/>
    </xf>
    <xf numFmtId="3" fontId="26" fillId="12" borderId="0" xfId="0" applyNumberFormat="1" applyFont="1" applyFill="1" applyAlignment="1">
      <alignment horizontal="center" vertical="center"/>
    </xf>
    <xf numFmtId="3" fontId="26" fillId="8" borderId="0" xfId="0" applyNumberFormat="1" applyFont="1" applyFill="1" applyAlignment="1">
      <alignment horizontal="center" vertical="center"/>
    </xf>
    <xf numFmtId="3" fontId="26" fillId="21" borderId="0" xfId="0" applyNumberFormat="1" applyFont="1" applyFill="1" applyAlignment="1">
      <alignment horizontal="center" vertical="center"/>
    </xf>
    <xf numFmtId="3" fontId="26" fillId="22" borderId="14" xfId="0" applyNumberFormat="1" applyFont="1" applyFill="1" applyBorder="1" applyAlignment="1">
      <alignment horizontal="center" vertical="center"/>
    </xf>
    <xf numFmtId="3" fontId="26" fillId="0" borderId="2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66" fontId="11" fillId="3" borderId="22" xfId="0" applyNumberFormat="1" applyFont="1" applyFill="1" applyBorder="1" applyAlignment="1">
      <alignment horizontal="center" vertical="center"/>
    </xf>
    <xf numFmtId="3" fontId="11" fillId="18" borderId="2" xfId="0" applyNumberFormat="1" applyFont="1" applyFill="1" applyBorder="1" applyAlignment="1">
      <alignment horizontal="center" vertical="center"/>
    </xf>
    <xf numFmtId="3" fontId="11" fillId="19" borderId="2" xfId="0" applyNumberFormat="1" applyFont="1" applyFill="1" applyBorder="1" applyAlignment="1">
      <alignment horizontal="center" vertical="center"/>
    </xf>
    <xf numFmtId="3" fontId="11" fillId="16" borderId="2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1" fillId="20" borderId="2" xfId="0" applyNumberFormat="1" applyFont="1" applyFill="1" applyBorder="1" applyAlignment="1">
      <alignment horizontal="center" vertical="center"/>
    </xf>
    <xf numFmtId="3" fontId="11" fillId="15" borderId="2" xfId="0" applyNumberFormat="1" applyFont="1" applyFill="1" applyBorder="1" applyAlignment="1">
      <alignment horizontal="center" vertical="center"/>
    </xf>
    <xf numFmtId="3" fontId="11" fillId="17" borderId="2" xfId="0" applyNumberFormat="1" applyFont="1" applyFill="1" applyBorder="1" applyAlignment="1">
      <alignment horizontal="center" vertical="center"/>
    </xf>
    <xf numFmtId="3" fontId="11" fillId="17" borderId="42" xfId="0" applyNumberFormat="1" applyFont="1" applyFill="1" applyBorder="1" applyAlignment="1">
      <alignment horizontal="center" vertical="center"/>
    </xf>
    <xf numFmtId="167" fontId="13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3" fontId="29" fillId="0" borderId="10" xfId="0" applyNumberFormat="1" applyFont="1" applyBorder="1" applyAlignment="1">
      <alignment horizontal="center" vertical="center"/>
    </xf>
    <xf numFmtId="3" fontId="29" fillId="0" borderId="21" xfId="0" applyNumberFormat="1" applyFont="1" applyBorder="1" applyAlignment="1">
      <alignment horizontal="center" vertical="center"/>
    </xf>
    <xf numFmtId="3" fontId="13" fillId="24" borderId="0" xfId="0" applyNumberFormat="1" applyFont="1" applyFill="1" applyAlignment="1">
      <alignment horizontal="center" vertical="center"/>
    </xf>
    <xf numFmtId="3" fontId="30" fillId="24" borderId="0" xfId="0" applyNumberFormat="1" applyFont="1" applyFill="1" applyAlignment="1">
      <alignment horizontal="center" vertical="center"/>
    </xf>
    <xf numFmtId="167" fontId="13" fillId="8" borderId="0" xfId="0" applyNumberFormat="1" applyFont="1" applyFill="1" applyAlignment="1">
      <alignment horizontal="center" vertical="center"/>
    </xf>
    <xf numFmtId="166" fontId="11" fillId="3" borderId="25" xfId="1" applyNumberFormat="1" applyFont="1" applyFill="1" applyBorder="1" applyAlignment="1">
      <alignment horizontal="center" vertical="center"/>
    </xf>
    <xf numFmtId="3" fontId="11" fillId="18" borderId="25" xfId="0" applyNumberFormat="1" applyFont="1" applyFill="1" applyBorder="1" applyAlignment="1">
      <alignment horizontal="center" vertical="center"/>
    </xf>
    <xf numFmtId="3" fontId="11" fillId="19" borderId="25" xfId="0" applyNumberFormat="1" applyFont="1" applyFill="1" applyBorder="1" applyAlignment="1">
      <alignment horizontal="center" vertical="center"/>
    </xf>
    <xf numFmtId="3" fontId="11" fillId="16" borderId="25" xfId="0" applyNumberFormat="1" applyFont="1" applyFill="1" applyBorder="1" applyAlignment="1">
      <alignment horizontal="center" vertical="center"/>
    </xf>
    <xf numFmtId="3" fontId="11" fillId="3" borderId="25" xfId="0" applyNumberFormat="1" applyFont="1" applyFill="1" applyBorder="1" applyAlignment="1">
      <alignment horizontal="center" vertical="center"/>
    </xf>
    <xf numFmtId="3" fontId="11" fillId="20" borderId="25" xfId="0" applyNumberFormat="1" applyFont="1" applyFill="1" applyBorder="1" applyAlignment="1">
      <alignment horizontal="center" vertical="center"/>
    </xf>
    <xf numFmtId="3" fontId="11" fillId="15" borderId="25" xfId="0" applyNumberFormat="1" applyFont="1" applyFill="1" applyBorder="1" applyAlignment="1">
      <alignment horizontal="center" vertical="center"/>
    </xf>
    <xf numFmtId="3" fontId="11" fillId="17" borderId="25" xfId="0" applyNumberFormat="1" applyFont="1" applyFill="1" applyBorder="1" applyAlignment="1">
      <alignment horizontal="center" vertical="center"/>
    </xf>
    <xf numFmtId="3" fontId="24" fillId="17" borderId="10" xfId="0" applyNumberFormat="1" applyFont="1" applyFill="1" applyBorder="1" applyAlignment="1">
      <alignment horizontal="center" vertical="center"/>
    </xf>
    <xf numFmtId="3" fontId="24" fillId="18" borderId="10" xfId="0" applyNumberFormat="1" applyFont="1" applyFill="1" applyBorder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3" fontId="13" fillId="5" borderId="15" xfId="0" applyNumberFormat="1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center" vertical="center"/>
    </xf>
    <xf numFmtId="166" fontId="17" fillId="9" borderId="44" xfId="1" applyNumberFormat="1" applyFont="1" applyFill="1" applyBorder="1" applyAlignment="1">
      <alignment horizontal="center" vertical="center"/>
    </xf>
    <xf numFmtId="10" fontId="27" fillId="11" borderId="6" xfId="0" applyNumberFormat="1" applyFont="1" applyFill="1" applyBorder="1" applyAlignment="1">
      <alignment horizontal="center" vertical="center"/>
    </xf>
    <xf numFmtId="4" fontId="13" fillId="11" borderId="46" xfId="0" applyNumberFormat="1" applyFont="1" applyFill="1" applyBorder="1" applyAlignment="1">
      <alignment horizontal="center" vertical="center"/>
    </xf>
    <xf numFmtId="3" fontId="13" fillId="11" borderId="39" xfId="0" applyNumberFormat="1" applyFont="1" applyFill="1" applyBorder="1" applyAlignment="1">
      <alignment horizontal="center" vertical="center"/>
    </xf>
    <xf numFmtId="3" fontId="13" fillId="11" borderId="0" xfId="0" applyNumberFormat="1" applyFont="1" applyFill="1" applyBorder="1" applyAlignment="1">
      <alignment horizontal="center" vertical="center"/>
    </xf>
    <xf numFmtId="4" fontId="13" fillId="11" borderId="0" xfId="0" applyNumberFormat="1" applyFont="1" applyFill="1" applyBorder="1" applyAlignment="1">
      <alignment horizontal="center" vertical="center"/>
    </xf>
    <xf numFmtId="3" fontId="13" fillId="11" borderId="32" xfId="0" applyNumberFormat="1" applyFont="1" applyFill="1" applyBorder="1" applyAlignment="1">
      <alignment horizontal="center" vertical="center"/>
    </xf>
    <xf numFmtId="10" fontId="27" fillId="11" borderId="47" xfId="0" applyNumberFormat="1" applyFont="1" applyFill="1" applyBorder="1" applyAlignment="1">
      <alignment horizontal="center" vertical="center"/>
    </xf>
    <xf numFmtId="3" fontId="13" fillId="11" borderId="2" xfId="0" applyNumberFormat="1" applyFont="1" applyFill="1" applyBorder="1" applyAlignment="1">
      <alignment horizontal="center" vertical="center"/>
    </xf>
    <xf numFmtId="4" fontId="13" fillId="11" borderId="2" xfId="0" applyNumberFormat="1" applyFont="1" applyFill="1" applyBorder="1" applyAlignment="1">
      <alignment horizontal="center" vertical="center"/>
    </xf>
    <xf numFmtId="3" fontId="13" fillId="11" borderId="33" xfId="0" applyNumberFormat="1" applyFont="1" applyFill="1" applyBorder="1" applyAlignment="1">
      <alignment horizontal="center" vertical="center"/>
    </xf>
    <xf numFmtId="10" fontId="27" fillId="10" borderId="37" xfId="0" applyNumberFormat="1" applyFont="1" applyFill="1" applyBorder="1" applyAlignment="1">
      <alignment horizontal="center" vertical="center"/>
    </xf>
    <xf numFmtId="10" fontId="27" fillId="7" borderId="37" xfId="0" applyNumberFormat="1" applyFont="1" applyFill="1" applyBorder="1" applyAlignment="1">
      <alignment horizontal="center" vertical="center"/>
    </xf>
    <xf numFmtId="10" fontId="27" fillId="10" borderId="10" xfId="0" applyNumberFormat="1" applyFont="1" applyFill="1" applyBorder="1" applyAlignment="1">
      <alignment horizontal="center" vertical="center"/>
    </xf>
    <xf numFmtId="165" fontId="13" fillId="26" borderId="10" xfId="0" applyNumberFormat="1" applyFont="1" applyFill="1" applyBorder="1" applyAlignment="1">
      <alignment horizontal="center" vertical="center"/>
    </xf>
    <xf numFmtId="3" fontId="32" fillId="0" borderId="0" xfId="0" applyNumberFormat="1" applyFont="1" applyBorder="1" applyAlignment="1">
      <alignment horizontal="center" vertical="center"/>
    </xf>
    <xf numFmtId="3" fontId="29" fillId="0" borderId="0" xfId="0" applyNumberFormat="1" applyFont="1" applyBorder="1" applyAlignment="1">
      <alignment horizontal="center" vertical="center"/>
    </xf>
    <xf numFmtId="3" fontId="28" fillId="0" borderId="0" xfId="0" applyNumberFormat="1" applyFont="1" applyFill="1" applyBorder="1" applyAlignment="1">
      <alignment horizontal="center" vertical="center"/>
    </xf>
    <xf numFmtId="3" fontId="30" fillId="0" borderId="0" xfId="0" applyNumberFormat="1" applyFont="1" applyFill="1" applyBorder="1" applyAlignment="1">
      <alignment horizontal="center" vertical="center"/>
    </xf>
    <xf numFmtId="3" fontId="15" fillId="26" borderId="19" xfId="0" applyNumberFormat="1" applyFont="1" applyFill="1" applyBorder="1" applyAlignment="1">
      <alignment horizontal="center" vertical="center"/>
    </xf>
    <xf numFmtId="3" fontId="15" fillId="26" borderId="34" xfId="0" applyNumberFormat="1" applyFont="1" applyFill="1" applyBorder="1" applyAlignment="1">
      <alignment horizontal="center" vertical="center"/>
    </xf>
    <xf numFmtId="3" fontId="15" fillId="5" borderId="8" xfId="0" applyNumberFormat="1" applyFont="1" applyFill="1" applyBorder="1" applyAlignment="1">
      <alignment horizontal="center" vertical="center"/>
    </xf>
    <xf numFmtId="3" fontId="13" fillId="0" borderId="21" xfId="0" applyNumberFormat="1" applyFont="1" applyFill="1" applyBorder="1" applyAlignment="1">
      <alignment horizontal="center" vertical="center"/>
    </xf>
    <xf numFmtId="3" fontId="15" fillId="5" borderId="47" xfId="0" applyNumberFormat="1" applyFont="1" applyFill="1" applyBorder="1" applyAlignment="1">
      <alignment horizontal="center" vertical="center"/>
    </xf>
    <xf numFmtId="3" fontId="15" fillId="5" borderId="13" xfId="0" applyNumberFormat="1" applyFont="1" applyFill="1" applyBorder="1" applyAlignment="1">
      <alignment horizontal="center" vertical="center"/>
    </xf>
    <xf numFmtId="3" fontId="13" fillId="0" borderId="9" xfId="0" applyNumberFormat="1" applyFont="1" applyFill="1" applyBorder="1" applyAlignment="1">
      <alignment horizontal="center" vertical="center"/>
    </xf>
    <xf numFmtId="3" fontId="13" fillId="0" borderId="20" xfId="0" applyNumberFormat="1" applyFont="1" applyFill="1" applyBorder="1" applyAlignment="1">
      <alignment horizontal="center" vertical="center"/>
    </xf>
    <xf numFmtId="3" fontId="15" fillId="26" borderId="42" xfId="0" applyNumberFormat="1" applyFont="1" applyFill="1" applyBorder="1" applyAlignment="1">
      <alignment horizontal="center" vertical="center"/>
    </xf>
    <xf numFmtId="3" fontId="15" fillId="26" borderId="25" xfId="0" applyNumberFormat="1" applyFont="1" applyFill="1" applyBorder="1" applyAlignment="1">
      <alignment horizontal="center" vertical="center"/>
    </xf>
    <xf numFmtId="3" fontId="15" fillId="26" borderId="22" xfId="0" applyNumberFormat="1" applyFont="1" applyFill="1" applyBorder="1" applyAlignment="1">
      <alignment horizontal="center" vertical="center"/>
    </xf>
    <xf numFmtId="3" fontId="15" fillId="26" borderId="44" xfId="0" applyNumberFormat="1" applyFont="1" applyFill="1" applyBorder="1" applyAlignment="1">
      <alignment horizontal="center" vertical="center"/>
    </xf>
    <xf numFmtId="3" fontId="15" fillId="26" borderId="6" xfId="0" applyNumberFormat="1" applyFont="1" applyFill="1" applyBorder="1" applyAlignment="1">
      <alignment vertical="center"/>
    </xf>
    <xf numFmtId="3" fontId="15" fillId="26" borderId="19" xfId="0" applyNumberFormat="1" applyFont="1" applyFill="1" applyBorder="1" applyAlignment="1">
      <alignment vertical="center"/>
    </xf>
    <xf numFmtId="165" fontId="15" fillId="9" borderId="10" xfId="1" applyNumberFormat="1" applyFont="1" applyFill="1" applyBorder="1" applyAlignment="1">
      <alignment horizontal="center" vertical="center"/>
    </xf>
    <xf numFmtId="165" fontId="15" fillId="9" borderId="2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4" borderId="0" xfId="0" applyFont="1" applyFill="1" applyAlignment="1">
      <alignment horizontal="center" vertical="center"/>
    </xf>
    <xf numFmtId="0" fontId="0" fillId="19" borderId="37" xfId="0" applyFill="1" applyBorder="1" applyAlignment="1"/>
    <xf numFmtId="0" fontId="0" fillId="19" borderId="40" xfId="0" applyFill="1" applyBorder="1"/>
    <xf numFmtId="166" fontId="0" fillId="19" borderId="50" xfId="1" applyNumberFormat="1" applyFont="1" applyFill="1" applyBorder="1" applyAlignment="1">
      <alignment horizontal="center"/>
    </xf>
    <xf numFmtId="0" fontId="10" fillId="32" borderId="34" xfId="0" applyFont="1" applyFill="1" applyBorder="1" applyAlignment="1">
      <alignment horizontal="center"/>
    </xf>
    <xf numFmtId="0" fontId="0" fillId="32" borderId="21" xfId="0" applyFill="1" applyBorder="1" applyAlignment="1">
      <alignment horizontal="center"/>
    </xf>
    <xf numFmtId="0" fontId="0" fillId="32" borderId="44" xfId="0" applyFill="1" applyBorder="1" applyAlignment="1">
      <alignment horizontal="center"/>
    </xf>
    <xf numFmtId="0" fontId="37" fillId="26" borderId="45" xfId="0" applyFont="1" applyFill="1" applyBorder="1" applyAlignment="1">
      <alignment horizontal="center" vertical="center"/>
    </xf>
    <xf numFmtId="3" fontId="38" fillId="5" borderId="10" xfId="0" applyNumberFormat="1" applyFont="1" applyFill="1" applyBorder="1" applyAlignment="1">
      <alignment horizontal="center" vertical="center"/>
    </xf>
    <xf numFmtId="3" fontId="16" fillId="0" borderId="10" xfId="0" applyNumberFormat="1" applyFont="1" applyBorder="1" applyAlignment="1">
      <alignment horizontal="center" vertical="center"/>
    </xf>
    <xf numFmtId="3" fontId="16" fillId="0" borderId="21" xfId="0" applyNumberFormat="1" applyFont="1" applyFill="1" applyBorder="1" applyAlignment="1">
      <alignment horizontal="center" vertical="center"/>
    </xf>
    <xf numFmtId="3" fontId="12" fillId="17" borderId="10" xfId="0" applyNumberFormat="1" applyFont="1" applyFill="1" applyBorder="1" applyAlignment="1">
      <alignment horizontal="center" vertical="center"/>
    </xf>
    <xf numFmtId="10" fontId="13" fillId="22" borderId="23" xfId="0" applyNumberFormat="1" applyFont="1" applyFill="1" applyBorder="1" applyAlignment="1">
      <alignment horizontal="center" vertical="center"/>
    </xf>
    <xf numFmtId="3" fontId="24" fillId="19" borderId="10" xfId="0" applyNumberFormat="1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3" fontId="25" fillId="0" borderId="0" xfId="0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3" fontId="17" fillId="0" borderId="32" xfId="0" applyNumberFormat="1" applyFont="1" applyFill="1" applyBorder="1" applyAlignment="1">
      <alignment horizontal="center" vertical="center"/>
    </xf>
    <xf numFmtId="3" fontId="15" fillId="34" borderId="10" xfId="0" applyNumberFormat="1" applyFont="1" applyFill="1" applyBorder="1" applyAlignment="1">
      <alignment horizontal="center" vertical="center"/>
    </xf>
    <xf numFmtId="3" fontId="38" fillId="34" borderId="10" xfId="0" applyNumberFormat="1" applyFont="1" applyFill="1" applyBorder="1" applyAlignment="1">
      <alignment horizontal="center" vertical="center"/>
    </xf>
    <xf numFmtId="3" fontId="16" fillId="34" borderId="10" xfId="0" applyNumberFormat="1" applyFont="1" applyFill="1" applyBorder="1" applyAlignment="1">
      <alignment horizontal="center" vertical="center"/>
    </xf>
    <xf numFmtId="3" fontId="32" fillId="0" borderId="0" xfId="0" applyNumberFormat="1" applyFont="1" applyFill="1" applyBorder="1" applyAlignment="1">
      <alignment horizontal="center" vertical="center"/>
    </xf>
    <xf numFmtId="10" fontId="27" fillId="35" borderId="37" xfId="0" applyNumberFormat="1" applyFont="1" applyFill="1" applyBorder="1" applyAlignment="1">
      <alignment horizontal="center" vertical="center"/>
    </xf>
    <xf numFmtId="10" fontId="27" fillId="35" borderId="10" xfId="0" applyNumberFormat="1" applyFont="1" applyFill="1" applyBorder="1" applyAlignment="1">
      <alignment horizontal="center" vertical="center"/>
    </xf>
    <xf numFmtId="3" fontId="15" fillId="34" borderId="8" xfId="0" applyNumberFormat="1" applyFont="1" applyFill="1" applyBorder="1" applyAlignment="1">
      <alignment horizontal="center" vertical="center"/>
    </xf>
    <xf numFmtId="166" fontId="17" fillId="14" borderId="10" xfId="1" applyNumberFormat="1" applyFont="1" applyFill="1" applyBorder="1" applyAlignment="1">
      <alignment vertical="center"/>
    </xf>
    <xf numFmtId="165" fontId="15" fillId="14" borderId="10" xfId="1" applyNumberFormat="1" applyFont="1" applyFill="1" applyBorder="1" applyAlignment="1">
      <alignment horizontal="center" vertical="center"/>
    </xf>
    <xf numFmtId="166" fontId="17" fillId="14" borderId="10" xfId="1" applyNumberFormat="1" applyFont="1" applyFill="1" applyBorder="1" applyAlignment="1">
      <alignment horizontal="center" vertical="center"/>
    </xf>
    <xf numFmtId="166" fontId="17" fillId="14" borderId="21" xfId="1" applyNumberFormat="1" applyFont="1" applyFill="1" applyBorder="1" applyAlignment="1">
      <alignment horizontal="center" vertical="center"/>
    </xf>
    <xf numFmtId="3" fontId="13" fillId="34" borderId="10" xfId="0" applyNumberFormat="1" applyFont="1" applyFill="1" applyBorder="1" applyAlignment="1">
      <alignment horizontal="center" vertical="center"/>
    </xf>
    <xf numFmtId="3" fontId="13" fillId="34" borderId="21" xfId="0" applyNumberFormat="1" applyFont="1" applyFill="1" applyBorder="1" applyAlignment="1">
      <alignment horizontal="center" vertical="center"/>
    </xf>
    <xf numFmtId="3" fontId="16" fillId="34" borderId="21" xfId="0" applyNumberFormat="1" applyFont="1" applyFill="1" applyBorder="1" applyAlignment="1">
      <alignment horizontal="center" vertical="center"/>
    </xf>
    <xf numFmtId="3" fontId="11" fillId="31" borderId="3" xfId="0" applyNumberFormat="1" applyFont="1" applyFill="1" applyBorder="1" applyAlignment="1">
      <alignment horizontal="center" vertical="center"/>
    </xf>
    <xf numFmtId="3" fontId="11" fillId="36" borderId="2" xfId="0" applyNumberFormat="1" applyFont="1" applyFill="1" applyBorder="1" applyAlignment="1">
      <alignment horizontal="center" vertical="center"/>
    </xf>
    <xf numFmtId="3" fontId="39" fillId="20" borderId="10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3" fontId="40" fillId="19" borderId="10" xfId="0" applyNumberFormat="1" applyFont="1" applyFill="1" applyBorder="1" applyAlignment="1">
      <alignment horizontal="center" vertical="center"/>
    </xf>
    <xf numFmtId="0" fontId="40" fillId="0" borderId="10" xfId="0" applyFont="1" applyFill="1" applyBorder="1" applyAlignment="1">
      <alignment horizontal="center" vertical="center"/>
    </xf>
    <xf numFmtId="3" fontId="40" fillId="19" borderId="22" xfId="0" applyNumberFormat="1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/>
    </xf>
    <xf numFmtId="3" fontId="41" fillId="3" borderId="10" xfId="0" applyNumberFormat="1" applyFont="1" applyFill="1" applyBorder="1" applyAlignment="1">
      <alignment horizontal="center" vertical="center"/>
    </xf>
    <xf numFmtId="3" fontId="7" fillId="17" borderId="10" xfId="0" applyNumberFormat="1" applyFont="1" applyFill="1" applyBorder="1" applyAlignment="1">
      <alignment horizontal="center" vertical="center"/>
    </xf>
    <xf numFmtId="0" fontId="10" fillId="0" borderId="46" xfId="0" applyFont="1" applyBorder="1" applyAlignment="1">
      <alignment vertical="center"/>
    </xf>
    <xf numFmtId="10" fontId="42" fillId="35" borderId="37" xfId="0" applyNumberFormat="1" applyFont="1" applyFill="1" applyBorder="1" applyAlignment="1">
      <alignment horizontal="center" vertical="center"/>
    </xf>
    <xf numFmtId="166" fontId="43" fillId="37" borderId="14" xfId="1" applyNumberFormat="1" applyFont="1" applyFill="1" applyBorder="1" applyAlignment="1">
      <alignment vertical="center"/>
    </xf>
    <xf numFmtId="166" fontId="43" fillId="33" borderId="14" xfId="1" applyNumberFormat="1" applyFont="1" applyFill="1" applyBorder="1" applyAlignment="1">
      <alignment vertical="center"/>
    </xf>
    <xf numFmtId="10" fontId="44" fillId="37" borderId="23" xfId="0" applyNumberFormat="1" applyFont="1" applyFill="1" applyBorder="1" applyAlignment="1">
      <alignment horizontal="center" vertical="center"/>
    </xf>
    <xf numFmtId="0" fontId="13" fillId="26" borderId="1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3" fontId="13" fillId="13" borderId="54" xfId="0" applyNumberFormat="1" applyFont="1" applyFill="1" applyBorder="1" applyAlignment="1">
      <alignment horizontal="center" vertical="center"/>
    </xf>
    <xf numFmtId="3" fontId="13" fillId="13" borderId="53" xfId="0" applyNumberFormat="1" applyFont="1" applyFill="1" applyBorder="1" applyAlignment="1">
      <alignment horizontal="center" vertical="center"/>
    </xf>
    <xf numFmtId="3" fontId="13" fillId="23" borderId="53" xfId="0" applyNumberFormat="1" applyFont="1" applyFill="1" applyBorder="1" applyAlignment="1">
      <alignment horizontal="center" vertical="center"/>
    </xf>
    <xf numFmtId="2" fontId="17" fillId="19" borderId="53" xfId="1" applyNumberFormat="1" applyFont="1" applyFill="1" applyBorder="1" applyAlignment="1">
      <alignment horizontal="center" vertical="center"/>
    </xf>
    <xf numFmtId="3" fontId="13" fillId="0" borderId="33" xfId="0" applyNumberFormat="1" applyFont="1" applyFill="1" applyBorder="1" applyAlignment="1">
      <alignment horizontal="center" vertical="center"/>
    </xf>
    <xf numFmtId="3" fontId="13" fillId="11" borderId="54" xfId="0" applyNumberFormat="1" applyFont="1" applyFill="1" applyBorder="1" applyAlignment="1">
      <alignment horizontal="center" vertical="center"/>
    </xf>
    <xf numFmtId="2" fontId="17" fillId="19" borderId="54" xfId="1" applyNumberFormat="1" applyFont="1" applyFill="1" applyBorder="1" applyAlignment="1">
      <alignment horizontal="center" vertical="center"/>
    </xf>
    <xf numFmtId="165" fontId="45" fillId="19" borderId="31" xfId="1" applyNumberFormat="1" applyFont="1" applyFill="1" applyBorder="1" applyAlignment="1">
      <alignment horizontal="center" vertical="center"/>
    </xf>
    <xf numFmtId="3" fontId="45" fillId="11" borderId="39" xfId="0" applyNumberFormat="1" applyFont="1" applyFill="1" applyBorder="1" applyAlignment="1">
      <alignment horizontal="center" vertical="center"/>
    </xf>
    <xf numFmtId="3" fontId="45" fillId="11" borderId="33" xfId="0" applyNumberFormat="1" applyFont="1" applyFill="1" applyBorder="1" applyAlignment="1">
      <alignment horizontal="center" vertical="center"/>
    </xf>
    <xf numFmtId="3" fontId="45" fillId="13" borderId="28" xfId="0" applyNumberFormat="1" applyFont="1" applyFill="1" applyBorder="1" applyAlignment="1">
      <alignment horizontal="center" vertical="center"/>
    </xf>
    <xf numFmtId="3" fontId="45" fillId="13" borderId="3" xfId="0" applyNumberFormat="1" applyFont="1" applyFill="1" applyBorder="1" applyAlignment="1">
      <alignment horizontal="center" vertical="center"/>
    </xf>
    <xf numFmtId="165" fontId="45" fillId="19" borderId="46" xfId="1" applyNumberFormat="1" applyFont="1" applyFill="1" applyBorder="1" applyAlignment="1">
      <alignment horizontal="center" vertical="center"/>
    </xf>
    <xf numFmtId="166" fontId="45" fillId="9" borderId="9" xfId="1" applyNumberFormat="1" applyFont="1" applyFill="1" applyBorder="1" applyAlignment="1">
      <alignment horizontal="center" vertical="center"/>
    </xf>
    <xf numFmtId="166" fontId="45" fillId="9" borderId="9" xfId="1" applyNumberFormat="1" applyFont="1" applyFill="1" applyBorder="1" applyAlignment="1">
      <alignment vertical="center"/>
    </xf>
    <xf numFmtId="166" fontId="45" fillId="9" borderId="55" xfId="1" applyNumberFormat="1" applyFont="1" applyFill="1" applyBorder="1" applyAlignment="1">
      <alignment horizontal="center" vertical="center"/>
    </xf>
    <xf numFmtId="166" fontId="45" fillId="9" borderId="56" xfId="1" applyNumberFormat="1" applyFont="1" applyFill="1" applyBorder="1" applyAlignment="1">
      <alignment vertical="center"/>
    </xf>
    <xf numFmtId="3" fontId="13" fillId="8" borderId="28" xfId="0" applyNumberFormat="1" applyFont="1" applyFill="1" applyBorder="1" applyAlignment="1">
      <alignment horizontal="center" vertical="center"/>
    </xf>
    <xf numFmtId="3" fontId="13" fillId="2" borderId="29" xfId="0" applyNumberFormat="1" applyFont="1" applyFill="1" applyBorder="1" applyAlignment="1">
      <alignment horizontal="center" vertical="center"/>
    </xf>
    <xf numFmtId="3" fontId="13" fillId="8" borderId="28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3" fontId="46" fillId="3" borderId="22" xfId="0" applyNumberFormat="1" applyFont="1" applyFill="1" applyBorder="1" applyAlignment="1">
      <alignment horizontal="center" vertical="center"/>
    </xf>
    <xf numFmtId="3" fontId="46" fillId="3" borderId="10" xfId="0" applyNumberFormat="1" applyFont="1" applyFill="1" applyBorder="1" applyAlignment="1">
      <alignment horizontal="center" vertical="center"/>
    </xf>
    <xf numFmtId="166" fontId="6" fillId="19" borderId="48" xfId="1" applyNumberFormat="1" applyFont="1" applyFill="1" applyBorder="1" applyAlignment="1">
      <alignment horizontal="center"/>
    </xf>
    <xf numFmtId="3" fontId="47" fillId="0" borderId="49" xfId="0" applyNumberFormat="1" applyFont="1" applyBorder="1" applyAlignment="1">
      <alignment horizontal="center" vertical="center"/>
    </xf>
    <xf numFmtId="3" fontId="24" fillId="15" borderId="9" xfId="0" applyNumberFormat="1" applyFont="1" applyFill="1" applyBorder="1" applyAlignment="1">
      <alignment horizontal="center" vertical="center"/>
    </xf>
    <xf numFmtId="3" fontId="12" fillId="15" borderId="9" xfId="0" applyNumberFormat="1" applyFont="1" applyFill="1" applyBorder="1" applyAlignment="1">
      <alignment horizontal="center" vertical="center"/>
    </xf>
    <xf numFmtId="3" fontId="11" fillId="15" borderId="0" xfId="0" applyNumberFormat="1" applyFont="1" applyFill="1" applyBorder="1" applyAlignment="1">
      <alignment horizontal="center" vertical="center"/>
    </xf>
    <xf numFmtId="10" fontId="27" fillId="7" borderId="8" xfId="0" applyNumberFormat="1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3" fontId="12" fillId="18" borderId="9" xfId="0" applyNumberFormat="1" applyFont="1" applyFill="1" applyBorder="1" applyAlignment="1">
      <alignment horizontal="center" vertical="center"/>
    </xf>
    <xf numFmtId="3" fontId="16" fillId="0" borderId="0" xfId="0" applyNumberFormat="1" applyFont="1" applyBorder="1" applyAlignment="1">
      <alignment horizontal="center" vertical="center"/>
    </xf>
    <xf numFmtId="3" fontId="38" fillId="5" borderId="8" xfId="0" applyNumberFormat="1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3" fontId="18" fillId="0" borderId="32" xfId="0" applyNumberFormat="1" applyFont="1" applyBorder="1" applyAlignment="1">
      <alignment horizontal="center" vertical="center"/>
    </xf>
    <xf numFmtId="3" fontId="16" fillId="0" borderId="29" xfId="0" applyNumberFormat="1" applyFont="1" applyBorder="1" applyAlignment="1">
      <alignment horizontal="center" vertical="center"/>
    </xf>
    <xf numFmtId="10" fontId="42" fillId="7" borderId="37" xfId="0" applyNumberFormat="1" applyFont="1" applyFill="1" applyBorder="1" applyAlignment="1">
      <alignment horizontal="center"/>
    </xf>
    <xf numFmtId="10" fontId="42" fillId="10" borderId="10" xfId="0" applyNumberFormat="1" applyFont="1" applyFill="1" applyBorder="1" applyAlignment="1">
      <alignment horizontal="center" vertical="center"/>
    </xf>
    <xf numFmtId="165" fontId="38" fillId="9" borderId="10" xfId="1" applyNumberFormat="1" applyFont="1" applyFill="1" applyBorder="1" applyAlignment="1">
      <alignment horizontal="center" vertical="center"/>
    </xf>
    <xf numFmtId="166" fontId="18" fillId="9" borderId="21" xfId="1" applyNumberFormat="1" applyFont="1" applyFill="1" applyBorder="1" applyAlignment="1">
      <alignment horizontal="center" vertical="center"/>
    </xf>
    <xf numFmtId="2" fontId="18" fillId="19" borderId="53" xfId="1" applyNumberFormat="1" applyFont="1" applyFill="1" applyBorder="1" applyAlignment="1">
      <alignment horizontal="center" vertical="center"/>
    </xf>
    <xf numFmtId="3" fontId="16" fillId="13" borderId="53" xfId="0" applyNumberFormat="1" applyFont="1" applyFill="1" applyBorder="1" applyAlignment="1">
      <alignment horizontal="center" vertical="center"/>
    </xf>
    <xf numFmtId="3" fontId="16" fillId="11" borderId="54" xfId="0" applyNumberFormat="1" applyFont="1" applyFill="1" applyBorder="1" applyAlignment="1">
      <alignment horizontal="center" vertical="center"/>
    </xf>
    <xf numFmtId="0" fontId="47" fillId="0" borderId="27" xfId="0" applyFont="1" applyBorder="1" applyAlignment="1">
      <alignment horizontal="center" vertical="center"/>
    </xf>
    <xf numFmtId="166" fontId="48" fillId="0" borderId="18" xfId="0" applyNumberFormat="1" applyFont="1" applyBorder="1" applyAlignment="1">
      <alignment horizontal="center" vertical="center"/>
    </xf>
    <xf numFmtId="3" fontId="47" fillId="0" borderId="29" xfId="0" applyNumberFormat="1" applyFont="1" applyBorder="1" applyAlignment="1">
      <alignment horizontal="center" vertical="center"/>
    </xf>
    <xf numFmtId="3" fontId="12" fillId="0" borderId="31" xfId="0" applyNumberFormat="1" applyFont="1" applyFill="1" applyBorder="1" applyAlignment="1">
      <alignment horizontal="center" vertical="center"/>
    </xf>
    <xf numFmtId="3" fontId="24" fillId="3" borderId="10" xfId="0" applyNumberFormat="1" applyFont="1" applyFill="1" applyBorder="1" applyAlignment="1">
      <alignment horizontal="center" vertical="center"/>
    </xf>
    <xf numFmtId="0" fontId="50" fillId="0" borderId="10" xfId="0" applyFont="1" applyFill="1" applyBorder="1" applyAlignment="1">
      <alignment horizontal="center" vertical="center"/>
    </xf>
    <xf numFmtId="0" fontId="50" fillId="0" borderId="22" xfId="0" applyFont="1" applyFill="1" applyBorder="1" applyAlignment="1">
      <alignment horizontal="center" vertical="center"/>
    </xf>
    <xf numFmtId="3" fontId="16" fillId="8" borderId="28" xfId="0" applyNumberFormat="1" applyFont="1" applyFill="1" applyBorder="1" applyAlignment="1">
      <alignment horizontal="center" vertical="center"/>
    </xf>
    <xf numFmtId="0" fontId="4" fillId="19" borderId="36" xfId="0" applyFont="1" applyFill="1" applyBorder="1" applyAlignment="1">
      <alignment horizontal="center"/>
    </xf>
    <xf numFmtId="0" fontId="4" fillId="19" borderId="51" xfId="0" applyFont="1" applyFill="1" applyBorder="1" applyAlignment="1">
      <alignment horizontal="center"/>
    </xf>
    <xf numFmtId="3" fontId="12" fillId="0" borderId="49" xfId="0" applyNumberFormat="1" applyFont="1" applyBorder="1" applyAlignment="1">
      <alignment horizontal="center" vertical="center"/>
    </xf>
    <xf numFmtId="166" fontId="51" fillId="33" borderId="27" xfId="0" applyNumberFormat="1" applyFont="1" applyFill="1" applyBorder="1" applyAlignment="1">
      <alignment horizontal="center" vertical="center"/>
    </xf>
    <xf numFmtId="0" fontId="11" fillId="33" borderId="18" xfId="0" applyFont="1" applyFill="1" applyBorder="1" applyAlignment="1">
      <alignment horizontal="center" vertical="center"/>
    </xf>
    <xf numFmtId="3" fontId="11" fillId="33" borderId="31" xfId="0" applyNumberFormat="1" applyFont="1" applyFill="1" applyBorder="1" applyAlignment="1">
      <alignment horizontal="center" vertical="center"/>
    </xf>
    <xf numFmtId="3" fontId="11" fillId="33" borderId="43" xfId="0" applyNumberFormat="1" applyFont="1" applyFill="1" applyBorder="1" applyAlignment="1">
      <alignment horizontal="center" vertical="center"/>
    </xf>
    <xf numFmtId="166" fontId="49" fillId="0" borderId="27" xfId="0" applyNumberFormat="1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3" fontId="12" fillId="0" borderId="31" xfId="0" applyNumberFormat="1" applyFont="1" applyBorder="1" applyAlignment="1">
      <alignment horizontal="center" vertical="center"/>
    </xf>
    <xf numFmtId="3" fontId="12" fillId="0" borderId="43" xfId="0" applyNumberFormat="1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166" fontId="49" fillId="0" borderId="18" xfId="0" applyNumberFormat="1" applyFont="1" applyBorder="1" applyAlignment="1">
      <alignment horizontal="center" vertical="center"/>
    </xf>
    <xf numFmtId="3" fontId="12" fillId="0" borderId="0" xfId="0" applyNumberFormat="1" applyFont="1" applyBorder="1" applyAlignment="1">
      <alignment horizontal="center" vertical="center"/>
    </xf>
    <xf numFmtId="3" fontId="24" fillId="17" borderId="9" xfId="0" applyNumberFormat="1" applyFont="1" applyFill="1" applyBorder="1" applyAlignment="1">
      <alignment horizontal="center" vertical="center"/>
    </xf>
    <xf numFmtId="3" fontId="52" fillId="15" borderId="10" xfId="0" applyNumberFormat="1" applyFont="1" applyFill="1" applyBorder="1" applyAlignment="1">
      <alignment horizontal="center" vertical="center"/>
    </xf>
    <xf numFmtId="0" fontId="3" fillId="0" borderId="0" xfId="0" applyFont="1"/>
    <xf numFmtId="3" fontId="52" fillId="19" borderId="22" xfId="0" applyNumberFormat="1" applyFont="1" applyFill="1" applyBorder="1" applyAlignment="1">
      <alignment horizontal="center" vertical="center"/>
    </xf>
    <xf numFmtId="3" fontId="52" fillId="19" borderId="10" xfId="0" applyNumberFormat="1" applyFont="1" applyFill="1" applyBorder="1" applyAlignment="1">
      <alignment horizontal="center" vertical="center"/>
    </xf>
    <xf numFmtId="10" fontId="27" fillId="10" borderId="35" xfId="0" applyNumberFormat="1" applyFont="1" applyFill="1" applyBorder="1" applyAlignment="1">
      <alignment horizontal="center" vertical="center"/>
    </xf>
    <xf numFmtId="166" fontId="49" fillId="0" borderId="27" xfId="0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3" fontId="12" fillId="0" borderId="43" xfId="0" applyNumberFormat="1" applyFont="1" applyFill="1" applyBorder="1" applyAlignment="1">
      <alignment horizontal="center" vertical="center"/>
    </xf>
    <xf numFmtId="0" fontId="47" fillId="0" borderId="46" xfId="0" applyFont="1" applyFill="1" applyBorder="1" applyAlignment="1">
      <alignment horizontal="center" vertical="center"/>
    </xf>
    <xf numFmtId="166" fontId="48" fillId="0" borderId="18" xfId="0" applyNumberFormat="1" applyFont="1" applyFill="1" applyBorder="1" applyAlignment="1">
      <alignment horizontal="center" vertical="center"/>
    </xf>
    <xf numFmtId="3" fontId="47" fillId="0" borderId="0" xfId="0" applyNumberFormat="1" applyFont="1" applyFill="1" applyBorder="1" applyAlignment="1">
      <alignment horizontal="center" vertical="center"/>
    </xf>
    <xf numFmtId="3" fontId="47" fillId="0" borderId="49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3" fontId="13" fillId="2" borderId="27" xfId="0" applyNumberFormat="1" applyFont="1" applyFill="1" applyBorder="1" applyAlignment="1">
      <alignment horizontal="center" vertical="center"/>
    </xf>
    <xf numFmtId="3" fontId="13" fillId="2" borderId="29" xfId="0" applyNumberFormat="1" applyFont="1" applyFill="1" applyBorder="1" applyAlignment="1">
      <alignment horizontal="center" vertical="center"/>
    </xf>
    <xf numFmtId="0" fontId="53" fillId="0" borderId="29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3" fontId="11" fillId="0" borderId="49" xfId="0" applyNumberFormat="1" applyFont="1" applyBorder="1" applyAlignment="1">
      <alignment horizontal="center" vertical="center"/>
    </xf>
    <xf numFmtId="3" fontId="18" fillId="0" borderId="10" xfId="0" applyNumberFormat="1" applyFont="1" applyFill="1" applyBorder="1" applyAlignment="1">
      <alignment horizontal="center" vertical="center"/>
    </xf>
    <xf numFmtId="3" fontId="24" fillId="19" borderId="9" xfId="0" applyNumberFormat="1" applyFont="1" applyFill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51" fillId="0" borderId="18" xfId="0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3" fontId="11" fillId="0" borderId="31" xfId="0" applyNumberFormat="1" applyFont="1" applyBorder="1" applyAlignment="1">
      <alignment horizontal="center" vertical="center"/>
    </xf>
    <xf numFmtId="0" fontId="2" fillId="23" borderId="36" xfId="0" applyFont="1" applyFill="1" applyBorder="1"/>
    <xf numFmtId="3" fontId="52" fillId="20" borderId="22" xfId="0" applyNumberFormat="1" applyFont="1" applyFill="1" applyBorder="1" applyAlignment="1">
      <alignment horizontal="center" vertical="center"/>
    </xf>
    <xf numFmtId="3" fontId="24" fillId="3" borderId="22" xfId="0" applyNumberFormat="1" applyFont="1" applyFill="1" applyBorder="1" applyAlignment="1">
      <alignment horizontal="center" vertical="center"/>
    </xf>
    <xf numFmtId="0" fontId="56" fillId="0" borderId="29" xfId="0" applyFont="1" applyBorder="1" applyAlignment="1">
      <alignment horizontal="center" vertical="center"/>
    </xf>
    <xf numFmtId="0" fontId="57" fillId="0" borderId="49" xfId="0" applyFont="1" applyBorder="1" applyAlignment="1">
      <alignment horizontal="center" vertical="center"/>
    </xf>
    <xf numFmtId="3" fontId="57" fillId="0" borderId="31" xfId="0" applyNumberFormat="1" applyFont="1" applyFill="1" applyBorder="1" applyAlignment="1">
      <alignment horizontal="center" vertical="center"/>
    </xf>
    <xf numFmtId="3" fontId="57" fillId="0" borderId="49" xfId="0" applyNumberFormat="1" applyFont="1" applyBorder="1" applyAlignment="1">
      <alignment horizontal="center" vertical="center"/>
    </xf>
    <xf numFmtId="0" fontId="49" fillId="0" borderId="46" xfId="0" applyFont="1" applyFill="1" applyBorder="1" applyAlignment="1">
      <alignment horizontal="center" vertical="center"/>
    </xf>
    <xf numFmtId="166" fontId="49" fillId="0" borderId="18" xfId="0" applyNumberFormat="1" applyFont="1" applyFill="1" applyBorder="1" applyAlignment="1">
      <alignment horizontal="center" vertical="center"/>
    </xf>
    <xf numFmtId="3" fontId="12" fillId="0" borderId="2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9" fillId="0" borderId="49" xfId="0" applyFont="1" applyBorder="1" applyAlignment="1">
      <alignment horizontal="center" vertical="center"/>
    </xf>
    <xf numFmtId="0" fontId="1" fillId="23" borderId="36" xfId="0" applyFont="1" applyFill="1" applyBorder="1"/>
    <xf numFmtId="0" fontId="1" fillId="23" borderId="36" xfId="0" applyFont="1" applyFill="1" applyBorder="1" applyAlignment="1">
      <alignment horizontal="right"/>
    </xf>
    <xf numFmtId="0" fontId="11" fillId="0" borderId="7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3" fontId="11" fillId="17" borderId="16" xfId="0" applyNumberFormat="1" applyFont="1" applyFill="1" applyBorder="1" applyAlignment="1">
      <alignment horizontal="center" vertical="center"/>
    </xf>
    <xf numFmtId="3" fontId="11" fillId="17" borderId="23" xfId="0" applyNumberFormat="1" applyFont="1" applyFill="1" applyBorder="1" applyAlignment="1">
      <alignment horizontal="center" vertical="center"/>
    </xf>
    <xf numFmtId="3" fontId="11" fillId="18" borderId="16" xfId="0" applyNumberFormat="1" applyFont="1" applyFill="1" applyBorder="1" applyAlignment="1">
      <alignment horizontal="center" vertical="center"/>
    </xf>
    <xf numFmtId="3" fontId="11" fillId="19" borderId="16" xfId="0" applyNumberFormat="1" applyFont="1" applyFill="1" applyBorder="1" applyAlignment="1">
      <alignment horizontal="center" vertical="center"/>
    </xf>
    <xf numFmtId="3" fontId="11" fillId="16" borderId="16" xfId="0" applyNumberFormat="1" applyFont="1" applyFill="1" applyBorder="1" applyAlignment="1">
      <alignment horizontal="center" vertical="center"/>
    </xf>
    <xf numFmtId="3" fontId="11" fillId="3" borderId="16" xfId="0" applyNumberFormat="1" applyFont="1" applyFill="1" applyBorder="1" applyAlignment="1">
      <alignment horizontal="center" vertical="center"/>
    </xf>
    <xf numFmtId="3" fontId="11" fillId="20" borderId="16" xfId="0" applyNumberFormat="1" applyFont="1" applyFill="1" applyBorder="1" applyAlignment="1">
      <alignment horizontal="center" vertical="center"/>
    </xf>
    <xf numFmtId="3" fontId="11" fillId="15" borderId="16" xfId="0" applyNumberFormat="1" applyFont="1" applyFill="1" applyBorder="1" applyAlignment="1">
      <alignment horizontal="center" vertical="center"/>
    </xf>
    <xf numFmtId="3" fontId="11" fillId="3" borderId="10" xfId="0" applyNumberFormat="1" applyFont="1" applyFill="1" applyBorder="1" applyAlignment="1">
      <alignment horizontal="center" vertical="center"/>
    </xf>
    <xf numFmtId="3" fontId="20" fillId="6" borderId="26" xfId="0" applyNumberFormat="1" applyFont="1" applyFill="1" applyBorder="1" applyAlignment="1">
      <alignment horizontal="center" vertical="center"/>
    </xf>
    <xf numFmtId="3" fontId="20" fillId="6" borderId="33" xfId="0" applyNumberFormat="1" applyFont="1" applyFill="1" applyBorder="1" applyAlignment="1">
      <alignment horizontal="center" vertical="center"/>
    </xf>
    <xf numFmtId="3" fontId="13" fillId="2" borderId="27" xfId="0" applyNumberFormat="1" applyFont="1" applyFill="1" applyBorder="1" applyAlignment="1">
      <alignment horizontal="center" vertical="center"/>
    </xf>
    <xf numFmtId="3" fontId="13" fillId="2" borderId="31" xfId="0" applyNumberFormat="1" applyFont="1" applyFill="1" applyBorder="1" applyAlignment="1">
      <alignment horizontal="center" vertical="center"/>
    </xf>
    <xf numFmtId="3" fontId="28" fillId="27" borderId="14" xfId="0" applyNumberFormat="1" applyFont="1" applyFill="1" applyBorder="1" applyAlignment="1">
      <alignment horizontal="center" vertical="center"/>
    </xf>
    <xf numFmtId="3" fontId="28" fillId="27" borderId="16" xfId="0" applyNumberFormat="1" applyFont="1" applyFill="1" applyBorder="1" applyAlignment="1">
      <alignment horizontal="center" vertical="center"/>
    </xf>
    <xf numFmtId="3" fontId="28" fillId="27" borderId="23" xfId="0" applyNumberFormat="1" applyFont="1" applyFill="1" applyBorder="1" applyAlignment="1">
      <alignment horizontal="center" vertical="center"/>
    </xf>
    <xf numFmtId="3" fontId="26" fillId="0" borderId="31" xfId="0" applyNumberFormat="1" applyFont="1" applyBorder="1" applyAlignment="1">
      <alignment horizontal="center" vertical="center"/>
    </xf>
    <xf numFmtId="3" fontId="26" fillId="0" borderId="42" xfId="0" applyNumberFormat="1" applyFont="1" applyBorder="1" applyAlignment="1">
      <alignment horizontal="center" vertical="center"/>
    </xf>
    <xf numFmtId="10" fontId="27" fillId="7" borderId="40" xfId="0" applyNumberFormat="1" applyFont="1" applyFill="1" applyBorder="1" applyAlignment="1">
      <alignment horizontal="center" vertical="center"/>
    </xf>
    <xf numFmtId="10" fontId="27" fillId="7" borderId="41" xfId="0" applyNumberFormat="1" applyFont="1" applyFill="1" applyBorder="1" applyAlignment="1">
      <alignment horizontal="center" vertical="center"/>
    </xf>
    <xf numFmtId="3" fontId="27" fillId="6" borderId="6" xfId="0" applyNumberFormat="1" applyFont="1" applyFill="1" applyBorder="1" applyAlignment="1">
      <alignment horizontal="center" vertical="center"/>
    </xf>
    <xf numFmtId="3" fontId="27" fillId="6" borderId="8" xfId="0" applyNumberFormat="1" applyFont="1" applyFill="1" applyBorder="1" applyAlignment="1">
      <alignment horizontal="center" vertical="center"/>
    </xf>
    <xf numFmtId="3" fontId="30" fillId="26" borderId="28" xfId="0" applyNumberFormat="1" applyFont="1" applyFill="1" applyBorder="1" applyAlignment="1">
      <alignment horizontal="center" vertical="center"/>
    </xf>
    <xf numFmtId="3" fontId="30" fillId="26" borderId="3" xfId="0" applyNumberFormat="1" applyFont="1" applyFill="1" applyBorder="1" applyAlignment="1">
      <alignment horizontal="center" vertical="center"/>
    </xf>
    <xf numFmtId="3" fontId="13" fillId="2" borderId="29" xfId="0" applyNumberFormat="1" applyFont="1" applyFill="1" applyBorder="1" applyAlignment="1">
      <alignment horizontal="center" vertical="center"/>
    </xf>
    <xf numFmtId="0" fontId="45" fillId="6" borderId="27" xfId="1" applyNumberFormat="1" applyFont="1" applyFill="1" applyBorder="1" applyAlignment="1">
      <alignment horizontal="center" vertical="center"/>
    </xf>
    <xf numFmtId="0" fontId="45" fillId="6" borderId="39" xfId="1" applyNumberFormat="1" applyFont="1" applyFill="1" applyBorder="1" applyAlignment="1">
      <alignment horizontal="center" vertical="center"/>
    </xf>
    <xf numFmtId="10" fontId="31" fillId="8" borderId="14" xfId="0" applyNumberFormat="1" applyFont="1" applyFill="1" applyBorder="1" applyAlignment="1">
      <alignment horizontal="center" vertical="center"/>
    </xf>
    <xf numFmtId="10" fontId="31" fillId="8" borderId="16" xfId="0" applyNumberFormat="1" applyFont="1" applyFill="1" applyBorder="1" applyAlignment="1">
      <alignment horizontal="center" vertical="center"/>
    </xf>
    <xf numFmtId="10" fontId="31" fillId="8" borderId="46" xfId="0" applyNumberFormat="1" applyFont="1" applyFill="1" applyBorder="1" applyAlignment="1">
      <alignment horizontal="center" vertical="center"/>
    </xf>
    <xf numFmtId="10" fontId="31" fillId="8" borderId="39" xfId="0" applyNumberFormat="1" applyFont="1" applyFill="1" applyBorder="1" applyAlignment="1">
      <alignment horizontal="center" vertical="center"/>
    </xf>
    <xf numFmtId="10" fontId="27" fillId="35" borderId="35" xfId="0" applyNumberFormat="1" applyFont="1" applyFill="1" applyBorder="1" applyAlignment="1">
      <alignment horizontal="center" vertical="center"/>
    </xf>
    <xf numFmtId="10" fontId="27" fillId="35" borderId="9" xfId="0" applyNumberFormat="1" applyFont="1" applyFill="1" applyBorder="1" applyAlignment="1">
      <alignment horizontal="center" vertical="center"/>
    </xf>
    <xf numFmtId="0" fontId="15" fillId="5" borderId="8" xfId="0" applyNumberFormat="1" applyFont="1" applyFill="1" applyBorder="1" applyAlignment="1">
      <alignment horizontal="center" vertical="center"/>
    </xf>
    <xf numFmtId="0" fontId="15" fillId="5" borderId="11" xfId="0" applyNumberFormat="1" applyFont="1" applyFill="1" applyBorder="1" applyAlignment="1">
      <alignment horizontal="center" vertical="center"/>
    </xf>
    <xf numFmtId="0" fontId="15" fillId="5" borderId="12" xfId="0" applyNumberFormat="1" applyFont="1" applyFill="1" applyBorder="1" applyAlignment="1">
      <alignment horizontal="center" vertical="center"/>
    </xf>
    <xf numFmtId="0" fontId="15" fillId="5" borderId="13" xfId="0" applyNumberFormat="1" applyFont="1" applyFill="1" applyBorder="1" applyAlignment="1">
      <alignment horizontal="center" vertical="center"/>
    </xf>
    <xf numFmtId="3" fontId="13" fillId="5" borderId="14" xfId="0" applyNumberFormat="1" applyFont="1" applyFill="1" applyBorder="1" applyAlignment="1">
      <alignment horizontal="center" vertical="center"/>
    </xf>
    <xf numFmtId="3" fontId="13" fillId="5" borderId="15" xfId="0" applyNumberFormat="1" applyFont="1" applyFill="1" applyBorder="1" applyAlignment="1">
      <alignment horizontal="center" vertical="center"/>
    </xf>
    <xf numFmtId="3" fontId="13" fillId="4" borderId="14" xfId="0" applyNumberFormat="1" applyFont="1" applyFill="1" applyBorder="1" applyAlignment="1">
      <alignment horizontal="center" vertical="center"/>
    </xf>
    <xf numFmtId="3" fontId="13" fillId="4" borderId="23" xfId="0" applyNumberFormat="1" applyFont="1" applyFill="1" applyBorder="1" applyAlignment="1">
      <alignment horizontal="center" vertical="center"/>
    </xf>
    <xf numFmtId="3" fontId="13" fillId="6" borderId="31" xfId="0" applyNumberFormat="1" applyFont="1" applyFill="1" applyBorder="1" applyAlignment="1">
      <alignment horizontal="center" vertical="center"/>
    </xf>
    <xf numFmtId="3" fontId="13" fillId="6" borderId="23" xfId="0" applyNumberFormat="1" applyFont="1" applyFill="1" applyBorder="1" applyAlignment="1">
      <alignment horizontal="center" vertical="center"/>
    </xf>
    <xf numFmtId="0" fontId="15" fillId="5" borderId="24" xfId="0" applyNumberFormat="1" applyFont="1" applyFill="1" applyBorder="1" applyAlignment="1">
      <alignment horizontal="center" vertical="center"/>
    </xf>
    <xf numFmtId="10" fontId="31" fillId="25" borderId="27" xfId="0" applyNumberFormat="1" applyFont="1" applyFill="1" applyBorder="1" applyAlignment="1">
      <alignment horizontal="center" vertical="center"/>
    </xf>
    <xf numFmtId="10" fontId="31" fillId="25" borderId="46" xfId="0" applyNumberFormat="1" applyFont="1" applyFill="1" applyBorder="1" applyAlignment="1">
      <alignment horizontal="center" vertical="center"/>
    </xf>
    <xf numFmtId="10" fontId="31" fillId="25" borderId="39" xfId="0" applyNumberFormat="1" applyFont="1" applyFill="1" applyBorder="1" applyAlignment="1">
      <alignment horizontal="center" vertical="center"/>
    </xf>
    <xf numFmtId="3" fontId="28" fillId="4" borderId="4" xfId="0" applyNumberFormat="1" applyFont="1" applyFill="1" applyBorder="1" applyAlignment="1">
      <alignment horizontal="center" vertical="center"/>
    </xf>
    <xf numFmtId="3" fontId="28" fillId="4" borderId="5" xfId="0" applyNumberFormat="1" applyFont="1" applyFill="1" applyBorder="1" applyAlignment="1">
      <alignment horizontal="center" vertical="center"/>
    </xf>
    <xf numFmtId="3" fontId="28" fillId="4" borderId="17" xfId="0" applyNumberFormat="1" applyFont="1" applyFill="1" applyBorder="1" applyAlignment="1">
      <alignment horizontal="center" vertical="center"/>
    </xf>
    <xf numFmtId="3" fontId="54" fillId="8" borderId="28" xfId="0" applyNumberFormat="1" applyFont="1" applyFill="1" applyBorder="1" applyAlignment="1">
      <alignment horizontal="center" vertical="center"/>
    </xf>
    <xf numFmtId="3" fontId="54" fillId="8" borderId="30" xfId="0" applyNumberFormat="1" applyFont="1" applyFill="1" applyBorder="1" applyAlignment="1">
      <alignment horizontal="center" vertical="center"/>
    </xf>
    <xf numFmtId="3" fontId="28" fillId="6" borderId="14" xfId="0" applyNumberFormat="1" applyFont="1" applyFill="1" applyBorder="1" applyAlignment="1">
      <alignment horizontal="center" vertical="center"/>
    </xf>
    <xf numFmtId="3" fontId="28" fillId="6" borderId="16" xfId="0" applyNumberFormat="1" applyFont="1" applyFill="1" applyBorder="1" applyAlignment="1">
      <alignment horizontal="center" vertical="center"/>
    </xf>
    <xf numFmtId="3" fontId="28" fillId="6" borderId="23" xfId="0" applyNumberFormat="1" applyFont="1" applyFill="1" applyBorder="1" applyAlignment="1">
      <alignment horizontal="center" vertical="center"/>
    </xf>
    <xf numFmtId="3" fontId="27" fillId="6" borderId="18" xfId="0" applyNumberFormat="1" applyFont="1" applyFill="1" applyBorder="1" applyAlignment="1">
      <alignment horizontal="center" vertical="center"/>
    </xf>
    <xf numFmtId="3" fontId="27" fillId="6" borderId="20" xfId="0" applyNumberFormat="1" applyFont="1" applyFill="1" applyBorder="1" applyAlignment="1">
      <alignment horizontal="center" vertical="center"/>
    </xf>
    <xf numFmtId="3" fontId="27" fillId="4" borderId="7" xfId="0" applyNumberFormat="1" applyFont="1" applyFill="1" applyBorder="1" applyAlignment="1">
      <alignment horizontal="center" vertical="center"/>
    </xf>
    <xf numFmtId="3" fontId="27" fillId="4" borderId="9" xfId="0" applyNumberFormat="1" applyFont="1" applyFill="1" applyBorder="1" applyAlignment="1">
      <alignment horizontal="center" vertical="center"/>
    </xf>
    <xf numFmtId="3" fontId="27" fillId="6" borderId="19" xfId="0" applyNumberFormat="1" applyFont="1" applyFill="1" applyBorder="1" applyAlignment="1">
      <alignment horizontal="center" vertical="center"/>
    </xf>
    <xf numFmtId="3" fontId="27" fillId="6" borderId="10" xfId="0" applyNumberFormat="1" applyFont="1" applyFill="1" applyBorder="1" applyAlignment="1">
      <alignment horizontal="center" vertical="center"/>
    </xf>
    <xf numFmtId="3" fontId="30" fillId="4" borderId="18" xfId="0" applyNumberFormat="1" applyFont="1" applyFill="1" applyBorder="1" applyAlignment="1">
      <alignment horizontal="center" vertical="center"/>
    </xf>
    <xf numFmtId="3" fontId="30" fillId="4" borderId="20" xfId="0" applyNumberFormat="1" applyFont="1" applyFill="1" applyBorder="1" applyAlignment="1">
      <alignment horizontal="center" vertical="center"/>
    </xf>
    <xf numFmtId="10" fontId="43" fillId="33" borderId="16" xfId="0" applyNumberFormat="1" applyFont="1" applyFill="1" applyBorder="1" applyAlignment="1">
      <alignment horizontal="center" vertical="center"/>
    </xf>
    <xf numFmtId="10" fontId="43" fillId="33" borderId="23" xfId="0" applyNumberFormat="1" applyFont="1" applyFill="1" applyBorder="1" applyAlignment="1">
      <alignment horizontal="center" vertical="center"/>
    </xf>
    <xf numFmtId="0" fontId="1" fillId="30" borderId="8" xfId="0" applyFont="1" applyFill="1" applyBorder="1" applyAlignment="1">
      <alignment horizontal="center" vertical="center"/>
    </xf>
    <xf numFmtId="0" fontId="8" fillId="30" borderId="10" xfId="0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/>
    </xf>
    <xf numFmtId="0" fontId="35" fillId="0" borderId="27" xfId="0" applyFont="1" applyBorder="1" applyAlignment="1">
      <alignment horizontal="center"/>
    </xf>
    <xf numFmtId="0" fontId="35" fillId="0" borderId="46" xfId="0" applyFont="1" applyBorder="1" applyAlignment="1">
      <alignment horizontal="center"/>
    </xf>
    <xf numFmtId="0" fontId="35" fillId="0" borderId="39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6" fillId="31" borderId="14" xfId="0" applyFont="1" applyFill="1" applyBorder="1" applyAlignment="1">
      <alignment horizontal="center"/>
    </xf>
    <xf numFmtId="0" fontId="0" fillId="31" borderId="16" xfId="0" applyFill="1" applyBorder="1" applyAlignment="1">
      <alignment horizontal="center"/>
    </xf>
    <xf numFmtId="0" fontId="0" fillId="31" borderId="39" xfId="0" applyFill="1" applyBorder="1" applyAlignment="1">
      <alignment horizontal="center"/>
    </xf>
    <xf numFmtId="0" fontId="37" fillId="30" borderId="6" xfId="0" applyFont="1" applyFill="1" applyBorder="1" applyAlignment="1">
      <alignment horizontal="center" vertical="center"/>
    </xf>
    <xf numFmtId="0" fontId="37" fillId="30" borderId="52" xfId="0" applyFont="1" applyFill="1" applyBorder="1" applyAlignment="1">
      <alignment horizontal="center" vertical="center"/>
    </xf>
    <xf numFmtId="0" fontId="10" fillId="23" borderId="39" xfId="0" applyFont="1" applyFill="1" applyBorder="1" applyAlignment="1">
      <alignment horizontal="center" vertical="center"/>
    </xf>
    <xf numFmtId="0" fontId="10" fillId="23" borderId="33" xfId="0" applyFont="1" applyFill="1" applyBorder="1" applyAlignment="1">
      <alignment horizontal="center" vertical="center"/>
    </xf>
    <xf numFmtId="0" fontId="8" fillId="31" borderId="14" xfId="0" applyFont="1" applyFill="1" applyBorder="1" applyAlignment="1">
      <alignment horizontal="center"/>
    </xf>
    <xf numFmtId="0" fontId="11" fillId="32" borderId="8" xfId="0" applyFont="1" applyFill="1" applyBorder="1" applyAlignment="1">
      <alignment horizontal="center"/>
    </xf>
    <xf numFmtId="0" fontId="11" fillId="32" borderId="10" xfId="0" applyFont="1" applyFill="1" applyBorder="1" applyAlignment="1">
      <alignment horizontal="center"/>
    </xf>
    <xf numFmtId="0" fontId="10" fillId="23" borderId="28" xfId="0" applyFont="1" applyFill="1" applyBorder="1" applyAlignment="1">
      <alignment horizontal="center" vertical="center"/>
    </xf>
    <xf numFmtId="0" fontId="10" fillId="23" borderId="3" xfId="0" applyFont="1" applyFill="1" applyBorder="1" applyAlignment="1">
      <alignment horizontal="center" vertical="center"/>
    </xf>
    <xf numFmtId="0" fontId="55" fillId="30" borderId="8" xfId="0" applyFont="1" applyFill="1" applyBorder="1" applyAlignment="1">
      <alignment horizontal="center" vertical="center"/>
    </xf>
    <xf numFmtId="0" fontId="55" fillId="30" borderId="10" xfId="0" applyFont="1" applyFill="1" applyBorder="1" applyAlignment="1">
      <alignment horizontal="center" vertical="center"/>
    </xf>
    <xf numFmtId="0" fontId="8" fillId="29" borderId="14" xfId="0" applyFont="1" applyFill="1" applyBorder="1" applyAlignment="1">
      <alignment horizontal="center"/>
    </xf>
    <xf numFmtId="0" fontId="0" fillId="29" borderId="16" xfId="0" applyFill="1" applyBorder="1" applyAlignment="1">
      <alignment horizontal="center"/>
    </xf>
    <xf numFmtId="0" fontId="0" fillId="29" borderId="23" xfId="0" applyFill="1" applyBorder="1" applyAlignment="1">
      <alignment horizontal="center"/>
    </xf>
    <xf numFmtId="0" fontId="34" fillId="30" borderId="14" xfId="0" applyFont="1" applyFill="1" applyBorder="1" applyAlignment="1">
      <alignment horizontal="center" vertical="center"/>
    </xf>
    <xf numFmtId="0" fontId="34" fillId="30" borderId="23" xfId="0" applyFont="1" applyFill="1" applyBorder="1" applyAlignment="1">
      <alignment horizontal="center" vertical="center"/>
    </xf>
    <xf numFmtId="0" fontId="33" fillId="28" borderId="4" xfId="0" applyFont="1" applyFill="1" applyBorder="1" applyAlignment="1">
      <alignment horizontal="center" vertical="center"/>
    </xf>
    <xf numFmtId="0" fontId="33" fillId="28" borderId="5" xfId="0" applyFont="1" applyFill="1" applyBorder="1" applyAlignment="1">
      <alignment horizontal="center" vertical="center"/>
    </xf>
    <xf numFmtId="0" fontId="33" fillId="28" borderId="17" xfId="0" applyFont="1" applyFill="1" applyBorder="1" applyAlignment="1">
      <alignment horizontal="center" vertical="center"/>
    </xf>
    <xf numFmtId="0" fontId="5" fillId="32" borderId="8" xfId="0" applyFont="1" applyFill="1" applyBorder="1" applyAlignment="1">
      <alignment horizontal="center"/>
    </xf>
    <xf numFmtId="0" fontId="0" fillId="32" borderId="10" xfId="0" applyFill="1" applyBorder="1" applyAlignment="1">
      <alignment horizontal="center"/>
    </xf>
    <xf numFmtId="0" fontId="0" fillId="32" borderId="21" xfId="0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1" fillId="26" borderId="6" xfId="0" applyFont="1" applyFill="1" applyBorder="1" applyAlignment="1">
      <alignment horizontal="center"/>
    </xf>
    <xf numFmtId="0" fontId="0" fillId="26" borderId="19" xfId="0" applyFill="1" applyBorder="1" applyAlignment="1">
      <alignment horizontal="center"/>
    </xf>
    <xf numFmtId="0" fontId="0" fillId="26" borderId="34" xfId="0" applyFill="1" applyBorder="1" applyAlignment="1">
      <alignment horizontal="center"/>
    </xf>
    <xf numFmtId="0" fontId="1" fillId="29" borderId="37" xfId="0" applyFont="1" applyFill="1" applyBorder="1" applyAlignment="1">
      <alignment horizontal="center"/>
    </xf>
    <xf numFmtId="0" fontId="8" fillId="29" borderId="48" xfId="0" applyFont="1" applyFill="1" applyBorder="1" applyAlignment="1">
      <alignment horizontal="center"/>
    </xf>
    <xf numFmtId="0" fontId="8" fillId="29" borderId="36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/>
    </xf>
    <xf numFmtId="0" fontId="0" fillId="32" borderId="6" xfId="0" applyFill="1" applyBorder="1" applyAlignment="1">
      <alignment horizontal="center"/>
    </xf>
    <xf numFmtId="0" fontId="0" fillId="32" borderId="19" xfId="0" applyFill="1" applyBorder="1" applyAlignment="1">
      <alignment horizontal="center"/>
    </xf>
    <xf numFmtId="0" fontId="0" fillId="32" borderId="8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0B0E4"/>
      <color rgb="FFFA9AD1"/>
      <color rgb="FFAB59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51"/>
  <sheetViews>
    <sheetView tabSelected="1" view="pageBreakPreview" topLeftCell="M1" zoomScale="70" zoomScaleNormal="80" zoomScaleSheetLayoutView="70" workbookViewId="0">
      <pane ySplit="2" topLeftCell="A599" activePane="bottomLeft" state="frozen"/>
      <selection pane="bottomLeft" activeCell="S612" sqref="S612"/>
    </sheetView>
  </sheetViews>
  <sheetFormatPr defaultColWidth="9" defaultRowHeight="15"/>
  <cols>
    <col min="1" max="1" width="17.7109375" style="45" bestFit="1" customWidth="1"/>
    <col min="2" max="2" width="18.28515625" style="45" bestFit="1" customWidth="1"/>
    <col min="3" max="3" width="3.5703125" style="45" customWidth="1"/>
    <col min="4" max="4" width="17.7109375" style="57" customWidth="1"/>
    <col min="5" max="5" width="18.28515625" style="52" customWidth="1"/>
    <col min="6" max="7" width="16.42578125" style="47" bestFit="1" customWidth="1"/>
    <col min="8" max="9" width="16.7109375" style="49" bestFit="1" customWidth="1"/>
    <col min="10" max="10" width="16.42578125" style="58" customWidth="1"/>
    <col min="11" max="11" width="16" style="58" bestFit="1" customWidth="1"/>
    <col min="12" max="13" width="16.42578125" style="50" bestFit="1" customWidth="1"/>
    <col min="14" max="14" width="16.85546875" style="52" bestFit="1" customWidth="1"/>
    <col min="15" max="15" width="16.42578125" style="52" bestFit="1" customWidth="1"/>
    <col min="16" max="17" width="16.42578125" style="49" bestFit="1" customWidth="1"/>
    <col min="18" max="18" width="16.42578125" style="56" bestFit="1" customWidth="1"/>
    <col min="19" max="19" width="16.28515625" style="56" bestFit="1" customWidth="1"/>
    <col min="20" max="20" width="16.42578125" style="58" bestFit="1" customWidth="1"/>
    <col min="21" max="21" width="16.7109375" style="58" bestFit="1" customWidth="1"/>
    <col min="22" max="22" width="16" style="56" customWidth="1"/>
    <col min="23" max="23" width="16.42578125" style="56" bestFit="1" customWidth="1"/>
    <col min="24" max="25" width="16.42578125" style="52" bestFit="1" customWidth="1"/>
    <col min="26" max="27" width="16.42578125" style="58" bestFit="1" customWidth="1"/>
    <col min="28" max="29" width="16.85546875" style="49" bestFit="1" customWidth="1"/>
    <col min="30" max="30" width="15.28515625" style="59" bestFit="1" customWidth="1"/>
    <col min="31" max="31" width="15.7109375" style="59" bestFit="1" customWidth="1"/>
    <col min="32" max="32" width="24.28515625" style="45" customWidth="1"/>
    <col min="33" max="16384" width="9" style="45"/>
  </cols>
  <sheetData>
    <row r="1" spans="1:48" s="29" customFormat="1" ht="15.75" thickBot="1">
      <c r="A1" s="41" t="s">
        <v>87</v>
      </c>
      <c r="B1" s="42" t="s">
        <v>88</v>
      </c>
      <c r="C1" s="42" t="s">
        <v>27</v>
      </c>
      <c r="D1" s="361" t="s">
        <v>59</v>
      </c>
      <c r="E1" s="361"/>
      <c r="F1" s="355" t="s">
        <v>74</v>
      </c>
      <c r="G1" s="355"/>
      <c r="H1" s="356" t="s">
        <v>60</v>
      </c>
      <c r="I1" s="356"/>
      <c r="J1" s="360" t="s">
        <v>212</v>
      </c>
      <c r="K1" s="360"/>
      <c r="L1" s="357" t="s">
        <v>61</v>
      </c>
      <c r="M1" s="357"/>
      <c r="N1" s="358" t="s">
        <v>221</v>
      </c>
      <c r="O1" s="358"/>
      <c r="P1" s="356" t="s">
        <v>62</v>
      </c>
      <c r="Q1" s="356"/>
      <c r="R1" s="359" t="s">
        <v>63</v>
      </c>
      <c r="S1" s="359"/>
      <c r="T1" s="360" t="s">
        <v>64</v>
      </c>
      <c r="U1" s="360"/>
      <c r="V1" s="359" t="s">
        <v>65</v>
      </c>
      <c r="W1" s="359"/>
      <c r="X1" s="358" t="s">
        <v>246</v>
      </c>
      <c r="Y1" s="358"/>
      <c r="Z1" s="360" t="s">
        <v>161</v>
      </c>
      <c r="AA1" s="360"/>
      <c r="AB1" s="356" t="s">
        <v>203</v>
      </c>
      <c r="AC1" s="356"/>
      <c r="AD1" s="353" t="s">
        <v>75</v>
      </c>
      <c r="AE1" s="354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</row>
    <row r="2" spans="1:48" s="119" customFormat="1" ht="15.75" thickBot="1">
      <c r="A2" s="220">
        <f>D2+F2+H2+J2+L2+N2+P2+R2+T2+V2+X2+Z2+AB2+AD2</f>
        <v>262537513822.79559</v>
      </c>
      <c r="B2" s="221">
        <f>E2+G2+I2+K2+M2+O2+Q2+S2+U2+W2+Y2+AA2+AC2+AE2</f>
        <v>265885780000</v>
      </c>
      <c r="D2" s="120">
        <f>SUM(D3:D850)</f>
        <v>34267422925.327103</v>
      </c>
      <c r="E2" s="60">
        <f t="shared" ref="E2:AD2" si="0">SUM(E3:E850)</f>
        <v>25000000000</v>
      </c>
      <c r="F2" s="121">
        <f t="shared" si="0"/>
        <v>23950464192.39513</v>
      </c>
      <c r="G2" s="121">
        <f t="shared" si="0"/>
        <v>16000000000</v>
      </c>
      <c r="H2" s="122">
        <f t="shared" si="0"/>
        <v>24425641712.655785</v>
      </c>
      <c r="I2" s="122">
        <f t="shared" si="0"/>
        <v>25500000000</v>
      </c>
      <c r="J2" s="126">
        <f>SUM(J3:J850)</f>
        <v>10764699013.587315</v>
      </c>
      <c r="K2" s="126">
        <f>SUM(K3:K850)</f>
        <v>11000000000</v>
      </c>
      <c r="L2" s="123">
        <f t="shared" si="0"/>
        <v>19913520021.166618</v>
      </c>
      <c r="M2" s="123">
        <f t="shared" si="0"/>
        <v>19500000000</v>
      </c>
      <c r="N2" s="124">
        <f t="shared" si="0"/>
        <v>27750188540.190044</v>
      </c>
      <c r="O2" s="124">
        <f t="shared" si="0"/>
        <v>30000000000</v>
      </c>
      <c r="P2" s="122">
        <f t="shared" si="0"/>
        <v>22270496380.474873</v>
      </c>
      <c r="Q2" s="122">
        <f t="shared" si="0"/>
        <v>24679000000</v>
      </c>
      <c r="R2" s="125">
        <f t="shared" si="0"/>
        <v>12602100851.983164</v>
      </c>
      <c r="S2" s="125">
        <f t="shared" si="0"/>
        <v>14700000000</v>
      </c>
      <c r="T2" s="126">
        <f t="shared" si="0"/>
        <v>13196444925.29254</v>
      </c>
      <c r="U2" s="126">
        <f t="shared" si="0"/>
        <v>16000000000</v>
      </c>
      <c r="V2" s="125">
        <f t="shared" si="0"/>
        <v>13249261388.228994</v>
      </c>
      <c r="W2" s="125">
        <f t="shared" si="0"/>
        <v>15000000000</v>
      </c>
      <c r="X2" s="124">
        <f t="shared" si="0"/>
        <v>13249935891.890381</v>
      </c>
      <c r="Y2" s="124">
        <f t="shared" si="0"/>
        <v>17030000000</v>
      </c>
      <c r="Z2" s="126">
        <f t="shared" si="0"/>
        <v>15049379257.524315</v>
      </c>
      <c r="AA2" s="126">
        <f t="shared" si="0"/>
        <v>16776780000</v>
      </c>
      <c r="AB2" s="122">
        <f t="shared" si="0"/>
        <v>24151842139.36858</v>
      </c>
      <c r="AC2" s="122">
        <f t="shared" si="0"/>
        <v>26000000000</v>
      </c>
      <c r="AD2" s="127">
        <f t="shared" si="0"/>
        <v>7696116582.7107334</v>
      </c>
      <c r="AE2" s="128">
        <f>SUM(AE3:AE850)</f>
        <v>8700000000</v>
      </c>
    </row>
    <row r="3" spans="1:48" s="104" customFormat="1">
      <c r="A3" s="347" t="s">
        <v>15</v>
      </c>
      <c r="B3" s="103">
        <v>847</v>
      </c>
      <c r="C3" s="104">
        <v>5</v>
      </c>
      <c r="D3" s="85">
        <f>E3*B3*محاسبات!$AD$40</f>
        <v>0</v>
      </c>
      <c r="E3" s="86"/>
      <c r="F3" s="87">
        <f>G3*B3*محاسبات!$AD$40</f>
        <v>27137235817.702732</v>
      </c>
      <c r="G3" s="87">
        <v>19800000000</v>
      </c>
      <c r="H3" s="88">
        <f>I3*B3*محاسبات!$AD$40</f>
        <v>274113493.1081084</v>
      </c>
      <c r="I3" s="88">
        <v>200000000</v>
      </c>
      <c r="J3" s="91">
        <f>K3*B3*محاسبات!$AD$40</f>
        <v>0</v>
      </c>
      <c r="K3" s="91"/>
      <c r="L3" s="89">
        <f>M3*B3*محاسبات!$AD$40</f>
        <v>0</v>
      </c>
      <c r="M3" s="89"/>
      <c r="N3" s="86">
        <f>O3*B3*محاسبات!$AD$40</f>
        <v>0</v>
      </c>
      <c r="O3" s="86"/>
      <c r="P3" s="88">
        <f>Q3*B3*محاسبات!$AD$40</f>
        <v>0</v>
      </c>
      <c r="Q3" s="88"/>
      <c r="R3" s="90">
        <f>S3*B3*محاسبات!$AD$40</f>
        <v>0</v>
      </c>
      <c r="S3" s="90"/>
      <c r="T3" s="91">
        <f>U3*B3*محاسبات!$AD$40</f>
        <v>0</v>
      </c>
      <c r="U3" s="91"/>
      <c r="V3" s="90">
        <f>W3*B3*محاسبات!$AD$40</f>
        <v>0</v>
      </c>
      <c r="W3" s="90"/>
      <c r="X3" s="86">
        <f>Y3*B3*محاسبات!$AD$40</f>
        <v>0</v>
      </c>
      <c r="Y3" s="86"/>
      <c r="Z3" s="91">
        <f>AA3*B3*محاسبات!$AD$40</f>
        <v>0</v>
      </c>
      <c r="AA3" s="91"/>
      <c r="AB3" s="88">
        <f>AC3*B3*محاسبات!$AD$40</f>
        <v>0</v>
      </c>
      <c r="AC3" s="88"/>
      <c r="AD3" s="92">
        <f>AE3*B3*محاسبات!$AD$40</f>
        <v>0</v>
      </c>
      <c r="AE3" s="92"/>
    </row>
    <row r="4" spans="1:48" s="106" customFormat="1">
      <c r="A4" s="348"/>
      <c r="B4" s="131">
        <f>B3-1</f>
        <v>846</v>
      </c>
      <c r="C4" s="106">
        <v>6</v>
      </c>
      <c r="D4" s="85">
        <f>E4*B4*محاسبات!$AD$40</f>
        <v>0</v>
      </c>
      <c r="E4" s="105"/>
      <c r="F4" s="87">
        <f>G4*B4*محاسبات!$AD$40</f>
        <v>0</v>
      </c>
      <c r="G4" s="46"/>
      <c r="H4" s="88">
        <f>I4*B4*محاسبات!$AD$40</f>
        <v>0</v>
      </c>
      <c r="I4" s="48"/>
      <c r="J4" s="91">
        <f>K4*B4*محاسبات!$AD$40</f>
        <v>0</v>
      </c>
      <c r="K4" s="91"/>
      <c r="L4" s="89">
        <f>M4*B4*محاسبات!$AD$40</f>
        <v>0</v>
      </c>
      <c r="M4" s="32"/>
      <c r="N4" s="86">
        <f>O4*B4*محاسبات!$AD$40</f>
        <v>0</v>
      </c>
      <c r="O4" s="105"/>
      <c r="P4" s="88">
        <f>Q4*B4*محاسبات!$AD$40</f>
        <v>0</v>
      </c>
      <c r="Q4" s="48"/>
      <c r="R4" s="90">
        <f>S4*B4*محاسبات!$AD$40</f>
        <v>0</v>
      </c>
      <c r="S4" s="54"/>
      <c r="T4" s="91">
        <f>U4*B4*محاسبات!$AD$40</f>
        <v>0</v>
      </c>
      <c r="U4" s="31"/>
      <c r="V4" s="90">
        <f>W4*B4*محاسبات!$AD$40</f>
        <v>0</v>
      </c>
      <c r="W4" s="54"/>
      <c r="X4" s="86">
        <f>Y4*B4*محاسبات!$AD$40</f>
        <v>0</v>
      </c>
      <c r="Y4" s="105"/>
      <c r="Z4" s="91">
        <f>AA4*B4*محاسبات!$AD$40</f>
        <v>0</v>
      </c>
      <c r="AA4" s="31"/>
      <c r="AB4" s="88">
        <f>AC4*B4*محاسبات!$AD$40</f>
        <v>0</v>
      </c>
      <c r="AC4" s="48"/>
      <c r="AD4" s="92">
        <f>AE4*B4*محاسبات!$AD$40</f>
        <v>0</v>
      </c>
      <c r="AE4" s="33"/>
    </row>
    <row r="5" spans="1:48" s="106" customFormat="1">
      <c r="A5" s="348"/>
      <c r="B5" s="131">
        <f t="shared" ref="B5:B68" si="1">B4-1</f>
        <v>845</v>
      </c>
      <c r="C5" s="106">
        <v>7</v>
      </c>
      <c r="D5" s="85">
        <f>E5*B5*محاسبات!$AD$40</f>
        <v>0</v>
      </c>
      <c r="E5" s="105"/>
      <c r="F5" s="87">
        <f>G5*B5*محاسبات!$AD$40</f>
        <v>0</v>
      </c>
      <c r="G5" s="46"/>
      <c r="H5" s="88">
        <f>I5*B5*محاسبات!$AD$40</f>
        <v>0</v>
      </c>
      <c r="I5" s="48"/>
      <c r="J5" s="91">
        <f>K5*B5*محاسبات!$AD$40</f>
        <v>0</v>
      </c>
      <c r="K5" s="91"/>
      <c r="L5" s="89">
        <f>M5*B5*محاسبات!$AD$40</f>
        <v>0</v>
      </c>
      <c r="M5" s="32"/>
      <c r="N5" s="86">
        <f>O5*B5*محاسبات!$AD$40</f>
        <v>0</v>
      </c>
      <c r="O5" s="105"/>
      <c r="P5" s="88">
        <f>Q5*B5*محاسبات!$AD$40</f>
        <v>0</v>
      </c>
      <c r="Q5" s="48"/>
      <c r="R5" s="90">
        <f>S5*B5*محاسبات!$AD$40</f>
        <v>0</v>
      </c>
      <c r="S5" s="54"/>
      <c r="T5" s="91">
        <f>U5*B5*محاسبات!$AD$40</f>
        <v>0</v>
      </c>
      <c r="U5" s="31"/>
      <c r="V5" s="90">
        <f>W5*B5*محاسبات!$AD$40</f>
        <v>0</v>
      </c>
      <c r="W5" s="54"/>
      <c r="X5" s="86">
        <f>Y5*B5*محاسبات!$AD$40</f>
        <v>0</v>
      </c>
      <c r="Y5" s="105"/>
      <c r="Z5" s="91">
        <f>AA5*B5*محاسبات!$AD$40</f>
        <v>0</v>
      </c>
      <c r="AA5" s="31"/>
      <c r="AB5" s="88">
        <f>AC5*B5*محاسبات!$AD$40</f>
        <v>0</v>
      </c>
      <c r="AC5" s="48"/>
      <c r="AD5" s="92">
        <f>AE5*B5*محاسبات!$AD$40</f>
        <v>0</v>
      </c>
      <c r="AE5" s="33"/>
    </row>
    <row r="6" spans="1:48" s="106" customFormat="1">
      <c r="A6" s="348"/>
      <c r="B6" s="131">
        <f t="shared" si="1"/>
        <v>844</v>
      </c>
      <c r="C6" s="106">
        <v>8</v>
      </c>
      <c r="D6" s="85">
        <f>E6*B6*محاسبات!$AD$40</f>
        <v>0</v>
      </c>
      <c r="E6" s="105"/>
      <c r="F6" s="87">
        <f>G6*B6*محاسبات!$AD$40</f>
        <v>0</v>
      </c>
      <c r="G6" s="46"/>
      <c r="H6" s="88">
        <f>I6*B6*محاسبات!$AD$40</f>
        <v>0</v>
      </c>
      <c r="I6" s="48"/>
      <c r="J6" s="91">
        <f>K6*B6*محاسبات!$AD$40</f>
        <v>0</v>
      </c>
      <c r="K6" s="91"/>
      <c r="L6" s="89">
        <f>M6*B6*محاسبات!$AD$40</f>
        <v>0</v>
      </c>
      <c r="M6" s="32"/>
      <c r="N6" s="86">
        <f>O6*B6*محاسبات!$AD$40</f>
        <v>0</v>
      </c>
      <c r="O6" s="105"/>
      <c r="P6" s="88">
        <f>Q6*B6*محاسبات!$AD$40</f>
        <v>0</v>
      </c>
      <c r="Q6" s="48"/>
      <c r="R6" s="90">
        <f>S6*B6*محاسبات!$AD$40</f>
        <v>0</v>
      </c>
      <c r="S6" s="54"/>
      <c r="T6" s="91">
        <f>U6*B6*محاسبات!$AD$40</f>
        <v>0</v>
      </c>
      <c r="U6" s="31"/>
      <c r="V6" s="90">
        <f>W6*B6*محاسبات!$AD$40</f>
        <v>0</v>
      </c>
      <c r="W6" s="54"/>
      <c r="X6" s="86">
        <f>Y6*B6*محاسبات!$AD$40</f>
        <v>0</v>
      </c>
      <c r="Y6" s="105"/>
      <c r="Z6" s="91">
        <f>AA6*B6*محاسبات!$AD$40</f>
        <v>0</v>
      </c>
      <c r="AA6" s="31"/>
      <c r="AB6" s="88">
        <f>AC6*B6*محاسبات!$AD$40</f>
        <v>0</v>
      </c>
      <c r="AC6" s="48"/>
      <c r="AD6" s="92">
        <f>AE6*B6*محاسبات!$AD$40</f>
        <v>0</v>
      </c>
      <c r="AE6" s="33"/>
    </row>
    <row r="7" spans="1:48" s="106" customFormat="1">
      <c r="A7" s="348"/>
      <c r="B7" s="131">
        <f t="shared" si="1"/>
        <v>843</v>
      </c>
      <c r="C7" s="106">
        <v>9</v>
      </c>
      <c r="D7" s="85">
        <f>E7*B7*محاسبات!$AD$40</f>
        <v>0</v>
      </c>
      <c r="E7" s="105"/>
      <c r="F7" s="87">
        <f>G7*B7*محاسبات!$AD$40</f>
        <v>0</v>
      </c>
      <c r="G7" s="46"/>
      <c r="H7" s="88">
        <f>I7*B7*محاسبات!$AD$40</f>
        <v>0</v>
      </c>
      <c r="I7" s="48"/>
      <c r="J7" s="91">
        <f>K7*B7*محاسبات!$AD$40</f>
        <v>0</v>
      </c>
      <c r="K7" s="91"/>
      <c r="L7" s="89">
        <f>M7*B7*محاسبات!$AD$40</f>
        <v>0</v>
      </c>
      <c r="M7" s="32"/>
      <c r="N7" s="86">
        <f>O7*B7*محاسبات!$AD$40</f>
        <v>0</v>
      </c>
      <c r="O7" s="105"/>
      <c r="P7" s="88">
        <f>Q7*B7*محاسبات!$AD$40</f>
        <v>0</v>
      </c>
      <c r="Q7" s="48"/>
      <c r="R7" s="90">
        <f>S7*B7*محاسبات!$AD$40</f>
        <v>0</v>
      </c>
      <c r="S7" s="54"/>
      <c r="T7" s="91">
        <f>U7*B7*محاسبات!$AD$40</f>
        <v>0</v>
      </c>
      <c r="U7" s="31"/>
      <c r="V7" s="90">
        <f>W7*B7*محاسبات!$AD$40</f>
        <v>0</v>
      </c>
      <c r="W7" s="54"/>
      <c r="X7" s="86">
        <f>Y7*B7*محاسبات!$AD$40</f>
        <v>0</v>
      </c>
      <c r="Y7" s="105"/>
      <c r="Z7" s="91">
        <f>AA7*B7*محاسبات!$AD$40</f>
        <v>0</v>
      </c>
      <c r="AA7" s="31"/>
      <c r="AB7" s="88">
        <f>AC7*B7*محاسبات!$AD$40</f>
        <v>0</v>
      </c>
      <c r="AC7" s="48"/>
      <c r="AD7" s="92">
        <f>AE7*B7*محاسبات!$AD$40</f>
        <v>0</v>
      </c>
      <c r="AE7" s="33"/>
    </row>
    <row r="8" spans="1:48" s="106" customFormat="1">
      <c r="A8" s="348"/>
      <c r="B8" s="131">
        <f t="shared" si="1"/>
        <v>842</v>
      </c>
      <c r="C8" s="106">
        <v>10</v>
      </c>
      <c r="D8" s="85">
        <f>E8*B8*محاسبات!$AD$40</f>
        <v>0</v>
      </c>
      <c r="E8" s="105"/>
      <c r="F8" s="87">
        <f>G8*B8*محاسبات!$AD$40</f>
        <v>0</v>
      </c>
      <c r="G8" s="46"/>
      <c r="H8" s="88">
        <f>I8*B8*محاسبات!$AD$40</f>
        <v>4496173270.0719595</v>
      </c>
      <c r="I8" s="48">
        <v>3300000000</v>
      </c>
      <c r="J8" s="91">
        <f>K8*B8*محاسبات!$AD$40</f>
        <v>0</v>
      </c>
      <c r="K8" s="91"/>
      <c r="L8" s="89">
        <f>M8*B8*محاسبات!$AD$40</f>
        <v>0</v>
      </c>
      <c r="M8" s="32"/>
      <c r="N8" s="86">
        <f>O8*B8*محاسبات!$AD$40</f>
        <v>0</v>
      </c>
      <c r="O8" s="105"/>
      <c r="P8" s="88">
        <f>Q8*B8*محاسبات!$AD$40</f>
        <v>0</v>
      </c>
      <c r="Q8" s="48"/>
      <c r="R8" s="90">
        <f>S8*B8*محاسبات!$AD$40</f>
        <v>0</v>
      </c>
      <c r="S8" s="54"/>
      <c r="T8" s="91">
        <f>U8*B8*محاسبات!$AD$40</f>
        <v>0</v>
      </c>
      <c r="U8" s="31"/>
      <c r="V8" s="90">
        <f>W8*B8*محاسبات!$AD$40</f>
        <v>0</v>
      </c>
      <c r="W8" s="54"/>
      <c r="X8" s="86">
        <f>Y8*B8*محاسبات!$AD$40</f>
        <v>0</v>
      </c>
      <c r="Y8" s="105"/>
      <c r="Z8" s="91">
        <f>AA8*B8*محاسبات!$AD$40</f>
        <v>0</v>
      </c>
      <c r="AA8" s="31"/>
      <c r="AB8" s="88">
        <f>AC8*B8*محاسبات!$AD$40</f>
        <v>0</v>
      </c>
      <c r="AC8" s="48"/>
      <c r="AD8" s="92">
        <f>AE8*B8*محاسبات!$AD$40</f>
        <v>0</v>
      </c>
      <c r="AE8" s="33"/>
    </row>
    <row r="9" spans="1:48" s="106" customFormat="1">
      <c r="A9" s="348"/>
      <c r="B9" s="131">
        <f t="shared" si="1"/>
        <v>841</v>
      </c>
      <c r="C9" s="106">
        <v>11</v>
      </c>
      <c r="D9" s="85">
        <f>E9*B9*محاسبات!$AD$40</f>
        <v>0</v>
      </c>
      <c r="E9" s="105"/>
      <c r="F9" s="87">
        <f>G9*B9*محاسبات!$AD$40</f>
        <v>0</v>
      </c>
      <c r="G9" s="46"/>
      <c r="H9" s="88">
        <f>I9*B9*محاسبات!$AD$40</f>
        <v>0</v>
      </c>
      <c r="I9" s="48"/>
      <c r="J9" s="91">
        <f>K9*B9*محاسبات!$AD$40</f>
        <v>0</v>
      </c>
      <c r="K9" s="91"/>
      <c r="L9" s="89">
        <f>M9*B9*محاسبات!$AD$40</f>
        <v>0</v>
      </c>
      <c r="M9" s="32"/>
      <c r="N9" s="86">
        <f>O9*B9*محاسبات!$AD$40</f>
        <v>0</v>
      </c>
      <c r="O9" s="105"/>
      <c r="P9" s="88">
        <f>Q9*B9*محاسبات!$AD$40</f>
        <v>0</v>
      </c>
      <c r="Q9" s="48"/>
      <c r="R9" s="90">
        <f>S9*B9*محاسبات!$AD$40</f>
        <v>0</v>
      </c>
      <c r="S9" s="54"/>
      <c r="T9" s="91">
        <f>U9*B9*محاسبات!$AD$40</f>
        <v>0</v>
      </c>
      <c r="U9" s="31"/>
      <c r="V9" s="90">
        <f>W9*B9*محاسبات!$AD$40</f>
        <v>0</v>
      </c>
      <c r="W9" s="54"/>
      <c r="X9" s="86">
        <f>Y9*B9*محاسبات!$AD$40</f>
        <v>0</v>
      </c>
      <c r="Y9" s="105"/>
      <c r="Z9" s="91">
        <f>AA9*B9*محاسبات!$AD$40</f>
        <v>0</v>
      </c>
      <c r="AA9" s="31"/>
      <c r="AB9" s="88">
        <f>AC9*B9*محاسبات!$AD$40</f>
        <v>0</v>
      </c>
      <c r="AC9" s="48"/>
      <c r="AD9" s="92">
        <f>AE9*B9*محاسبات!$AD$40</f>
        <v>0</v>
      </c>
      <c r="AE9" s="33"/>
    </row>
    <row r="10" spans="1:48" s="106" customFormat="1">
      <c r="A10" s="348"/>
      <c r="B10" s="131">
        <f t="shared" si="1"/>
        <v>840</v>
      </c>
      <c r="C10" s="106">
        <v>12</v>
      </c>
      <c r="D10" s="85">
        <f>E10*B10*محاسبات!$AD$40</f>
        <v>0</v>
      </c>
      <c r="E10" s="105"/>
      <c r="F10" s="87">
        <f>G10*B10*محاسبات!$AD$40</f>
        <v>0</v>
      </c>
      <c r="G10" s="46"/>
      <c r="H10" s="88">
        <f>I10*B10*محاسبات!$AD$40</f>
        <v>0</v>
      </c>
      <c r="I10" s="48"/>
      <c r="J10" s="91">
        <f>K10*B10*محاسبات!$AD$40</f>
        <v>0</v>
      </c>
      <c r="K10" s="91"/>
      <c r="L10" s="89">
        <f>M10*B10*محاسبات!$AD$40</f>
        <v>0</v>
      </c>
      <c r="M10" s="32"/>
      <c r="N10" s="86">
        <f>O10*B10*محاسبات!$AD$40</f>
        <v>0</v>
      </c>
      <c r="O10" s="105"/>
      <c r="P10" s="88">
        <f>Q10*B10*محاسبات!$AD$40</f>
        <v>0</v>
      </c>
      <c r="Q10" s="48"/>
      <c r="R10" s="90">
        <f>S10*B10*محاسبات!$AD$40</f>
        <v>0</v>
      </c>
      <c r="S10" s="54"/>
      <c r="T10" s="91">
        <f>U10*B10*محاسبات!$AD$40</f>
        <v>0</v>
      </c>
      <c r="U10" s="31"/>
      <c r="V10" s="90">
        <f>W10*B10*محاسبات!$AD$40</f>
        <v>0</v>
      </c>
      <c r="W10" s="54"/>
      <c r="X10" s="86">
        <f>Y10*B10*محاسبات!$AD$40</f>
        <v>0</v>
      </c>
      <c r="Y10" s="105"/>
      <c r="Z10" s="91">
        <f>AA10*B10*محاسبات!$AD$40</f>
        <v>0</v>
      </c>
      <c r="AA10" s="31"/>
      <c r="AB10" s="88">
        <f>AC10*B10*محاسبات!$AD$40</f>
        <v>0</v>
      </c>
      <c r="AC10" s="48"/>
      <c r="AD10" s="92">
        <f>AE10*B10*محاسبات!$AD$40</f>
        <v>0</v>
      </c>
      <c r="AE10" s="33"/>
    </row>
    <row r="11" spans="1:48" s="106" customFormat="1">
      <c r="A11" s="348"/>
      <c r="B11" s="202">
        <f t="shared" si="1"/>
        <v>839</v>
      </c>
      <c r="C11" s="106">
        <v>13</v>
      </c>
      <c r="D11" s="85">
        <f>E11*B11*محاسبات!$AD$40</f>
        <v>24437201729.153793</v>
      </c>
      <c r="E11" s="105">
        <v>18000000000</v>
      </c>
      <c r="F11" s="87">
        <f>G11*B11*محاسبات!$AD$40</f>
        <v>0</v>
      </c>
      <c r="G11" s="46"/>
      <c r="H11" s="88">
        <f>I11*B11*محاسبات!$AD$40</f>
        <v>0</v>
      </c>
      <c r="I11" s="48"/>
      <c r="J11" s="91">
        <f>K11*B11*محاسبات!$AD$40</f>
        <v>0</v>
      </c>
      <c r="K11" s="91"/>
      <c r="L11" s="89">
        <f>M11*B11*محاسبات!$AD$40</f>
        <v>0</v>
      </c>
      <c r="M11" s="32"/>
      <c r="N11" s="86">
        <f>O11*B11*محاسبات!$AD$40</f>
        <v>0</v>
      </c>
      <c r="O11" s="105"/>
      <c r="P11" s="88">
        <f>Q11*B11*محاسبات!$AD$40</f>
        <v>0</v>
      </c>
      <c r="Q11" s="48"/>
      <c r="R11" s="90">
        <f>S11*B11*محاسبات!$AD$40</f>
        <v>0</v>
      </c>
      <c r="S11" s="54"/>
      <c r="T11" s="91">
        <f>U11*B11*محاسبات!$AD$40</f>
        <v>0</v>
      </c>
      <c r="U11" s="31"/>
      <c r="V11" s="90">
        <f>W11*B11*محاسبات!$AD$40</f>
        <v>0</v>
      </c>
      <c r="W11" s="54"/>
      <c r="X11" s="86">
        <f>Y11*B11*محاسبات!$AD$40</f>
        <v>0</v>
      </c>
      <c r="Y11" s="105"/>
      <c r="Z11" s="91">
        <f>AA11*B11*محاسبات!$AD$40</f>
        <v>0</v>
      </c>
      <c r="AA11" s="31"/>
      <c r="AB11" s="88">
        <f>AC11*B11*محاسبات!$AD$40</f>
        <v>0</v>
      </c>
      <c r="AC11" s="48"/>
      <c r="AD11" s="92">
        <f>AE11*B11*محاسبات!$AD$40</f>
        <v>0</v>
      </c>
      <c r="AE11" s="33"/>
    </row>
    <row r="12" spans="1:48" s="106" customFormat="1">
      <c r="A12" s="348"/>
      <c r="B12" s="202">
        <f t="shared" si="1"/>
        <v>838</v>
      </c>
      <c r="C12" s="106">
        <v>14</v>
      </c>
      <c r="D12" s="85">
        <f>E12*B12*محاسبات!$AD$40</f>
        <v>0</v>
      </c>
      <c r="E12" s="105"/>
      <c r="F12" s="87">
        <f>G12*B12*محاسبات!$AD$40</f>
        <v>0</v>
      </c>
      <c r="G12" s="46"/>
      <c r="H12" s="88">
        <f>I12*B12*محاسبات!$AD$40</f>
        <v>0</v>
      </c>
      <c r="I12" s="48"/>
      <c r="J12" s="91">
        <f>K12*B12*محاسبات!$AD$40</f>
        <v>0</v>
      </c>
      <c r="K12" s="91"/>
      <c r="L12" s="89">
        <f>M12*B12*محاسبات!$AD$40</f>
        <v>0</v>
      </c>
      <c r="M12" s="32"/>
      <c r="N12" s="86">
        <f>O12*B12*محاسبات!$AD$40</f>
        <v>0</v>
      </c>
      <c r="O12" s="105"/>
      <c r="P12" s="88">
        <f>Q12*B12*محاسبات!$AD$40</f>
        <v>0</v>
      </c>
      <c r="Q12" s="48"/>
      <c r="R12" s="90">
        <f>S12*B12*محاسبات!$AD$40</f>
        <v>0</v>
      </c>
      <c r="S12" s="54"/>
      <c r="T12" s="91">
        <f>U12*B12*محاسبات!$AD$40</f>
        <v>0</v>
      </c>
      <c r="U12" s="31"/>
      <c r="V12" s="90">
        <f>W12*B12*محاسبات!$AD$40</f>
        <v>0</v>
      </c>
      <c r="W12" s="54"/>
      <c r="X12" s="86">
        <f>Y12*B12*محاسبات!$AD$40</f>
        <v>0</v>
      </c>
      <c r="Y12" s="105"/>
      <c r="Z12" s="91">
        <f>AA12*B12*محاسبات!$AD$40</f>
        <v>0</v>
      </c>
      <c r="AA12" s="31"/>
      <c r="AB12" s="88">
        <f>AC12*B12*محاسبات!$AD$40</f>
        <v>0</v>
      </c>
      <c r="AC12" s="48"/>
      <c r="AD12" s="92">
        <f>AE12*B12*محاسبات!$AD$40</f>
        <v>0</v>
      </c>
      <c r="AE12" s="33"/>
    </row>
    <row r="13" spans="1:48" s="106" customFormat="1">
      <c r="A13" s="348"/>
      <c r="B13" s="202">
        <f t="shared" si="1"/>
        <v>837</v>
      </c>
      <c r="C13" s="106">
        <v>15</v>
      </c>
      <c r="D13" s="85">
        <f>E13*B13*محاسبات!$AD$40</f>
        <v>0</v>
      </c>
      <c r="E13" s="105"/>
      <c r="F13" s="87">
        <f>G13*B13*محاسبات!$AD$40</f>
        <v>0</v>
      </c>
      <c r="G13" s="46"/>
      <c r="H13" s="88">
        <f>I13*B13*محاسبات!$AD$40</f>
        <v>0</v>
      </c>
      <c r="I13" s="48"/>
      <c r="J13" s="91">
        <f>K13*B13*محاسبات!$AD$40</f>
        <v>0</v>
      </c>
      <c r="K13" s="91"/>
      <c r="L13" s="89">
        <f>M13*B13*محاسبات!$AD$40</f>
        <v>0</v>
      </c>
      <c r="M13" s="32"/>
      <c r="N13" s="86">
        <f>O13*B13*محاسبات!$AD$40</f>
        <v>0</v>
      </c>
      <c r="O13" s="105"/>
      <c r="P13" s="88">
        <f>Q13*B13*محاسبات!$AD$40</f>
        <v>0</v>
      </c>
      <c r="Q13" s="48"/>
      <c r="R13" s="90">
        <f>S13*B13*محاسبات!$AD$40</f>
        <v>0</v>
      </c>
      <c r="S13" s="54"/>
      <c r="T13" s="91">
        <f>U13*B13*محاسبات!$AD$40</f>
        <v>0</v>
      </c>
      <c r="U13" s="31"/>
      <c r="V13" s="90">
        <f>W13*B13*محاسبات!$AD$40</f>
        <v>0</v>
      </c>
      <c r="W13" s="54"/>
      <c r="X13" s="86">
        <f>Y13*B13*محاسبات!$AD$40</f>
        <v>0</v>
      </c>
      <c r="Y13" s="105"/>
      <c r="Z13" s="91">
        <f>AA13*B13*محاسبات!$AD$40</f>
        <v>0</v>
      </c>
      <c r="AA13" s="31"/>
      <c r="AB13" s="88">
        <f>AC13*B13*محاسبات!$AD$40</f>
        <v>0</v>
      </c>
      <c r="AC13" s="48"/>
      <c r="AD13" s="92">
        <f>AE13*B13*محاسبات!$AD$40</f>
        <v>0</v>
      </c>
      <c r="AE13" s="33"/>
    </row>
    <row r="14" spans="1:48" s="106" customFormat="1">
      <c r="A14" s="348"/>
      <c r="B14" s="202">
        <f t="shared" si="1"/>
        <v>836</v>
      </c>
      <c r="C14" s="106">
        <v>16</v>
      </c>
      <c r="D14" s="85">
        <f>E14*B14*محاسبات!$AD$40</f>
        <v>0</v>
      </c>
      <c r="E14" s="105"/>
      <c r="F14" s="87">
        <f>G14*B14*محاسبات!$AD$40</f>
        <v>0</v>
      </c>
      <c r="G14" s="46"/>
      <c r="H14" s="88">
        <f>I14*B14*محاسبات!$AD$40</f>
        <v>0</v>
      </c>
      <c r="I14" s="48"/>
      <c r="J14" s="91">
        <f>K14*B14*محاسبات!$AD$40</f>
        <v>0</v>
      </c>
      <c r="K14" s="91"/>
      <c r="L14" s="89">
        <f>M14*B14*محاسبات!$AD$40</f>
        <v>0</v>
      </c>
      <c r="M14" s="32"/>
      <c r="N14" s="86">
        <f>O14*B14*محاسبات!$AD$40</f>
        <v>0</v>
      </c>
      <c r="O14" s="105"/>
      <c r="P14" s="88">
        <f>Q14*B14*محاسبات!$AD$40</f>
        <v>0</v>
      </c>
      <c r="Q14" s="48"/>
      <c r="R14" s="90">
        <f>S14*B14*محاسبات!$AD$40</f>
        <v>0</v>
      </c>
      <c r="S14" s="54"/>
      <c r="T14" s="91">
        <f>U14*B14*محاسبات!$AD$40</f>
        <v>0</v>
      </c>
      <c r="U14" s="31"/>
      <c r="V14" s="90">
        <f>W14*B14*محاسبات!$AD$40</f>
        <v>0</v>
      </c>
      <c r="W14" s="54"/>
      <c r="X14" s="86">
        <f>Y14*B14*محاسبات!$AD$40</f>
        <v>0</v>
      </c>
      <c r="Y14" s="105"/>
      <c r="Z14" s="91">
        <f>AA14*B14*محاسبات!$AD$40</f>
        <v>0</v>
      </c>
      <c r="AA14" s="31"/>
      <c r="AB14" s="88">
        <f>AC14*B14*محاسبات!$AD$40</f>
        <v>0</v>
      </c>
      <c r="AC14" s="48"/>
      <c r="AD14" s="92">
        <f>AE14*B14*محاسبات!$AD$40</f>
        <v>0</v>
      </c>
      <c r="AE14" s="33"/>
    </row>
    <row r="15" spans="1:48" s="106" customFormat="1">
      <c r="A15" s="348"/>
      <c r="B15" s="202">
        <f t="shared" si="1"/>
        <v>835</v>
      </c>
      <c r="C15" s="106">
        <v>17</v>
      </c>
      <c r="D15" s="85">
        <f>E15*B15*محاسبات!$AD$40</f>
        <v>0</v>
      </c>
      <c r="E15" s="105"/>
      <c r="F15" s="87">
        <f>G15*B15*محاسبات!$AD$40</f>
        <v>0</v>
      </c>
      <c r="G15" s="46"/>
      <c r="H15" s="88">
        <f>I15*B15*محاسبات!$AD$40</f>
        <v>0</v>
      </c>
      <c r="I15" s="48"/>
      <c r="J15" s="91">
        <f>K15*B15*محاسبات!$AD$40</f>
        <v>0</v>
      </c>
      <c r="K15" s="91"/>
      <c r="L15" s="89">
        <f>M15*B15*محاسبات!$AD$40</f>
        <v>0</v>
      </c>
      <c r="M15" s="32"/>
      <c r="N15" s="86">
        <f>O15*B15*محاسبات!$AD$40</f>
        <v>0</v>
      </c>
      <c r="O15" s="105"/>
      <c r="P15" s="88">
        <f>Q15*B15*محاسبات!$AD$40</f>
        <v>0</v>
      </c>
      <c r="Q15" s="48"/>
      <c r="R15" s="90">
        <f>S15*B15*محاسبات!$AD$40</f>
        <v>0</v>
      </c>
      <c r="S15" s="54"/>
      <c r="T15" s="91">
        <f>U15*B15*محاسبات!$AD$40</f>
        <v>0</v>
      </c>
      <c r="U15" s="31"/>
      <c r="V15" s="90">
        <f>W15*B15*محاسبات!$AD$40</f>
        <v>0</v>
      </c>
      <c r="W15" s="54"/>
      <c r="X15" s="86">
        <f>Y15*B15*محاسبات!$AD$40</f>
        <v>0</v>
      </c>
      <c r="Y15" s="105"/>
      <c r="Z15" s="91">
        <f>AA15*B15*محاسبات!$AD$40</f>
        <v>0</v>
      </c>
      <c r="AA15" s="31"/>
      <c r="AB15" s="88">
        <f>AC15*B15*محاسبات!$AD$40</f>
        <v>0</v>
      </c>
      <c r="AC15" s="48"/>
      <c r="AD15" s="92">
        <f>AE15*B15*محاسبات!$AD$40</f>
        <v>0</v>
      </c>
      <c r="AE15" s="33"/>
    </row>
    <row r="16" spans="1:48" s="44" customFormat="1">
      <c r="A16" s="348"/>
      <c r="B16" s="202">
        <f t="shared" si="1"/>
        <v>834</v>
      </c>
      <c r="C16" s="44">
        <v>18</v>
      </c>
      <c r="D16" s="85">
        <f>E16*B16*محاسبات!$AD$40</f>
        <v>0</v>
      </c>
      <c r="E16" s="51"/>
      <c r="F16" s="87">
        <f>G16*B16*محاسبات!$AD$40</f>
        <v>0</v>
      </c>
      <c r="G16" s="46"/>
      <c r="H16" s="88">
        <f>I16*B16*محاسبات!$AD$40</f>
        <v>0</v>
      </c>
      <c r="I16" s="48"/>
      <c r="J16" s="91">
        <f>K16*B16*محاسبات!$AD$40</f>
        <v>0</v>
      </c>
      <c r="K16" s="91"/>
      <c r="L16" s="89">
        <f>M16*B16*محاسبات!$AD$40</f>
        <v>0</v>
      </c>
      <c r="M16" s="32"/>
      <c r="N16" s="86">
        <f>O16*B16*محاسبات!$AD$40</f>
        <v>0</v>
      </c>
      <c r="O16" s="51"/>
      <c r="P16" s="88">
        <f>Q16*B16*محاسبات!$AD$40</f>
        <v>0</v>
      </c>
      <c r="Q16" s="48"/>
      <c r="R16" s="90">
        <f>S16*B16*محاسبات!$AD$40</f>
        <v>0</v>
      </c>
      <c r="S16" s="54"/>
      <c r="T16" s="91">
        <f>U16*B16*محاسبات!$AD$40</f>
        <v>0</v>
      </c>
      <c r="U16" s="31"/>
      <c r="V16" s="90">
        <f>W16*B16*محاسبات!$AD$40</f>
        <v>0</v>
      </c>
      <c r="W16" s="54"/>
      <c r="X16" s="86">
        <f>Y16*B16*محاسبات!$AD$40</f>
        <v>0</v>
      </c>
      <c r="Y16" s="51"/>
      <c r="Z16" s="91">
        <f>AA16*B16*محاسبات!$AD$40</f>
        <v>0</v>
      </c>
      <c r="AA16" s="31"/>
      <c r="AB16" s="88">
        <f>AC16*B16*محاسبات!$AD$40</f>
        <v>0</v>
      </c>
      <c r="AC16" s="48"/>
      <c r="AD16" s="92">
        <f>AE16*B16*محاسبات!$AD$40</f>
        <v>0</v>
      </c>
      <c r="AE16" s="33"/>
    </row>
    <row r="17" spans="1:31" s="44" customFormat="1">
      <c r="A17" s="348"/>
      <c r="B17" s="202">
        <f t="shared" si="1"/>
        <v>833</v>
      </c>
      <c r="C17" s="44">
        <v>19</v>
      </c>
      <c r="D17" s="85">
        <f>E17*B17*محاسبات!$AD$40</f>
        <v>0</v>
      </c>
      <c r="E17" s="51"/>
      <c r="F17" s="87">
        <f>G17*B17*محاسبات!$AD$40</f>
        <v>0</v>
      </c>
      <c r="G17" s="46"/>
      <c r="H17" s="88">
        <f>I17*B17*محاسبات!$AD$40</f>
        <v>0</v>
      </c>
      <c r="I17" s="48"/>
      <c r="J17" s="91">
        <f>K17*B17*محاسبات!$AD$40</f>
        <v>0</v>
      </c>
      <c r="K17" s="91"/>
      <c r="L17" s="89">
        <f>M17*B17*محاسبات!$AD$40</f>
        <v>0</v>
      </c>
      <c r="M17" s="32"/>
      <c r="N17" s="86">
        <f>O17*B17*محاسبات!$AD$40</f>
        <v>0</v>
      </c>
      <c r="O17" s="51"/>
      <c r="P17" s="88">
        <f>Q17*B17*محاسبات!$AD$40</f>
        <v>0</v>
      </c>
      <c r="Q17" s="48"/>
      <c r="R17" s="90">
        <f>S17*B17*محاسبات!$AD$40</f>
        <v>0</v>
      </c>
      <c r="S17" s="54"/>
      <c r="T17" s="91">
        <f>U17*B17*محاسبات!$AD$40</f>
        <v>0</v>
      </c>
      <c r="U17" s="31"/>
      <c r="V17" s="90">
        <f>W17*B17*محاسبات!$AD$40</f>
        <v>0</v>
      </c>
      <c r="W17" s="54"/>
      <c r="X17" s="86">
        <f>Y17*B17*محاسبات!$AD$40</f>
        <v>0</v>
      </c>
      <c r="Y17" s="51"/>
      <c r="Z17" s="91">
        <f>AA17*B17*محاسبات!$AD$40</f>
        <v>0</v>
      </c>
      <c r="AA17" s="31"/>
      <c r="AB17" s="88">
        <f>AC17*B17*محاسبات!$AD$40</f>
        <v>0</v>
      </c>
      <c r="AC17" s="48"/>
      <c r="AD17" s="92">
        <f>AE17*B17*محاسبات!$AD$40</f>
        <v>0</v>
      </c>
      <c r="AE17" s="33"/>
    </row>
    <row r="18" spans="1:31" s="44" customFormat="1">
      <c r="A18" s="348"/>
      <c r="B18" s="202">
        <f t="shared" si="1"/>
        <v>832</v>
      </c>
      <c r="C18" s="44">
        <v>20</v>
      </c>
      <c r="D18" s="85">
        <f>E18*B18*محاسبات!$AD$40</f>
        <v>0</v>
      </c>
      <c r="E18" s="51"/>
      <c r="F18" s="87">
        <f>G18*B18*محاسبات!$AD$40</f>
        <v>0</v>
      </c>
      <c r="G18" s="46"/>
      <c r="H18" s="88">
        <f>I18*B18*محاسبات!$AD$40</f>
        <v>0</v>
      </c>
      <c r="I18" s="48"/>
      <c r="J18" s="91">
        <f>K18*B18*محاسبات!$AD$40</f>
        <v>0</v>
      </c>
      <c r="K18" s="91"/>
      <c r="L18" s="89">
        <f>M18*B18*محاسبات!$AD$40</f>
        <v>0</v>
      </c>
      <c r="M18" s="32"/>
      <c r="N18" s="86">
        <f>O18*B18*محاسبات!$AD$40</f>
        <v>0</v>
      </c>
      <c r="O18" s="51"/>
      <c r="P18" s="88">
        <f>Q18*B18*محاسبات!$AD$40</f>
        <v>0</v>
      </c>
      <c r="Q18" s="48"/>
      <c r="R18" s="90">
        <f>S18*B18*محاسبات!$AD$40</f>
        <v>0</v>
      </c>
      <c r="S18" s="54"/>
      <c r="T18" s="91">
        <f>U18*B18*محاسبات!$AD$40</f>
        <v>0</v>
      </c>
      <c r="U18" s="31"/>
      <c r="V18" s="90">
        <f>W18*B18*محاسبات!$AD$40</f>
        <v>0</v>
      </c>
      <c r="W18" s="54"/>
      <c r="X18" s="86">
        <f>Y18*B18*محاسبات!$AD$40</f>
        <v>0</v>
      </c>
      <c r="Y18" s="51"/>
      <c r="Z18" s="91">
        <f>AA18*B18*محاسبات!$AD$40</f>
        <v>0</v>
      </c>
      <c r="AA18" s="31"/>
      <c r="AB18" s="88">
        <f>AC18*B18*محاسبات!$AD$40</f>
        <v>0</v>
      </c>
      <c r="AC18" s="48"/>
      <c r="AD18" s="92">
        <f>AE18*B18*محاسبات!$AD$40</f>
        <v>0</v>
      </c>
      <c r="AE18" s="33"/>
    </row>
    <row r="19" spans="1:31" s="44" customFormat="1">
      <c r="A19" s="348"/>
      <c r="B19" s="202">
        <f t="shared" si="1"/>
        <v>831</v>
      </c>
      <c r="C19" s="44">
        <v>21</v>
      </c>
      <c r="D19" s="85">
        <f>E19*B19*محاسبات!$AD$40</f>
        <v>0</v>
      </c>
      <c r="E19" s="51"/>
      <c r="F19" s="87">
        <f>G19*B19*محاسبات!$AD$40</f>
        <v>0</v>
      </c>
      <c r="G19" s="46"/>
      <c r="H19" s="88">
        <f>I19*B19*محاسبات!$AD$40</f>
        <v>0</v>
      </c>
      <c r="I19" s="48"/>
      <c r="J19" s="91">
        <f>K19*B19*محاسبات!$AD$40</f>
        <v>0</v>
      </c>
      <c r="K19" s="91"/>
      <c r="L19" s="89">
        <f>M19*B19*محاسبات!$AD$40</f>
        <v>0</v>
      </c>
      <c r="M19" s="32"/>
      <c r="N19" s="86">
        <f>O19*B19*محاسبات!$AD$40</f>
        <v>0</v>
      </c>
      <c r="O19" s="51"/>
      <c r="P19" s="88">
        <f>Q19*B19*محاسبات!$AD$40</f>
        <v>0</v>
      </c>
      <c r="Q19" s="48"/>
      <c r="R19" s="90">
        <f>S19*B19*محاسبات!$AD$40</f>
        <v>0</v>
      </c>
      <c r="S19" s="54"/>
      <c r="T19" s="91">
        <f>U19*B19*محاسبات!$AD$40</f>
        <v>0</v>
      </c>
      <c r="U19" s="31"/>
      <c r="V19" s="90">
        <f>W19*B19*محاسبات!$AD$40</f>
        <v>0</v>
      </c>
      <c r="W19" s="54"/>
      <c r="X19" s="86">
        <f>Y19*B19*محاسبات!$AD$40</f>
        <v>0</v>
      </c>
      <c r="Y19" s="51"/>
      <c r="Z19" s="91">
        <f>AA19*B19*محاسبات!$AD$40</f>
        <v>0</v>
      </c>
      <c r="AA19" s="31"/>
      <c r="AB19" s="88">
        <f>AC19*B19*محاسبات!$AD$40</f>
        <v>0</v>
      </c>
      <c r="AC19" s="48"/>
      <c r="AD19" s="92">
        <f>AE19*B19*محاسبات!$AD$40</f>
        <v>0</v>
      </c>
      <c r="AE19" s="33"/>
    </row>
    <row r="20" spans="1:31" s="44" customFormat="1">
      <c r="A20" s="348"/>
      <c r="B20" s="202">
        <f t="shared" si="1"/>
        <v>830</v>
      </c>
      <c r="C20" s="44">
        <v>22</v>
      </c>
      <c r="D20" s="85">
        <f>E20*B20*محاسبات!$AD$40</f>
        <v>0</v>
      </c>
      <c r="E20" s="51"/>
      <c r="F20" s="87">
        <f>G20*B20*محاسبات!$AD$40</f>
        <v>0</v>
      </c>
      <c r="G20" s="46"/>
      <c r="H20" s="88">
        <f>I20*B20*محاسبات!$AD$40</f>
        <v>0</v>
      </c>
      <c r="I20" s="48"/>
      <c r="J20" s="91">
        <f>K20*B20*محاسبات!$AD$40</f>
        <v>0</v>
      </c>
      <c r="K20" s="91"/>
      <c r="L20" s="89">
        <f>M20*B20*محاسبات!$AD$40</f>
        <v>0</v>
      </c>
      <c r="M20" s="32"/>
      <c r="N20" s="86">
        <f>O20*B20*محاسبات!$AD$40</f>
        <v>0</v>
      </c>
      <c r="O20" s="51"/>
      <c r="P20" s="88">
        <f>Q20*B20*محاسبات!$AD$40</f>
        <v>0</v>
      </c>
      <c r="Q20" s="48"/>
      <c r="R20" s="90">
        <f>S20*B20*محاسبات!$AD$40</f>
        <v>0</v>
      </c>
      <c r="S20" s="54"/>
      <c r="T20" s="91">
        <f>U20*B20*محاسبات!$AD$40</f>
        <v>0</v>
      </c>
      <c r="U20" s="31"/>
      <c r="V20" s="90">
        <f>W20*B20*محاسبات!$AD$40</f>
        <v>0</v>
      </c>
      <c r="W20" s="54"/>
      <c r="X20" s="86">
        <f>Y20*B20*محاسبات!$AD$40</f>
        <v>0</v>
      </c>
      <c r="Y20" s="51"/>
      <c r="Z20" s="91">
        <f>AA20*B20*محاسبات!$AD$40</f>
        <v>0</v>
      </c>
      <c r="AA20" s="31"/>
      <c r="AB20" s="88">
        <f>AC20*B20*محاسبات!$AD$40</f>
        <v>0</v>
      </c>
      <c r="AC20" s="48"/>
      <c r="AD20" s="92">
        <f>AE20*B20*محاسبات!$AD$40</f>
        <v>0</v>
      </c>
      <c r="AE20" s="33"/>
    </row>
    <row r="21" spans="1:31" s="44" customFormat="1">
      <c r="A21" s="348"/>
      <c r="B21" s="202">
        <f t="shared" si="1"/>
        <v>829</v>
      </c>
      <c r="C21" s="44">
        <v>23</v>
      </c>
      <c r="D21" s="85">
        <f>E21*B21*محاسبات!$AD$40</f>
        <v>0</v>
      </c>
      <c r="E21" s="51"/>
      <c r="F21" s="87">
        <f>G21*B21*محاسبات!$AD$40</f>
        <v>0</v>
      </c>
      <c r="G21" s="46"/>
      <c r="H21" s="88">
        <f>I21*B21*محاسبات!$AD$40</f>
        <v>0</v>
      </c>
      <c r="I21" s="48"/>
      <c r="J21" s="91">
        <f>K21*B21*محاسبات!$AD$40</f>
        <v>0</v>
      </c>
      <c r="K21" s="91"/>
      <c r="L21" s="89">
        <f>M21*B21*محاسبات!$AD$40</f>
        <v>0</v>
      </c>
      <c r="M21" s="32"/>
      <c r="N21" s="86">
        <f>O21*B21*محاسبات!$AD$40</f>
        <v>0</v>
      </c>
      <c r="O21" s="51"/>
      <c r="P21" s="88">
        <f>Q21*B21*محاسبات!$AD$40</f>
        <v>0</v>
      </c>
      <c r="Q21" s="48"/>
      <c r="R21" s="90">
        <f>S21*B21*محاسبات!$AD$40</f>
        <v>0</v>
      </c>
      <c r="S21" s="54"/>
      <c r="T21" s="91">
        <f>U21*B21*محاسبات!$AD$40</f>
        <v>0</v>
      </c>
      <c r="U21" s="31"/>
      <c r="V21" s="90">
        <f>W21*B21*محاسبات!$AD$40</f>
        <v>0</v>
      </c>
      <c r="W21" s="54"/>
      <c r="X21" s="86">
        <f>Y21*B21*محاسبات!$AD$40</f>
        <v>0</v>
      </c>
      <c r="Y21" s="51"/>
      <c r="Z21" s="91">
        <f>AA21*B21*محاسبات!$AD$40</f>
        <v>0</v>
      </c>
      <c r="AA21" s="31"/>
      <c r="AB21" s="88">
        <f>AC21*B21*محاسبات!$AD$40</f>
        <v>0</v>
      </c>
      <c r="AC21" s="48"/>
      <c r="AD21" s="92">
        <f>AE21*B21*محاسبات!$AD$40</f>
        <v>0</v>
      </c>
      <c r="AE21" s="33"/>
    </row>
    <row r="22" spans="1:31" s="44" customFormat="1">
      <c r="A22" s="348"/>
      <c r="B22" s="202">
        <f t="shared" si="1"/>
        <v>828</v>
      </c>
      <c r="C22" s="44">
        <v>24</v>
      </c>
      <c r="D22" s="85">
        <f>E22*B22*محاسبات!$AD$40</f>
        <v>0</v>
      </c>
      <c r="E22" s="51"/>
      <c r="F22" s="87">
        <f>G22*B22*محاسبات!$AD$40</f>
        <v>0</v>
      </c>
      <c r="G22" s="46"/>
      <c r="H22" s="88">
        <f>I22*B22*محاسبات!$AD$40</f>
        <v>0</v>
      </c>
      <c r="I22" s="48"/>
      <c r="J22" s="91">
        <f>K22*B22*محاسبات!$AD$40</f>
        <v>0</v>
      </c>
      <c r="K22" s="91"/>
      <c r="L22" s="89">
        <f>M22*B22*محاسبات!$AD$40</f>
        <v>0</v>
      </c>
      <c r="M22" s="32"/>
      <c r="N22" s="86">
        <f>O22*B22*محاسبات!$AD$40</f>
        <v>0</v>
      </c>
      <c r="O22" s="51"/>
      <c r="P22" s="88">
        <f>Q22*B22*محاسبات!$AD$40</f>
        <v>0</v>
      </c>
      <c r="Q22" s="48"/>
      <c r="R22" s="90">
        <f>S22*B22*محاسبات!$AD$40</f>
        <v>0</v>
      </c>
      <c r="S22" s="54"/>
      <c r="T22" s="91">
        <f>U22*B22*محاسبات!$AD$40</f>
        <v>0</v>
      </c>
      <c r="U22" s="31"/>
      <c r="V22" s="90">
        <f>W22*B22*محاسبات!$AD$40</f>
        <v>0</v>
      </c>
      <c r="W22" s="54"/>
      <c r="X22" s="86">
        <f>Y22*B22*محاسبات!$AD$40</f>
        <v>0</v>
      </c>
      <c r="Y22" s="51"/>
      <c r="Z22" s="91">
        <f>AA22*B22*محاسبات!$AD$40</f>
        <v>0</v>
      </c>
      <c r="AA22" s="31"/>
      <c r="AB22" s="88">
        <f>AC22*B22*محاسبات!$AD$40</f>
        <v>0</v>
      </c>
      <c r="AC22" s="48"/>
      <c r="AD22" s="92">
        <f>AE22*B22*محاسبات!$AD$40</f>
        <v>0</v>
      </c>
      <c r="AE22" s="33"/>
    </row>
    <row r="23" spans="1:31" s="44" customFormat="1">
      <c r="A23" s="348"/>
      <c r="B23" s="202">
        <f t="shared" si="1"/>
        <v>827</v>
      </c>
      <c r="C23" s="44">
        <v>25</v>
      </c>
      <c r="D23" s="85">
        <f>E23*B23*محاسبات!$AD$40</f>
        <v>0</v>
      </c>
      <c r="E23" s="51"/>
      <c r="F23" s="87">
        <f>G23*B23*محاسبات!$AD$40</f>
        <v>0</v>
      </c>
      <c r="G23" s="46"/>
      <c r="H23" s="88">
        <f>I23*B23*محاسبات!$AD$40</f>
        <v>0</v>
      </c>
      <c r="I23" s="48"/>
      <c r="J23" s="91">
        <f>K23*B23*محاسبات!$AD$40</f>
        <v>0</v>
      </c>
      <c r="K23" s="91"/>
      <c r="L23" s="89">
        <f>M23*B23*محاسبات!$AD$40</f>
        <v>0</v>
      </c>
      <c r="M23" s="32"/>
      <c r="N23" s="86">
        <f>O23*B23*محاسبات!$AD$40</f>
        <v>0</v>
      </c>
      <c r="O23" s="51"/>
      <c r="P23" s="88">
        <f>Q23*B23*محاسبات!$AD$40</f>
        <v>0</v>
      </c>
      <c r="Q23" s="48"/>
      <c r="R23" s="90">
        <f>S23*B23*محاسبات!$AD$40</f>
        <v>0</v>
      </c>
      <c r="S23" s="54"/>
      <c r="T23" s="91">
        <f>U23*B23*محاسبات!$AD$40</f>
        <v>0</v>
      </c>
      <c r="U23" s="31"/>
      <c r="V23" s="90">
        <f>W23*B23*محاسبات!$AD$40</f>
        <v>0</v>
      </c>
      <c r="W23" s="54"/>
      <c r="X23" s="86">
        <f>Y23*B23*محاسبات!$AD$40</f>
        <v>0</v>
      </c>
      <c r="Y23" s="51"/>
      <c r="Z23" s="91">
        <f>AA23*B23*محاسبات!$AD$40</f>
        <v>0</v>
      </c>
      <c r="AA23" s="31"/>
      <c r="AB23" s="88">
        <f>AC23*B23*محاسبات!$AD$40</f>
        <v>0</v>
      </c>
      <c r="AC23" s="48"/>
      <c r="AD23" s="92">
        <f>AE23*B23*محاسبات!$AD$40</f>
        <v>0</v>
      </c>
      <c r="AE23" s="33"/>
    </row>
    <row r="24" spans="1:31" s="44" customFormat="1">
      <c r="A24" s="348"/>
      <c r="B24" s="202">
        <f t="shared" si="1"/>
        <v>826</v>
      </c>
      <c r="C24" s="44">
        <v>26</v>
      </c>
      <c r="D24" s="85">
        <f>E24*B24*محاسبات!$AD$40</f>
        <v>0</v>
      </c>
      <c r="E24" s="51"/>
      <c r="F24" s="87">
        <f>G24*B24*محاسبات!$AD$40</f>
        <v>0</v>
      </c>
      <c r="G24" s="46"/>
      <c r="H24" s="88">
        <f>I24*B24*محاسبات!$AD$40</f>
        <v>0</v>
      </c>
      <c r="I24" s="48"/>
      <c r="J24" s="91">
        <f>K24*B24*محاسبات!$AD$40</f>
        <v>0</v>
      </c>
      <c r="K24" s="91"/>
      <c r="L24" s="89">
        <f>M24*B24*محاسبات!$AD$40</f>
        <v>0</v>
      </c>
      <c r="M24" s="32"/>
      <c r="N24" s="86">
        <f>O24*B24*محاسبات!$AD$40</f>
        <v>0</v>
      </c>
      <c r="O24" s="51"/>
      <c r="P24" s="88">
        <f>Q24*B24*محاسبات!$AD$40</f>
        <v>0</v>
      </c>
      <c r="Q24" s="48"/>
      <c r="R24" s="90">
        <f>S24*B24*محاسبات!$AD$40</f>
        <v>0</v>
      </c>
      <c r="S24" s="54"/>
      <c r="T24" s="91">
        <f>U24*B24*محاسبات!$AD$40</f>
        <v>0</v>
      </c>
      <c r="U24" s="31"/>
      <c r="V24" s="90">
        <f>W24*B24*محاسبات!$AD$40</f>
        <v>0</v>
      </c>
      <c r="W24" s="54"/>
      <c r="X24" s="86">
        <f>Y24*B24*محاسبات!$AD$40</f>
        <v>0</v>
      </c>
      <c r="Y24" s="51"/>
      <c r="Z24" s="91">
        <f>AA24*B24*محاسبات!$AD$40</f>
        <v>0</v>
      </c>
      <c r="AA24" s="31"/>
      <c r="AB24" s="88">
        <f>AC24*B24*محاسبات!$AD$40</f>
        <v>0</v>
      </c>
      <c r="AC24" s="48"/>
      <c r="AD24" s="92">
        <f>AE24*B24*محاسبات!$AD$40</f>
        <v>0</v>
      </c>
      <c r="AE24" s="33"/>
    </row>
    <row r="25" spans="1:31" s="44" customFormat="1">
      <c r="A25" s="348"/>
      <c r="B25" s="202">
        <f t="shared" si="1"/>
        <v>825</v>
      </c>
      <c r="C25" s="44">
        <v>27</v>
      </c>
      <c r="D25" s="85">
        <f>E25*B25*محاسبات!$AD$40</f>
        <v>0</v>
      </c>
      <c r="E25" s="51"/>
      <c r="F25" s="87">
        <f>G25*B25*محاسبات!$AD$40</f>
        <v>0</v>
      </c>
      <c r="G25" s="46"/>
      <c r="H25" s="88">
        <f>I25*B25*محاسبات!$AD$40</f>
        <v>0</v>
      </c>
      <c r="I25" s="48"/>
      <c r="J25" s="91">
        <f>K25*B25*محاسبات!$AD$40</f>
        <v>0</v>
      </c>
      <c r="K25" s="91"/>
      <c r="L25" s="89">
        <f>M25*B25*محاسبات!$AD$40</f>
        <v>0</v>
      </c>
      <c r="M25" s="32"/>
      <c r="N25" s="86">
        <f>O25*B25*محاسبات!$AD$40</f>
        <v>0</v>
      </c>
      <c r="O25" s="51"/>
      <c r="P25" s="88">
        <f>Q25*B25*محاسبات!$AD$40</f>
        <v>0</v>
      </c>
      <c r="Q25" s="48"/>
      <c r="R25" s="90">
        <f>S25*B25*محاسبات!$AD$40</f>
        <v>0</v>
      </c>
      <c r="S25" s="54"/>
      <c r="T25" s="91">
        <f>U25*B25*محاسبات!$AD$40</f>
        <v>0</v>
      </c>
      <c r="U25" s="31"/>
      <c r="V25" s="90">
        <f>W25*B25*محاسبات!$AD$40</f>
        <v>0</v>
      </c>
      <c r="W25" s="54"/>
      <c r="X25" s="86">
        <f>Y25*B25*محاسبات!$AD$40</f>
        <v>0</v>
      </c>
      <c r="Y25" s="51"/>
      <c r="Z25" s="91">
        <f>AA25*B25*محاسبات!$AD$40</f>
        <v>0</v>
      </c>
      <c r="AA25" s="31"/>
      <c r="AB25" s="88">
        <f>AC25*B25*محاسبات!$AD$40</f>
        <v>0</v>
      </c>
      <c r="AC25" s="48"/>
      <c r="AD25" s="92">
        <f>AE25*B25*محاسبات!$AD$40</f>
        <v>0</v>
      </c>
      <c r="AE25" s="33"/>
    </row>
    <row r="26" spans="1:31" s="44" customFormat="1">
      <c r="A26" s="348"/>
      <c r="B26" s="202">
        <f t="shared" si="1"/>
        <v>824</v>
      </c>
      <c r="C26" s="44">
        <v>28</v>
      </c>
      <c r="D26" s="85">
        <f>E26*B26*محاسبات!$AD$40</f>
        <v>0</v>
      </c>
      <c r="E26" s="51"/>
      <c r="F26" s="87">
        <f>G26*B26*محاسبات!$AD$40</f>
        <v>0</v>
      </c>
      <c r="G26" s="46"/>
      <c r="H26" s="88">
        <f>I26*B26*محاسبات!$AD$40</f>
        <v>10666801337.477276</v>
      </c>
      <c r="I26" s="48">
        <v>8000000000</v>
      </c>
      <c r="J26" s="91">
        <f>K26*B26*محاسبات!$AD$40</f>
        <v>0</v>
      </c>
      <c r="K26" s="91"/>
      <c r="L26" s="89">
        <f>M26*B26*محاسبات!$AD$40</f>
        <v>0</v>
      </c>
      <c r="M26" s="32"/>
      <c r="N26" s="86">
        <f>O26*B26*محاسبات!$AD$40</f>
        <v>0</v>
      </c>
      <c r="O26" s="51"/>
      <c r="P26" s="88">
        <f>Q26*B26*محاسبات!$AD$40</f>
        <v>0</v>
      </c>
      <c r="Q26" s="48"/>
      <c r="R26" s="90">
        <f>S26*B26*محاسبات!$AD$40</f>
        <v>0</v>
      </c>
      <c r="S26" s="54"/>
      <c r="T26" s="91">
        <f>U26*B26*محاسبات!$AD$40</f>
        <v>0</v>
      </c>
      <c r="U26" s="31"/>
      <c r="V26" s="90">
        <f>W26*B26*محاسبات!$AD$40</f>
        <v>0</v>
      </c>
      <c r="W26" s="54"/>
      <c r="X26" s="86">
        <f>Y26*B26*محاسبات!$AD$40</f>
        <v>0</v>
      </c>
      <c r="Y26" s="51"/>
      <c r="Z26" s="91">
        <f>AA26*B26*محاسبات!$AD$40</f>
        <v>0</v>
      </c>
      <c r="AA26" s="31"/>
      <c r="AB26" s="88">
        <f>AC26*B26*محاسبات!$AD$40</f>
        <v>0</v>
      </c>
      <c r="AC26" s="48"/>
      <c r="AD26" s="92">
        <f>AE26*B26*محاسبات!$AD$40</f>
        <v>0</v>
      </c>
      <c r="AE26" s="33"/>
    </row>
    <row r="27" spans="1:31" s="44" customFormat="1">
      <c r="A27" s="348"/>
      <c r="B27" s="202">
        <f t="shared" si="1"/>
        <v>823</v>
      </c>
      <c r="C27" s="44">
        <v>29</v>
      </c>
      <c r="D27" s="85">
        <f>E27*B27*محاسبات!$AD$40</f>
        <v>0</v>
      </c>
      <c r="E27" s="51"/>
      <c r="F27" s="87">
        <f>G27*B27*محاسبات!$AD$40</f>
        <v>0</v>
      </c>
      <c r="G27" s="46"/>
      <c r="H27" s="88">
        <f>I27*B27*محاسبات!$AD$40</f>
        <v>0</v>
      </c>
      <c r="I27" s="48"/>
      <c r="J27" s="91">
        <f>K27*B27*محاسبات!$AD$40</f>
        <v>0</v>
      </c>
      <c r="K27" s="91"/>
      <c r="L27" s="89">
        <f>M27*B27*محاسبات!$AD$40</f>
        <v>0</v>
      </c>
      <c r="M27" s="32"/>
      <c r="N27" s="86">
        <f>O27*B27*محاسبات!$AD$40</f>
        <v>0</v>
      </c>
      <c r="O27" s="51"/>
      <c r="P27" s="88">
        <f>Q27*B27*محاسبات!$AD$40</f>
        <v>0</v>
      </c>
      <c r="Q27" s="48"/>
      <c r="R27" s="90">
        <f>S27*B27*محاسبات!$AD$40</f>
        <v>0</v>
      </c>
      <c r="S27" s="54"/>
      <c r="T27" s="91">
        <f>U27*B27*محاسبات!$AD$40</f>
        <v>0</v>
      </c>
      <c r="U27" s="31"/>
      <c r="V27" s="90">
        <f>W27*B27*محاسبات!$AD$40</f>
        <v>0</v>
      </c>
      <c r="W27" s="54"/>
      <c r="X27" s="86">
        <f>Y27*B27*محاسبات!$AD$40</f>
        <v>0</v>
      </c>
      <c r="Y27" s="51"/>
      <c r="Z27" s="91">
        <f>AA27*B27*محاسبات!$AD$40</f>
        <v>0</v>
      </c>
      <c r="AA27" s="31"/>
      <c r="AB27" s="88">
        <f>AC27*B27*محاسبات!$AD$40</f>
        <v>0</v>
      </c>
      <c r="AC27" s="48"/>
      <c r="AD27" s="92">
        <f>AE27*B27*محاسبات!$AD$40</f>
        <v>0</v>
      </c>
      <c r="AE27" s="33"/>
    </row>
    <row r="28" spans="1:31" s="132" customFormat="1" ht="15.75" thickBot="1">
      <c r="A28" s="349"/>
      <c r="B28" s="202">
        <f t="shared" si="1"/>
        <v>822</v>
      </c>
      <c r="C28" s="132">
        <v>30</v>
      </c>
      <c r="D28" s="138">
        <f>E28*B28*محاسبات!$AD$40</f>
        <v>0</v>
      </c>
      <c r="E28" s="60"/>
      <c r="F28" s="139">
        <f>G28*B28*محاسبات!$AD$40</f>
        <v>0</v>
      </c>
      <c r="G28" s="61"/>
      <c r="H28" s="140">
        <f>I28*B28*محاسبات!$AD$40</f>
        <v>0</v>
      </c>
      <c r="I28" s="62"/>
      <c r="J28" s="65">
        <f>K28*B28*محاسبات!$AD$40</f>
        <v>0</v>
      </c>
      <c r="K28" s="144"/>
      <c r="L28" s="141">
        <f>M28*B28*محاسبات!$AD$40</f>
        <v>0</v>
      </c>
      <c r="M28" s="63"/>
      <c r="N28" s="142">
        <f>O28*B28*محاسبات!$AD$40</f>
        <v>0</v>
      </c>
      <c r="O28" s="60"/>
      <c r="P28" s="140">
        <f>Q28*B28*محاسبات!$AD$40</f>
        <v>0</v>
      </c>
      <c r="Q28" s="62"/>
      <c r="R28" s="143">
        <f>S28*B28*محاسبات!$AD$40</f>
        <v>0</v>
      </c>
      <c r="S28" s="64"/>
      <c r="T28" s="144">
        <f>U28*B28*محاسبات!$AD$40</f>
        <v>0</v>
      </c>
      <c r="U28" s="65"/>
      <c r="V28" s="143">
        <f>W28*B28*محاسبات!$AD$40</f>
        <v>0</v>
      </c>
      <c r="W28" s="64"/>
      <c r="X28" s="142">
        <f>Y28*B28*محاسبات!$AD$40</f>
        <v>0</v>
      </c>
      <c r="Y28" s="60"/>
      <c r="Z28" s="144">
        <f>AA28*B28*محاسبات!$AD$40</f>
        <v>0</v>
      </c>
      <c r="AA28" s="65"/>
      <c r="AB28" s="140">
        <f>AC28*B28*محاسبات!$AD$40</f>
        <v>0</v>
      </c>
      <c r="AC28" s="62"/>
      <c r="AD28" s="145">
        <f>AE28*B28*محاسبات!$AD$40</f>
        <v>0</v>
      </c>
      <c r="AE28" s="66"/>
    </row>
    <row r="29" spans="1:31" s="84" customFormat="1">
      <c r="A29" s="347" t="s">
        <v>16</v>
      </c>
      <c r="B29" s="202">
        <f t="shared" si="1"/>
        <v>821</v>
      </c>
      <c r="C29" s="84">
        <v>1</v>
      </c>
      <c r="D29" s="85">
        <f>E29*B29*محاسبات!$AD$40</f>
        <v>0</v>
      </c>
      <c r="E29" s="86"/>
      <c r="F29" s="87">
        <f>G29*B29*محاسبات!$AD$40</f>
        <v>0</v>
      </c>
      <c r="G29" s="87"/>
      <c r="H29" s="88">
        <f>I29*B29*محاسبات!$AD$40</f>
        <v>1328495736.9643269</v>
      </c>
      <c r="I29" s="88">
        <v>1000000000</v>
      </c>
      <c r="J29" s="91">
        <f>K29*B29*محاسبات!$AD$40</f>
        <v>0</v>
      </c>
      <c r="K29" s="91"/>
      <c r="L29" s="89">
        <f>M29*B29*محاسبات!$AD$40</f>
        <v>0</v>
      </c>
      <c r="M29" s="89"/>
      <c r="N29" s="86">
        <f>O29*B29*محاسبات!$AD$40</f>
        <v>0</v>
      </c>
      <c r="O29" s="86"/>
      <c r="P29" s="88">
        <f>Q29*B29*محاسبات!$AD$40</f>
        <v>0</v>
      </c>
      <c r="Q29" s="88"/>
      <c r="R29" s="90">
        <f>S29*B29*محاسبات!$AD$40</f>
        <v>0</v>
      </c>
      <c r="S29" s="90"/>
      <c r="T29" s="91">
        <f>U29*B29*محاسبات!$AD$40</f>
        <v>0</v>
      </c>
      <c r="U29" s="91"/>
      <c r="V29" s="90">
        <f>W29*B29*محاسبات!$AD$40</f>
        <v>0</v>
      </c>
      <c r="W29" s="90"/>
      <c r="X29" s="86">
        <f>Y29*B29*محاسبات!$AD$40</f>
        <v>0</v>
      </c>
      <c r="Y29" s="86"/>
      <c r="Z29" s="91">
        <f>AA29*B29*محاسبات!$AD$40</f>
        <v>0</v>
      </c>
      <c r="AA29" s="91"/>
      <c r="AB29" s="88">
        <f>AC29*B29*محاسبات!$AD$40</f>
        <v>0</v>
      </c>
      <c r="AC29" s="88"/>
      <c r="AD29" s="92">
        <f>AE29*B29*محاسبات!$AD$40</f>
        <v>0</v>
      </c>
      <c r="AE29" s="92"/>
    </row>
    <row r="30" spans="1:31" s="44" customFormat="1">
      <c r="A30" s="348"/>
      <c r="B30" s="202">
        <f t="shared" si="1"/>
        <v>820</v>
      </c>
      <c r="C30" s="44">
        <v>2</v>
      </c>
      <c r="D30" s="85">
        <f>E30*B30*محاسبات!$AD$40</f>
        <v>0</v>
      </c>
      <c r="E30" s="51"/>
      <c r="F30" s="87">
        <f>G30*B30*محاسبات!$AD$40</f>
        <v>0</v>
      </c>
      <c r="G30" s="46"/>
      <c r="H30" s="88">
        <f>I30*B30*محاسبات!$AD$40</f>
        <v>0</v>
      </c>
      <c r="I30" s="48"/>
      <c r="J30" s="91">
        <f>K30*B30*محاسبات!$AD$40</f>
        <v>0</v>
      </c>
      <c r="K30" s="91"/>
      <c r="L30" s="89">
        <f>M30*B30*محاسبات!$AD$40</f>
        <v>0</v>
      </c>
      <c r="M30" s="32"/>
      <c r="N30" s="86">
        <f>O30*B30*محاسبات!$AD$40</f>
        <v>0</v>
      </c>
      <c r="O30" s="51"/>
      <c r="P30" s="88">
        <f>Q30*B30*محاسبات!$AD$40</f>
        <v>0</v>
      </c>
      <c r="Q30" s="48"/>
      <c r="R30" s="90">
        <f>S30*B30*محاسبات!$AD$40</f>
        <v>0</v>
      </c>
      <c r="S30" s="54"/>
      <c r="T30" s="91">
        <f>U30*B30*محاسبات!$AD$40</f>
        <v>0</v>
      </c>
      <c r="U30" s="31"/>
      <c r="V30" s="90">
        <f>W30*B30*محاسبات!$AD$40</f>
        <v>0</v>
      </c>
      <c r="W30" s="54"/>
      <c r="X30" s="86">
        <f>Y30*B30*محاسبات!$AD$40</f>
        <v>0</v>
      </c>
      <c r="Y30" s="51"/>
      <c r="Z30" s="91">
        <f>AA30*B30*محاسبات!$AD$40</f>
        <v>0</v>
      </c>
      <c r="AA30" s="31"/>
      <c r="AB30" s="88">
        <f>AC30*B30*محاسبات!$AD$40</f>
        <v>0</v>
      </c>
      <c r="AC30" s="48"/>
      <c r="AD30" s="92">
        <f>AE30*B30*محاسبات!$AD$40</f>
        <v>0</v>
      </c>
      <c r="AE30" s="33"/>
    </row>
    <row r="31" spans="1:31" s="44" customFormat="1">
      <c r="A31" s="348"/>
      <c r="B31" s="202">
        <f t="shared" si="1"/>
        <v>819</v>
      </c>
      <c r="C31" s="44">
        <v>3</v>
      </c>
      <c r="D31" s="85">
        <f>E31*B31*محاسبات!$AD$40</f>
        <v>0</v>
      </c>
      <c r="E31" s="51"/>
      <c r="F31" s="87">
        <f>G31*B31*محاسبات!$AD$40</f>
        <v>0</v>
      </c>
      <c r="G31" s="46"/>
      <c r="H31" s="88">
        <f>I31*B31*محاسبات!$AD$40</f>
        <v>0</v>
      </c>
      <c r="I31" s="48"/>
      <c r="J31" s="91">
        <f>K31*B31*محاسبات!$AD$40</f>
        <v>0</v>
      </c>
      <c r="K31" s="91"/>
      <c r="L31" s="89">
        <f>M31*B31*محاسبات!$AD$40</f>
        <v>0</v>
      </c>
      <c r="M31" s="32"/>
      <c r="N31" s="86">
        <f>O31*B31*محاسبات!$AD$40</f>
        <v>0</v>
      </c>
      <c r="O31" s="51"/>
      <c r="P31" s="88">
        <f>Q31*B31*محاسبات!$AD$40</f>
        <v>0</v>
      </c>
      <c r="Q31" s="48"/>
      <c r="R31" s="90">
        <f>S31*B31*محاسبات!$AD$40</f>
        <v>0</v>
      </c>
      <c r="S31" s="54"/>
      <c r="T31" s="91">
        <f>U31*B31*محاسبات!$AD$40</f>
        <v>0</v>
      </c>
      <c r="U31" s="31"/>
      <c r="V31" s="90">
        <f>W31*B31*محاسبات!$AD$40</f>
        <v>0</v>
      </c>
      <c r="W31" s="54"/>
      <c r="X31" s="86">
        <f>Y31*B31*محاسبات!$AD$40</f>
        <v>0</v>
      </c>
      <c r="Y31" s="51"/>
      <c r="Z31" s="91">
        <f>AA31*B31*محاسبات!$AD$40</f>
        <v>0</v>
      </c>
      <c r="AA31" s="31"/>
      <c r="AB31" s="88">
        <f>AC31*B31*محاسبات!$AD$40</f>
        <v>0</v>
      </c>
      <c r="AC31" s="48"/>
      <c r="AD31" s="92">
        <f>AE31*B31*محاسبات!$AD$40</f>
        <v>0</v>
      </c>
      <c r="AE31" s="33"/>
    </row>
    <row r="32" spans="1:31" s="44" customFormat="1">
      <c r="A32" s="348"/>
      <c r="B32" s="202">
        <f t="shared" si="1"/>
        <v>818</v>
      </c>
      <c r="C32" s="44">
        <v>4</v>
      </c>
      <c r="D32" s="85">
        <f>E32*B32*محاسبات!$AD$40</f>
        <v>0</v>
      </c>
      <c r="E32" s="51"/>
      <c r="F32" s="87">
        <f>G32*B32*محاسبات!$AD$40</f>
        <v>0</v>
      </c>
      <c r="G32" s="46"/>
      <c r="H32" s="88">
        <f>I32*B32*محاسبات!$AD$40</f>
        <v>0</v>
      </c>
      <c r="I32" s="48"/>
      <c r="J32" s="91">
        <f>K32*B32*محاسبات!$AD$40</f>
        <v>0</v>
      </c>
      <c r="K32" s="91"/>
      <c r="L32" s="89">
        <f>M32*B32*محاسبات!$AD$40</f>
        <v>0</v>
      </c>
      <c r="M32" s="32"/>
      <c r="N32" s="86">
        <f>O32*B32*محاسبات!$AD$40</f>
        <v>0</v>
      </c>
      <c r="O32" s="51"/>
      <c r="P32" s="88">
        <f>Q32*B32*محاسبات!$AD$40</f>
        <v>0</v>
      </c>
      <c r="Q32" s="48"/>
      <c r="R32" s="90">
        <f>S32*B32*محاسبات!$AD$40</f>
        <v>0</v>
      </c>
      <c r="S32" s="54"/>
      <c r="T32" s="91">
        <f>U32*B32*محاسبات!$AD$40</f>
        <v>0</v>
      </c>
      <c r="U32" s="31"/>
      <c r="V32" s="90">
        <f>W32*B32*محاسبات!$AD$40</f>
        <v>0</v>
      </c>
      <c r="W32" s="54"/>
      <c r="X32" s="86">
        <f>Y32*B32*محاسبات!$AD$40</f>
        <v>0</v>
      </c>
      <c r="Y32" s="51"/>
      <c r="Z32" s="91">
        <f>AA32*B32*محاسبات!$AD$40</f>
        <v>0</v>
      </c>
      <c r="AA32" s="31"/>
      <c r="AB32" s="88">
        <f>AC32*B32*محاسبات!$AD$40</f>
        <v>0</v>
      </c>
      <c r="AC32" s="48"/>
      <c r="AD32" s="92">
        <f>AE32*B32*محاسبات!$AD$40</f>
        <v>0</v>
      </c>
      <c r="AE32" s="33"/>
    </row>
    <row r="33" spans="1:31" s="44" customFormat="1">
      <c r="A33" s="348"/>
      <c r="B33" s="202">
        <f t="shared" si="1"/>
        <v>817</v>
      </c>
      <c r="C33" s="44">
        <v>5</v>
      </c>
      <c r="D33" s="85">
        <f>E33*B33*محاسبات!$AD$40</f>
        <v>2644046326.6744337</v>
      </c>
      <c r="E33" s="51">
        <v>2000000000</v>
      </c>
      <c r="F33" s="87">
        <f>G33*B33*محاسبات!$AD$40</f>
        <v>0</v>
      </c>
      <c r="G33" s="46"/>
      <c r="H33" s="88">
        <f>I33*B33*محاسبات!$AD$40</f>
        <v>0</v>
      </c>
      <c r="I33" s="48"/>
      <c r="J33" s="91">
        <f>K33*B33*محاسبات!$AD$40</f>
        <v>0</v>
      </c>
      <c r="K33" s="91"/>
      <c r="L33" s="89">
        <f>M33*B33*محاسبات!$AD$40</f>
        <v>0</v>
      </c>
      <c r="M33" s="32"/>
      <c r="N33" s="86">
        <f>O33*B33*محاسبات!$AD$40</f>
        <v>0</v>
      </c>
      <c r="O33" s="51"/>
      <c r="P33" s="88">
        <f>Q33*B33*محاسبات!$AD$40</f>
        <v>0</v>
      </c>
      <c r="Q33" s="48"/>
      <c r="R33" s="90">
        <f>S33*B33*محاسبات!$AD$40</f>
        <v>0</v>
      </c>
      <c r="S33" s="54"/>
      <c r="T33" s="91">
        <f>U33*B33*محاسبات!$AD$40</f>
        <v>0</v>
      </c>
      <c r="U33" s="31"/>
      <c r="V33" s="90">
        <f>W33*B33*محاسبات!$AD$40</f>
        <v>0</v>
      </c>
      <c r="W33" s="54"/>
      <c r="X33" s="86">
        <f>Y33*B33*محاسبات!$AD$40</f>
        <v>0</v>
      </c>
      <c r="Y33" s="51"/>
      <c r="Z33" s="91">
        <f>AA33*B33*محاسبات!$AD$40</f>
        <v>0</v>
      </c>
      <c r="AA33" s="31"/>
      <c r="AB33" s="88">
        <f>AC33*B33*محاسبات!$AD$40</f>
        <v>0</v>
      </c>
      <c r="AC33" s="48"/>
      <c r="AD33" s="92">
        <f>AE33*B33*محاسبات!$AD$40</f>
        <v>0</v>
      </c>
      <c r="AE33" s="33"/>
    </row>
    <row r="34" spans="1:31" s="44" customFormat="1">
      <c r="A34" s="348"/>
      <c r="B34" s="202">
        <f t="shared" si="1"/>
        <v>816</v>
      </c>
      <c r="C34" s="44">
        <v>6</v>
      </c>
      <c r="D34" s="85">
        <f>E34*B34*محاسبات!$AD$40</f>
        <v>0</v>
      </c>
      <c r="E34" s="51"/>
      <c r="F34" s="87">
        <f>G34*B34*محاسبات!$AD$40</f>
        <v>0</v>
      </c>
      <c r="G34" s="46"/>
      <c r="H34" s="88">
        <f>I34*B34*محاسبات!$AD$40</f>
        <v>0</v>
      </c>
      <c r="I34" s="48"/>
      <c r="J34" s="91">
        <f>K34*B34*محاسبات!$AD$40</f>
        <v>0</v>
      </c>
      <c r="K34" s="91"/>
      <c r="L34" s="89">
        <f>M34*B34*محاسبات!$AD$40</f>
        <v>0</v>
      </c>
      <c r="M34" s="32"/>
      <c r="N34" s="86">
        <f>O34*B34*محاسبات!$AD$40</f>
        <v>0</v>
      </c>
      <c r="O34" s="51"/>
      <c r="P34" s="88">
        <f>Q34*B34*محاسبات!$AD$40</f>
        <v>0</v>
      </c>
      <c r="Q34" s="48"/>
      <c r="R34" s="90">
        <f>S34*B34*محاسبات!$AD$40</f>
        <v>0</v>
      </c>
      <c r="S34" s="54"/>
      <c r="T34" s="91">
        <f>U34*B34*محاسبات!$AD$40</f>
        <v>0</v>
      </c>
      <c r="U34" s="31"/>
      <c r="V34" s="90">
        <f>W34*B34*محاسبات!$AD$40</f>
        <v>0</v>
      </c>
      <c r="W34" s="54"/>
      <c r="X34" s="86">
        <f>Y34*B34*محاسبات!$AD$40</f>
        <v>0</v>
      </c>
      <c r="Y34" s="51"/>
      <c r="Z34" s="91">
        <f>AA34*B34*محاسبات!$AD$40</f>
        <v>0</v>
      </c>
      <c r="AA34" s="31"/>
      <c r="AB34" s="88">
        <f>AC34*B34*محاسبات!$AD$40</f>
        <v>0</v>
      </c>
      <c r="AC34" s="48"/>
      <c r="AD34" s="92">
        <f>AE34*B34*محاسبات!$AD$40</f>
        <v>0</v>
      </c>
      <c r="AE34" s="33"/>
    </row>
    <row r="35" spans="1:31" s="44" customFormat="1">
      <c r="A35" s="348"/>
      <c r="B35" s="202">
        <f t="shared" si="1"/>
        <v>815</v>
      </c>
      <c r="C35" s="44">
        <v>7</v>
      </c>
      <c r="D35" s="85">
        <f>E35*B35*محاسبات!$AD$40</f>
        <v>7912721259.1419716</v>
      </c>
      <c r="E35" s="51">
        <v>6000000000</v>
      </c>
      <c r="F35" s="87">
        <f>G35*B35*محاسبات!$AD$40</f>
        <v>0</v>
      </c>
      <c r="G35" s="46"/>
      <c r="H35" s="88">
        <f>I35*B35*محاسبات!$AD$40</f>
        <v>0</v>
      </c>
      <c r="I35" s="48"/>
      <c r="J35" s="91">
        <f>K35*B35*محاسبات!$AD$40</f>
        <v>0</v>
      </c>
      <c r="K35" s="91"/>
      <c r="L35" s="89">
        <f>M35*B35*محاسبات!$AD$40</f>
        <v>3165088503.6567888</v>
      </c>
      <c r="M35" s="32">
        <v>2400000000</v>
      </c>
      <c r="N35" s="86">
        <f>O35*B35*محاسبات!$AD$40</f>
        <v>0</v>
      </c>
      <c r="O35" s="51"/>
      <c r="P35" s="88">
        <f>Q35*B35*محاسبات!$AD$40</f>
        <v>0</v>
      </c>
      <c r="Q35" s="48"/>
      <c r="R35" s="90">
        <f>S35*B35*محاسبات!$AD$40</f>
        <v>0</v>
      </c>
      <c r="S35" s="54"/>
      <c r="T35" s="91">
        <f>U35*B35*محاسبات!$AD$40</f>
        <v>0</v>
      </c>
      <c r="U35" s="31"/>
      <c r="V35" s="90">
        <f>W35*B35*محاسبات!$AD$40</f>
        <v>0</v>
      </c>
      <c r="W35" s="54"/>
      <c r="X35" s="86">
        <f>Y35*B35*محاسبات!$AD$40</f>
        <v>0</v>
      </c>
      <c r="Y35" s="51"/>
      <c r="Z35" s="91">
        <f>AA35*B35*محاسبات!$AD$40</f>
        <v>0</v>
      </c>
      <c r="AA35" s="31"/>
      <c r="AB35" s="88">
        <f>AC35*B35*محاسبات!$AD$40</f>
        <v>0</v>
      </c>
      <c r="AC35" s="48"/>
      <c r="AD35" s="92">
        <f>AE35*B35*محاسبات!$AD$40</f>
        <v>0</v>
      </c>
      <c r="AE35" s="33"/>
    </row>
    <row r="36" spans="1:31" s="44" customFormat="1">
      <c r="A36" s="348"/>
      <c r="B36" s="202">
        <f t="shared" si="1"/>
        <v>814</v>
      </c>
      <c r="C36" s="44">
        <v>8</v>
      </c>
      <c r="D36" s="85">
        <f>E36*B36*محاسبات!$AD$40</f>
        <v>0</v>
      </c>
      <c r="E36" s="51"/>
      <c r="F36" s="87">
        <f>G36*B36*محاسبات!$AD$40</f>
        <v>0</v>
      </c>
      <c r="G36" s="46"/>
      <c r="H36" s="88">
        <f>I36*B36*محاسبات!$AD$40</f>
        <v>0</v>
      </c>
      <c r="I36" s="48"/>
      <c r="J36" s="91">
        <f>K36*B36*محاسبات!$AD$40</f>
        <v>0</v>
      </c>
      <c r="K36" s="91"/>
      <c r="L36" s="89">
        <f>M36*B36*محاسبات!$AD$40</f>
        <v>2107469972.987015</v>
      </c>
      <c r="M36" s="32">
        <v>1600000000</v>
      </c>
      <c r="N36" s="86">
        <f>O36*B36*محاسبات!$AD$40</f>
        <v>0</v>
      </c>
      <c r="O36" s="51"/>
      <c r="P36" s="88">
        <f>Q36*B36*محاسبات!$AD$40</f>
        <v>0</v>
      </c>
      <c r="Q36" s="48"/>
      <c r="R36" s="90">
        <f>S36*B36*محاسبات!$AD$40</f>
        <v>0</v>
      </c>
      <c r="S36" s="54"/>
      <c r="T36" s="91">
        <f>U36*B36*محاسبات!$AD$40</f>
        <v>0</v>
      </c>
      <c r="U36" s="31"/>
      <c r="V36" s="90">
        <f>W36*B36*محاسبات!$AD$40</f>
        <v>0</v>
      </c>
      <c r="W36" s="54"/>
      <c r="X36" s="86">
        <f>Y36*B36*محاسبات!$AD$40</f>
        <v>0</v>
      </c>
      <c r="Y36" s="51"/>
      <c r="Z36" s="91">
        <f>AA36*B36*محاسبات!$AD$40</f>
        <v>0</v>
      </c>
      <c r="AA36" s="31"/>
      <c r="AB36" s="88">
        <f>AC36*B36*محاسبات!$AD$40</f>
        <v>0</v>
      </c>
      <c r="AC36" s="48"/>
      <c r="AD36" s="92">
        <f>AE36*B36*محاسبات!$AD$40</f>
        <v>0</v>
      </c>
      <c r="AE36" s="33"/>
    </row>
    <row r="37" spans="1:31" s="44" customFormat="1">
      <c r="A37" s="348"/>
      <c r="B37" s="202">
        <f t="shared" si="1"/>
        <v>813</v>
      </c>
      <c r="C37" s="44">
        <v>9</v>
      </c>
      <c r="D37" s="85">
        <f>E37*B37*محاسبات!$AD$40</f>
        <v>0</v>
      </c>
      <c r="E37" s="51"/>
      <c r="F37" s="87">
        <f>G37*B37*محاسبات!$AD$40</f>
        <v>0</v>
      </c>
      <c r="G37" s="46"/>
      <c r="H37" s="88">
        <f>I37*B37*محاسبات!$AD$40</f>
        <v>0</v>
      </c>
      <c r="I37" s="48"/>
      <c r="J37" s="91">
        <f>K37*B37*محاسبات!$AD$40</f>
        <v>0</v>
      </c>
      <c r="K37" s="91"/>
      <c r="L37" s="89">
        <f>M37*B37*محاسبات!$AD$40</f>
        <v>0</v>
      </c>
      <c r="M37" s="32"/>
      <c r="N37" s="86">
        <f>O37*B37*محاسبات!$AD$40</f>
        <v>0</v>
      </c>
      <c r="O37" s="51"/>
      <c r="P37" s="88">
        <f>Q37*B37*محاسبات!$AD$40</f>
        <v>0</v>
      </c>
      <c r="Q37" s="48"/>
      <c r="R37" s="90">
        <f>S37*B37*محاسبات!$AD$40</f>
        <v>0</v>
      </c>
      <c r="S37" s="54"/>
      <c r="T37" s="91">
        <f>U37*B37*محاسبات!$AD$40</f>
        <v>0</v>
      </c>
      <c r="U37" s="31"/>
      <c r="V37" s="90">
        <f>W37*B37*محاسبات!$AD$40</f>
        <v>0</v>
      </c>
      <c r="W37" s="54"/>
      <c r="X37" s="86">
        <f>Y37*B37*محاسبات!$AD$40</f>
        <v>0</v>
      </c>
      <c r="Y37" s="51"/>
      <c r="Z37" s="91">
        <f>AA37*B37*محاسبات!$AD$40</f>
        <v>0</v>
      </c>
      <c r="AA37" s="31"/>
      <c r="AB37" s="88">
        <f>AC37*B37*محاسبات!$AD$40</f>
        <v>0</v>
      </c>
      <c r="AC37" s="48"/>
      <c r="AD37" s="92">
        <f>AE37*B37*محاسبات!$AD$40</f>
        <v>0</v>
      </c>
      <c r="AE37" s="33"/>
    </row>
    <row r="38" spans="1:31" s="44" customFormat="1">
      <c r="A38" s="348"/>
      <c r="B38" s="202">
        <f t="shared" si="1"/>
        <v>812</v>
      </c>
      <c r="C38" s="44">
        <v>10</v>
      </c>
      <c r="D38" s="85">
        <f>E38*B38*محاسبات!$AD$40</f>
        <v>0</v>
      </c>
      <c r="E38" s="51"/>
      <c r="F38" s="87">
        <f>G38*B38*محاسبات!$AD$40</f>
        <v>0</v>
      </c>
      <c r="G38" s="46"/>
      <c r="H38" s="88">
        <f>I38*B38*محاسبات!$AD$40</f>
        <v>0</v>
      </c>
      <c r="I38" s="48"/>
      <c r="J38" s="91">
        <f>K38*B38*محاسبات!$AD$40</f>
        <v>0</v>
      </c>
      <c r="K38" s="91"/>
      <c r="L38" s="89">
        <f>M38*B38*محاسبات!$AD$40</f>
        <v>0</v>
      </c>
      <c r="M38" s="32"/>
      <c r="N38" s="86">
        <f>O38*B38*محاسبات!$AD$40</f>
        <v>0</v>
      </c>
      <c r="O38" s="51"/>
      <c r="P38" s="88">
        <f>Q38*B38*محاسبات!$AD$40</f>
        <v>0</v>
      </c>
      <c r="Q38" s="48"/>
      <c r="R38" s="90">
        <f>S38*B38*محاسبات!$AD$40</f>
        <v>0</v>
      </c>
      <c r="S38" s="54"/>
      <c r="T38" s="91">
        <f>U38*B38*محاسبات!$AD$40</f>
        <v>0</v>
      </c>
      <c r="U38" s="31"/>
      <c r="V38" s="90">
        <f>W38*B38*محاسبات!$AD$40</f>
        <v>0</v>
      </c>
      <c r="W38" s="54"/>
      <c r="X38" s="86">
        <f>Y38*B38*محاسبات!$AD$40</f>
        <v>0</v>
      </c>
      <c r="Y38" s="51"/>
      <c r="Z38" s="91">
        <f>AA38*B38*محاسبات!$AD$40</f>
        <v>0</v>
      </c>
      <c r="AA38" s="31"/>
      <c r="AB38" s="88">
        <f>AC38*B38*محاسبات!$AD$40</f>
        <v>0</v>
      </c>
      <c r="AC38" s="48"/>
      <c r="AD38" s="92">
        <f>AE38*B38*محاسبات!$AD$40</f>
        <v>0</v>
      </c>
      <c r="AE38" s="33"/>
    </row>
    <row r="39" spans="1:31" s="44" customFormat="1">
      <c r="A39" s="348"/>
      <c r="B39" s="202">
        <f t="shared" si="1"/>
        <v>811</v>
      </c>
      <c r="C39" s="44">
        <v>11</v>
      </c>
      <c r="D39" s="85">
        <f>E39*B39*محاسبات!$AD$40</f>
        <v>0</v>
      </c>
      <c r="E39" s="51"/>
      <c r="F39" s="87">
        <f>G39*B39*محاسبات!$AD$40</f>
        <v>0</v>
      </c>
      <c r="G39" s="46"/>
      <c r="H39" s="88">
        <f>I39*B39*محاسبات!$AD$40</f>
        <v>0</v>
      </c>
      <c r="I39" s="48"/>
      <c r="J39" s="91">
        <f>K39*B39*محاسبات!$AD$40</f>
        <v>0</v>
      </c>
      <c r="K39" s="91"/>
      <c r="L39" s="89">
        <f>M39*B39*محاسبات!$AD$40</f>
        <v>0</v>
      </c>
      <c r="M39" s="32"/>
      <c r="N39" s="86">
        <f>O39*B39*محاسبات!$AD$40</f>
        <v>0</v>
      </c>
      <c r="O39" s="51"/>
      <c r="P39" s="88">
        <f>Q39*B39*محاسبات!$AD$40</f>
        <v>0</v>
      </c>
      <c r="Q39" s="48"/>
      <c r="R39" s="90">
        <f>S39*B39*محاسبات!$AD$40</f>
        <v>0</v>
      </c>
      <c r="S39" s="54"/>
      <c r="T39" s="91">
        <f>U39*B39*محاسبات!$AD$40</f>
        <v>0</v>
      </c>
      <c r="U39" s="31"/>
      <c r="V39" s="90">
        <f>W39*B39*محاسبات!$AD$40</f>
        <v>0</v>
      </c>
      <c r="W39" s="54"/>
      <c r="X39" s="86">
        <f>Y39*B39*محاسبات!$AD$40</f>
        <v>0</v>
      </c>
      <c r="Y39" s="51"/>
      <c r="Z39" s="91">
        <f>AA39*B39*محاسبات!$AD$40</f>
        <v>0</v>
      </c>
      <c r="AA39" s="31"/>
      <c r="AB39" s="88">
        <f>AC39*B39*محاسبات!$AD$40</f>
        <v>0</v>
      </c>
      <c r="AC39" s="48"/>
      <c r="AD39" s="92">
        <f>AE39*B39*محاسبات!$AD$40</f>
        <v>0</v>
      </c>
      <c r="AE39" s="33"/>
    </row>
    <row r="40" spans="1:31" s="44" customFormat="1">
      <c r="A40" s="348"/>
      <c r="B40" s="202">
        <f t="shared" si="1"/>
        <v>810</v>
      </c>
      <c r="C40" s="44">
        <v>12</v>
      </c>
      <c r="D40" s="85">
        <f>E40*B40*محاسبات!$AD$40</f>
        <v>0</v>
      </c>
      <c r="E40" s="51"/>
      <c r="F40" s="87">
        <f>G40*B40*محاسبات!$AD$40</f>
        <v>0</v>
      </c>
      <c r="G40" s="46"/>
      <c r="H40" s="88">
        <f>I40*B40*محاسبات!$AD$40</f>
        <v>0</v>
      </c>
      <c r="I40" s="48"/>
      <c r="J40" s="91">
        <f>K40*B40*محاسبات!$AD$40</f>
        <v>0</v>
      </c>
      <c r="K40" s="91"/>
      <c r="L40" s="89">
        <f>M40*B40*محاسبات!$AD$40</f>
        <v>0</v>
      </c>
      <c r="M40" s="32"/>
      <c r="N40" s="86">
        <f>O40*B40*محاسبات!$AD$40</f>
        <v>0</v>
      </c>
      <c r="O40" s="51"/>
      <c r="P40" s="88">
        <f>Q40*B40*محاسبات!$AD$40</f>
        <v>0</v>
      </c>
      <c r="Q40" s="48"/>
      <c r="R40" s="90">
        <f>S40*B40*محاسبات!$AD$40</f>
        <v>0</v>
      </c>
      <c r="S40" s="54"/>
      <c r="T40" s="91">
        <f>U40*B40*محاسبات!$AD$40</f>
        <v>0</v>
      </c>
      <c r="U40" s="31"/>
      <c r="V40" s="90">
        <f>W40*B40*محاسبات!$AD$40</f>
        <v>0</v>
      </c>
      <c r="W40" s="54"/>
      <c r="X40" s="86">
        <f>Y40*B40*محاسبات!$AD$40</f>
        <v>0</v>
      </c>
      <c r="Y40" s="51"/>
      <c r="Z40" s="91">
        <f>AA40*B40*محاسبات!$AD$40</f>
        <v>0</v>
      </c>
      <c r="AA40" s="31"/>
      <c r="AB40" s="88">
        <f>AC40*B40*محاسبات!$AD$40</f>
        <v>0</v>
      </c>
      <c r="AC40" s="48"/>
      <c r="AD40" s="92">
        <f>AE40*B40*محاسبات!$AD$40</f>
        <v>0</v>
      </c>
      <c r="AE40" s="33"/>
    </row>
    <row r="41" spans="1:31" s="44" customFormat="1">
      <c r="A41" s="348"/>
      <c r="B41" s="202">
        <f t="shared" si="1"/>
        <v>809</v>
      </c>
      <c r="C41" s="44">
        <v>13</v>
      </c>
      <c r="D41" s="85">
        <f>E41*B41*محاسبات!$AD$40</f>
        <v>0</v>
      </c>
      <c r="E41" s="51"/>
      <c r="F41" s="87">
        <f>G41*B41*محاسبات!$AD$40</f>
        <v>0</v>
      </c>
      <c r="G41" s="46"/>
      <c r="H41" s="88">
        <f>I41*B41*محاسبات!$AD$40</f>
        <v>0</v>
      </c>
      <c r="I41" s="48"/>
      <c r="J41" s="91">
        <f>K41*B41*محاسبات!$AD$40</f>
        <v>0</v>
      </c>
      <c r="K41" s="91"/>
      <c r="L41" s="89">
        <f>M41*B41*محاسبات!$AD$40</f>
        <v>0</v>
      </c>
      <c r="M41" s="32"/>
      <c r="N41" s="86">
        <f>O41*B41*محاسبات!$AD$40</f>
        <v>0</v>
      </c>
      <c r="O41" s="51"/>
      <c r="P41" s="88">
        <f>Q41*B41*محاسبات!$AD$40</f>
        <v>0</v>
      </c>
      <c r="Q41" s="48"/>
      <c r="R41" s="90">
        <f>S41*B41*محاسبات!$AD$40</f>
        <v>0</v>
      </c>
      <c r="S41" s="54"/>
      <c r="T41" s="91">
        <f>U41*B41*محاسبات!$AD$40</f>
        <v>0</v>
      </c>
      <c r="U41" s="31"/>
      <c r="V41" s="90">
        <f>W41*B41*محاسبات!$AD$40</f>
        <v>0</v>
      </c>
      <c r="W41" s="54"/>
      <c r="X41" s="86">
        <f>Y41*B41*محاسبات!$AD$40</f>
        <v>0</v>
      </c>
      <c r="Y41" s="51"/>
      <c r="Z41" s="91">
        <f>AA41*B41*محاسبات!$AD$40</f>
        <v>0</v>
      </c>
      <c r="AA41" s="31"/>
      <c r="AB41" s="88">
        <f>AC41*B41*محاسبات!$AD$40</f>
        <v>0</v>
      </c>
      <c r="AC41" s="48"/>
      <c r="AD41" s="92">
        <f>AE41*B41*محاسبات!$AD$40</f>
        <v>0</v>
      </c>
      <c r="AE41" s="33"/>
    </row>
    <row r="42" spans="1:31" s="44" customFormat="1">
      <c r="A42" s="348"/>
      <c r="B42" s="202">
        <f t="shared" si="1"/>
        <v>808</v>
      </c>
      <c r="C42" s="44">
        <v>14</v>
      </c>
      <c r="D42" s="85">
        <f>E42*B42*محاسبات!$AD$40</f>
        <v>0</v>
      </c>
      <c r="E42" s="51"/>
      <c r="F42" s="87">
        <f>G42*B42*محاسبات!$AD$40</f>
        <v>0</v>
      </c>
      <c r="G42" s="46"/>
      <c r="H42" s="88">
        <f>I42*B42*محاسبات!$AD$40</f>
        <v>0</v>
      </c>
      <c r="I42" s="48"/>
      <c r="J42" s="91">
        <f>K42*B42*محاسبات!$AD$40</f>
        <v>0</v>
      </c>
      <c r="K42" s="91"/>
      <c r="L42" s="89">
        <f>M42*B42*محاسبات!$AD$40</f>
        <v>6537299363.3810968</v>
      </c>
      <c r="M42" s="32">
        <v>5000000000</v>
      </c>
      <c r="N42" s="86">
        <f>O42*B42*محاسبات!$AD$40</f>
        <v>0</v>
      </c>
      <c r="O42" s="51"/>
      <c r="P42" s="88">
        <f>Q42*B42*محاسبات!$AD$40</f>
        <v>0</v>
      </c>
      <c r="Q42" s="48"/>
      <c r="R42" s="90">
        <f>S42*B42*محاسبات!$AD$40</f>
        <v>0</v>
      </c>
      <c r="S42" s="54"/>
      <c r="T42" s="91">
        <f>U42*B42*محاسبات!$AD$40</f>
        <v>0</v>
      </c>
      <c r="U42" s="31"/>
      <c r="V42" s="90">
        <f>W42*B42*محاسبات!$AD$40</f>
        <v>0</v>
      </c>
      <c r="W42" s="54"/>
      <c r="X42" s="86">
        <f>Y42*B42*محاسبات!$AD$40</f>
        <v>0</v>
      </c>
      <c r="Y42" s="51"/>
      <c r="Z42" s="91">
        <f>AA42*B42*محاسبات!$AD$40</f>
        <v>0</v>
      </c>
      <c r="AA42" s="31"/>
      <c r="AB42" s="88">
        <f>AC42*B42*محاسبات!$AD$40</f>
        <v>0</v>
      </c>
      <c r="AC42" s="48"/>
      <c r="AD42" s="92">
        <f>AE42*B42*محاسبات!$AD$40</f>
        <v>0</v>
      </c>
      <c r="AE42" s="33"/>
    </row>
    <row r="43" spans="1:31" s="44" customFormat="1">
      <c r="A43" s="348"/>
      <c r="B43" s="202">
        <f t="shared" si="1"/>
        <v>807</v>
      </c>
      <c r="C43" s="44">
        <v>15</v>
      </c>
      <c r="D43" s="85">
        <f>E43*B43*محاسبات!$AD$40</f>
        <v>0</v>
      </c>
      <c r="E43" s="51"/>
      <c r="F43" s="87">
        <f>G43*B43*محاسبات!$AD$40</f>
        <v>0</v>
      </c>
      <c r="G43" s="46"/>
      <c r="H43" s="88">
        <f>I43*B43*محاسبات!$AD$40</f>
        <v>0</v>
      </c>
      <c r="I43" s="48"/>
      <c r="J43" s="91">
        <f>K43*B43*محاسبات!$AD$40</f>
        <v>0</v>
      </c>
      <c r="K43" s="91"/>
      <c r="L43" s="89">
        <f>M43*B43*محاسبات!$AD$40</f>
        <v>5223366917.0777674</v>
      </c>
      <c r="M43" s="32">
        <v>4000000000</v>
      </c>
      <c r="N43" s="86">
        <f>O43*B43*محاسبات!$AD$40</f>
        <v>0</v>
      </c>
      <c r="O43" s="51"/>
      <c r="P43" s="88">
        <f>Q43*B43*محاسبات!$AD$40</f>
        <v>0</v>
      </c>
      <c r="Q43" s="48"/>
      <c r="R43" s="90">
        <f>S43*B43*محاسبات!$AD$40</f>
        <v>0</v>
      </c>
      <c r="S43" s="54"/>
      <c r="T43" s="91">
        <f>U43*B43*محاسبات!$AD$40</f>
        <v>0</v>
      </c>
      <c r="U43" s="31"/>
      <c r="V43" s="90">
        <f>W43*B43*محاسبات!$AD$40</f>
        <v>0</v>
      </c>
      <c r="W43" s="54"/>
      <c r="X43" s="86">
        <f>Y43*B43*محاسبات!$AD$40</f>
        <v>0</v>
      </c>
      <c r="Y43" s="51"/>
      <c r="Z43" s="91">
        <f>AA43*B43*محاسبات!$AD$40</f>
        <v>0</v>
      </c>
      <c r="AA43" s="31"/>
      <c r="AB43" s="88">
        <f>AC43*B43*محاسبات!$AD$40</f>
        <v>0</v>
      </c>
      <c r="AC43" s="48"/>
      <c r="AD43" s="92">
        <f>AE43*B43*محاسبات!$AD$40</f>
        <v>0</v>
      </c>
      <c r="AE43" s="33"/>
    </row>
    <row r="44" spans="1:31" s="44" customFormat="1">
      <c r="A44" s="348"/>
      <c r="B44" s="202">
        <f t="shared" si="1"/>
        <v>806</v>
      </c>
      <c r="C44" s="44">
        <v>16</v>
      </c>
      <c r="D44" s="85">
        <f>E44*B44*محاسبات!$AD$40</f>
        <v>0</v>
      </c>
      <c r="E44" s="51"/>
      <c r="F44" s="87">
        <f>G44*B44*محاسبات!$AD$40</f>
        <v>0</v>
      </c>
      <c r="G44" s="46"/>
      <c r="H44" s="88">
        <f>I44*B44*محاسبات!$AD$40</f>
        <v>0</v>
      </c>
      <c r="I44" s="48"/>
      <c r="J44" s="91">
        <f>K44*B44*محاسبات!$AD$40</f>
        <v>0</v>
      </c>
      <c r="K44" s="91"/>
      <c r="L44" s="89">
        <f>M44*B44*محاسبات!$AD$40</f>
        <v>0</v>
      </c>
      <c r="M44" s="32"/>
      <c r="N44" s="86">
        <f>O44*B44*محاسبات!$AD$40</f>
        <v>0</v>
      </c>
      <c r="O44" s="51"/>
      <c r="P44" s="88">
        <f>Q44*B44*محاسبات!$AD$40</f>
        <v>0</v>
      </c>
      <c r="Q44" s="48"/>
      <c r="R44" s="90">
        <f>S44*B44*محاسبات!$AD$40</f>
        <v>0</v>
      </c>
      <c r="S44" s="54"/>
      <c r="T44" s="91">
        <f>U44*B44*محاسبات!$AD$40</f>
        <v>0</v>
      </c>
      <c r="U44" s="31"/>
      <c r="V44" s="90">
        <f>W44*B44*محاسبات!$AD$40</f>
        <v>0</v>
      </c>
      <c r="W44" s="54"/>
      <c r="X44" s="86">
        <f>Y44*B44*محاسبات!$AD$40</f>
        <v>0</v>
      </c>
      <c r="Y44" s="51"/>
      <c r="Z44" s="91">
        <f>AA44*B44*محاسبات!$AD$40</f>
        <v>0</v>
      </c>
      <c r="AA44" s="31"/>
      <c r="AB44" s="88">
        <f>AC44*B44*محاسبات!$AD$40</f>
        <v>0</v>
      </c>
      <c r="AC44" s="48"/>
      <c r="AD44" s="92">
        <f>AE44*B44*محاسبات!$AD$40</f>
        <v>0</v>
      </c>
      <c r="AE44" s="33"/>
    </row>
    <row r="45" spans="1:31" s="44" customFormat="1">
      <c r="A45" s="348"/>
      <c r="B45" s="202">
        <f t="shared" si="1"/>
        <v>805</v>
      </c>
      <c r="C45" s="44">
        <v>17</v>
      </c>
      <c r="D45" s="85">
        <f>E45*B45*محاسبات!$AD$40</f>
        <v>0</v>
      </c>
      <c r="E45" s="51"/>
      <c r="F45" s="87">
        <f>G45*B45*محاسبات!$AD$40</f>
        <v>0</v>
      </c>
      <c r="G45" s="46"/>
      <c r="H45" s="88">
        <f>I45*B45*محاسبات!$AD$40</f>
        <v>-1302605442.4558868</v>
      </c>
      <c r="I45" s="201">
        <v>-1000000000</v>
      </c>
      <c r="J45" s="91">
        <f>K45*B45*محاسبات!$AD$40</f>
        <v>0</v>
      </c>
      <c r="K45" s="263"/>
      <c r="L45" s="89">
        <f>M45*B45*محاسبات!$AD$40</f>
        <v>0</v>
      </c>
      <c r="M45" s="32"/>
      <c r="N45" s="86">
        <f>O45*B45*محاسبات!$AD$40</f>
        <v>0</v>
      </c>
      <c r="O45" s="51"/>
      <c r="P45" s="88">
        <f>Q45*B45*محاسبات!$AD$40</f>
        <v>0</v>
      </c>
      <c r="Q45" s="48"/>
      <c r="R45" s="90">
        <f>S45*B45*محاسبات!$AD$40</f>
        <v>0</v>
      </c>
      <c r="S45" s="54"/>
      <c r="T45" s="91">
        <f>U45*B45*محاسبات!$AD$40</f>
        <v>0</v>
      </c>
      <c r="U45" s="31"/>
      <c r="V45" s="90">
        <f>W45*B45*محاسبات!$AD$40</f>
        <v>0</v>
      </c>
      <c r="W45" s="54"/>
      <c r="X45" s="86">
        <f>Y45*B45*محاسبات!$AD$40</f>
        <v>0</v>
      </c>
      <c r="Y45" s="51"/>
      <c r="Z45" s="91">
        <f>AA45*B45*محاسبات!$AD$40</f>
        <v>0</v>
      </c>
      <c r="AA45" s="31"/>
      <c r="AB45" s="88">
        <f>AC45*B45*محاسبات!$AD$40</f>
        <v>0</v>
      </c>
      <c r="AC45" s="48"/>
      <c r="AD45" s="92">
        <f>AE45*B45*محاسبات!$AD$40</f>
        <v>0</v>
      </c>
      <c r="AE45" s="33"/>
    </row>
    <row r="46" spans="1:31" s="44" customFormat="1">
      <c r="A46" s="348"/>
      <c r="B46" s="202">
        <f t="shared" si="1"/>
        <v>804</v>
      </c>
      <c r="C46" s="44">
        <v>18</v>
      </c>
      <c r="D46" s="85">
        <f>E46*B46*محاسبات!$AD$40</f>
        <v>0</v>
      </c>
      <c r="E46" s="51"/>
      <c r="F46" s="87">
        <f>G46*B46*محاسبات!$AD$40</f>
        <v>0</v>
      </c>
      <c r="G46" s="46"/>
      <c r="H46" s="88">
        <f>I46*B46*محاسبات!$AD$40</f>
        <v>0</v>
      </c>
      <c r="I46" s="48"/>
      <c r="J46" s="91">
        <f>K46*B46*محاسبات!$AD$40</f>
        <v>0</v>
      </c>
      <c r="K46" s="91"/>
      <c r="L46" s="89">
        <f>M46*B46*محاسبات!$AD$40</f>
        <v>0</v>
      </c>
      <c r="M46" s="32"/>
      <c r="N46" s="86">
        <f>O46*B46*محاسبات!$AD$40</f>
        <v>0</v>
      </c>
      <c r="O46" s="51"/>
      <c r="P46" s="88">
        <f>Q46*B46*محاسبات!$AD$40</f>
        <v>0</v>
      </c>
      <c r="Q46" s="48"/>
      <c r="R46" s="90">
        <f>S46*B46*محاسبات!$AD$40</f>
        <v>0</v>
      </c>
      <c r="S46" s="54"/>
      <c r="T46" s="91">
        <f>U46*B46*محاسبات!$AD$40</f>
        <v>0</v>
      </c>
      <c r="U46" s="31"/>
      <c r="V46" s="90">
        <f>W46*B46*محاسبات!$AD$40</f>
        <v>0</v>
      </c>
      <c r="W46" s="54"/>
      <c r="X46" s="86">
        <f>Y46*B46*محاسبات!$AD$40</f>
        <v>0</v>
      </c>
      <c r="Y46" s="51"/>
      <c r="Z46" s="91">
        <f>AA46*B46*محاسبات!$AD$40</f>
        <v>0</v>
      </c>
      <c r="AA46" s="31"/>
      <c r="AB46" s="88">
        <f>AC46*B46*محاسبات!$AD$40</f>
        <v>0</v>
      </c>
      <c r="AC46" s="48"/>
      <c r="AD46" s="92">
        <f>AE46*B46*محاسبات!$AD$40</f>
        <v>0</v>
      </c>
      <c r="AE46" s="33"/>
    </row>
    <row r="47" spans="1:31" s="44" customFormat="1">
      <c r="A47" s="348"/>
      <c r="B47" s="202">
        <f t="shared" si="1"/>
        <v>803</v>
      </c>
      <c r="C47" s="44">
        <v>19</v>
      </c>
      <c r="D47" s="85">
        <f>E47*B47*محاسبات!$AD$40</f>
        <v>0</v>
      </c>
      <c r="E47" s="51"/>
      <c r="F47" s="87">
        <f>G47*B47*محاسبات!$AD$40</f>
        <v>0</v>
      </c>
      <c r="G47" s="46"/>
      <c r="H47" s="88">
        <f>I47*B47*محاسبات!$AD$40</f>
        <v>0</v>
      </c>
      <c r="I47" s="48"/>
      <c r="J47" s="91">
        <f>K47*B47*محاسبات!$AD$40</f>
        <v>0</v>
      </c>
      <c r="K47" s="91"/>
      <c r="L47" s="89">
        <f>M47*B47*محاسبات!$AD$40</f>
        <v>0</v>
      </c>
      <c r="M47" s="32"/>
      <c r="N47" s="86">
        <f>O47*B47*محاسبات!$AD$40</f>
        <v>0</v>
      </c>
      <c r="O47" s="51"/>
      <c r="P47" s="88">
        <f>Q47*B47*محاسبات!$AD$40</f>
        <v>0</v>
      </c>
      <c r="Q47" s="48"/>
      <c r="R47" s="90">
        <f>S47*B47*محاسبات!$AD$40</f>
        <v>0</v>
      </c>
      <c r="S47" s="54"/>
      <c r="T47" s="91">
        <f>U47*B47*محاسبات!$AD$40</f>
        <v>0</v>
      </c>
      <c r="U47" s="31"/>
      <c r="V47" s="90">
        <f>W47*B47*محاسبات!$AD$40</f>
        <v>0</v>
      </c>
      <c r="W47" s="54"/>
      <c r="X47" s="86">
        <f>Y47*B47*محاسبات!$AD$40</f>
        <v>0</v>
      </c>
      <c r="Y47" s="51"/>
      <c r="Z47" s="91">
        <f>AA47*B47*محاسبات!$AD$40</f>
        <v>0</v>
      </c>
      <c r="AA47" s="31"/>
      <c r="AB47" s="88">
        <f>AC47*B47*محاسبات!$AD$40</f>
        <v>0</v>
      </c>
      <c r="AC47" s="48"/>
      <c r="AD47" s="92">
        <f>AE47*B47*محاسبات!$AD$40</f>
        <v>0</v>
      </c>
      <c r="AE47" s="33"/>
    </row>
    <row r="48" spans="1:31" s="44" customFormat="1">
      <c r="A48" s="348"/>
      <c r="B48" s="202">
        <f t="shared" si="1"/>
        <v>802</v>
      </c>
      <c r="C48" s="44">
        <v>20</v>
      </c>
      <c r="D48" s="85">
        <f>E48*B48*محاسبات!$AD$40</f>
        <v>0</v>
      </c>
      <c r="E48" s="51"/>
      <c r="F48" s="87">
        <f>G48*B48*محاسبات!$AD$40</f>
        <v>0</v>
      </c>
      <c r="G48" s="46"/>
      <c r="H48" s="88">
        <f>I48*B48*محاسبات!$AD$40</f>
        <v>0</v>
      </c>
      <c r="I48" s="48"/>
      <c r="J48" s="91">
        <f>K48*B48*محاسبات!$AD$40</f>
        <v>0</v>
      </c>
      <c r="K48" s="91"/>
      <c r="L48" s="89">
        <f>M48*B48*محاسبات!$AD$40</f>
        <v>0</v>
      </c>
      <c r="M48" s="32"/>
      <c r="N48" s="86">
        <f>O48*B48*محاسبات!$AD$40</f>
        <v>0</v>
      </c>
      <c r="O48" s="51"/>
      <c r="P48" s="88">
        <f>Q48*B48*محاسبات!$AD$40</f>
        <v>0</v>
      </c>
      <c r="Q48" s="48"/>
      <c r="R48" s="90">
        <f>S48*B48*محاسبات!$AD$40</f>
        <v>0</v>
      </c>
      <c r="S48" s="54"/>
      <c r="T48" s="91">
        <f>U48*B48*محاسبات!$AD$40</f>
        <v>0</v>
      </c>
      <c r="U48" s="31"/>
      <c r="V48" s="90">
        <f>W48*B48*محاسبات!$AD$40</f>
        <v>0</v>
      </c>
      <c r="W48" s="54"/>
      <c r="X48" s="86">
        <f>Y48*B48*محاسبات!$AD$40</f>
        <v>0</v>
      </c>
      <c r="Y48" s="51"/>
      <c r="Z48" s="91">
        <f>AA48*B48*محاسبات!$AD$40</f>
        <v>0</v>
      </c>
      <c r="AA48" s="31"/>
      <c r="AB48" s="88">
        <f>AC48*B48*محاسبات!$AD$40</f>
        <v>0</v>
      </c>
      <c r="AC48" s="48"/>
      <c r="AD48" s="92">
        <f>AE48*B48*محاسبات!$AD$40</f>
        <v>0</v>
      </c>
      <c r="AE48" s="33"/>
    </row>
    <row r="49" spans="1:31" s="44" customFormat="1">
      <c r="A49" s="348"/>
      <c r="B49" s="202">
        <f t="shared" si="1"/>
        <v>801</v>
      </c>
      <c r="C49" s="44">
        <v>21</v>
      </c>
      <c r="D49" s="85">
        <f>E49*B49*محاسبات!$AD$40</f>
        <v>0</v>
      </c>
      <c r="E49" s="51"/>
      <c r="F49" s="87">
        <f>G49*B49*محاسبات!$AD$40</f>
        <v>0</v>
      </c>
      <c r="G49" s="46"/>
      <c r="H49" s="88">
        <f>I49*B49*محاسبات!$AD$40</f>
        <v>0</v>
      </c>
      <c r="I49" s="48"/>
      <c r="J49" s="91">
        <f>K49*B49*محاسبات!$AD$40</f>
        <v>0</v>
      </c>
      <c r="K49" s="91"/>
      <c r="L49" s="89">
        <f>M49*B49*محاسبات!$AD$40</f>
        <v>0</v>
      </c>
      <c r="M49" s="32"/>
      <c r="N49" s="86">
        <f>O49*B49*محاسبات!$AD$40</f>
        <v>0</v>
      </c>
      <c r="O49" s="51"/>
      <c r="P49" s="88">
        <f>Q49*B49*محاسبات!$AD$40</f>
        <v>0</v>
      </c>
      <c r="Q49" s="48"/>
      <c r="R49" s="90">
        <f>S49*B49*محاسبات!$AD$40</f>
        <v>0</v>
      </c>
      <c r="S49" s="54"/>
      <c r="T49" s="91">
        <f>U49*B49*محاسبات!$AD$40</f>
        <v>0</v>
      </c>
      <c r="U49" s="31"/>
      <c r="V49" s="90">
        <f>W49*B49*محاسبات!$AD$40</f>
        <v>0</v>
      </c>
      <c r="W49" s="54"/>
      <c r="X49" s="86">
        <f>Y49*B49*محاسبات!$AD$40</f>
        <v>0</v>
      </c>
      <c r="Y49" s="51"/>
      <c r="Z49" s="91">
        <f>AA49*B49*محاسبات!$AD$40</f>
        <v>0</v>
      </c>
      <c r="AA49" s="31"/>
      <c r="AB49" s="88">
        <f>AC49*B49*محاسبات!$AD$40</f>
        <v>0</v>
      </c>
      <c r="AC49" s="48"/>
      <c r="AD49" s="92">
        <f>AE49*B49*محاسبات!$AD$40</f>
        <v>0</v>
      </c>
      <c r="AE49" s="33"/>
    </row>
    <row r="50" spans="1:31" s="44" customFormat="1">
      <c r="A50" s="348"/>
      <c r="B50" s="202">
        <f t="shared" si="1"/>
        <v>800</v>
      </c>
      <c r="C50" s="44">
        <v>22</v>
      </c>
      <c r="D50" s="85">
        <f>E50*B50*محاسبات!$AD$40</f>
        <v>0</v>
      </c>
      <c r="E50" s="51"/>
      <c r="F50" s="87">
        <f>G50*B50*محاسبات!$AD$40</f>
        <v>0</v>
      </c>
      <c r="G50" s="46"/>
      <c r="H50" s="88">
        <f>I50*B50*محاسبات!$AD$40</f>
        <v>0</v>
      </c>
      <c r="I50" s="48"/>
      <c r="J50" s="91">
        <f>K50*B50*محاسبات!$AD$40</f>
        <v>0</v>
      </c>
      <c r="K50" s="91"/>
      <c r="L50" s="89">
        <f>M50*B50*محاسبات!$AD$40</f>
        <v>0</v>
      </c>
      <c r="M50" s="32"/>
      <c r="N50" s="86">
        <f>O50*B50*محاسبات!$AD$40</f>
        <v>0</v>
      </c>
      <c r="O50" s="51"/>
      <c r="P50" s="88">
        <f>Q50*B50*محاسبات!$AD$40</f>
        <v>0</v>
      </c>
      <c r="Q50" s="48"/>
      <c r="R50" s="90">
        <f>S50*B50*محاسبات!$AD$40</f>
        <v>0</v>
      </c>
      <c r="S50" s="54"/>
      <c r="T50" s="91">
        <f>U50*B50*محاسبات!$AD$40</f>
        <v>0</v>
      </c>
      <c r="U50" s="31"/>
      <c r="V50" s="90">
        <f>W50*B50*محاسبات!$AD$40</f>
        <v>0</v>
      </c>
      <c r="W50" s="54"/>
      <c r="X50" s="86">
        <f>Y50*B50*محاسبات!$AD$40</f>
        <v>0</v>
      </c>
      <c r="Y50" s="51"/>
      <c r="Z50" s="91">
        <f>AA50*B50*محاسبات!$AD$40</f>
        <v>0</v>
      </c>
      <c r="AA50" s="31"/>
      <c r="AB50" s="88">
        <f>AC50*B50*محاسبات!$AD$40</f>
        <v>0</v>
      </c>
      <c r="AC50" s="48"/>
      <c r="AD50" s="92">
        <f>AE50*B50*محاسبات!$AD$40</f>
        <v>0</v>
      </c>
      <c r="AE50" s="33"/>
    </row>
    <row r="51" spans="1:31" s="44" customFormat="1">
      <c r="A51" s="348"/>
      <c r="B51" s="202">
        <f t="shared" si="1"/>
        <v>799</v>
      </c>
      <c r="C51" s="44">
        <v>23</v>
      </c>
      <c r="D51" s="85">
        <f>E51*B51*محاسبات!$AD$40</f>
        <v>0</v>
      </c>
      <c r="E51" s="51"/>
      <c r="F51" s="87">
        <f>G51*B51*محاسبات!$AD$40</f>
        <v>0</v>
      </c>
      <c r="G51" s="46"/>
      <c r="H51" s="88">
        <f>I51*B51*محاسبات!$AD$40</f>
        <v>0</v>
      </c>
      <c r="I51" s="48"/>
      <c r="J51" s="91">
        <f>K51*B51*محاسبات!$AD$40</f>
        <v>0</v>
      </c>
      <c r="K51" s="91"/>
      <c r="L51" s="89">
        <f>M51*B51*محاسبات!$AD$40</f>
        <v>0</v>
      </c>
      <c r="M51" s="32"/>
      <c r="N51" s="86">
        <f>O51*B51*محاسبات!$AD$40</f>
        <v>0</v>
      </c>
      <c r="O51" s="51"/>
      <c r="P51" s="88">
        <f>Q51*B51*محاسبات!$AD$40</f>
        <v>0</v>
      </c>
      <c r="Q51" s="48"/>
      <c r="R51" s="90">
        <f>S51*B51*محاسبات!$AD$40</f>
        <v>0</v>
      </c>
      <c r="S51" s="54"/>
      <c r="T51" s="91">
        <f>U51*B51*محاسبات!$AD$40</f>
        <v>0</v>
      </c>
      <c r="U51" s="31"/>
      <c r="V51" s="90">
        <f>W51*B51*محاسبات!$AD$40</f>
        <v>0</v>
      </c>
      <c r="W51" s="54"/>
      <c r="X51" s="86">
        <f>Y51*B51*محاسبات!$AD$40</f>
        <v>0</v>
      </c>
      <c r="Y51" s="51"/>
      <c r="Z51" s="91">
        <f>AA51*B51*محاسبات!$AD$40</f>
        <v>0</v>
      </c>
      <c r="AA51" s="31"/>
      <c r="AB51" s="88">
        <f>AC51*B51*محاسبات!$AD$40</f>
        <v>0</v>
      </c>
      <c r="AC51" s="48"/>
      <c r="AD51" s="92">
        <f>AE51*B51*محاسبات!$AD$40</f>
        <v>0</v>
      </c>
      <c r="AE51" s="33"/>
    </row>
    <row r="52" spans="1:31" s="44" customFormat="1">
      <c r="A52" s="348"/>
      <c r="B52" s="202">
        <f t="shared" si="1"/>
        <v>798</v>
      </c>
      <c r="C52" s="44">
        <v>24</v>
      </c>
      <c r="D52" s="85">
        <f>E52*B52*محاسبات!$AD$40</f>
        <v>0</v>
      </c>
      <c r="E52" s="51"/>
      <c r="F52" s="87">
        <f>G52*B52*محاسبات!$AD$40</f>
        <v>0</v>
      </c>
      <c r="G52" s="46"/>
      <c r="H52" s="88">
        <f>I52*B52*محاسبات!$AD$40</f>
        <v>1291278438.6084445</v>
      </c>
      <c r="I52" s="48">
        <v>1000000000</v>
      </c>
      <c r="J52" s="91">
        <f>K52*B52*محاسبات!$AD$40</f>
        <v>0</v>
      </c>
      <c r="K52" s="91"/>
      <c r="L52" s="89">
        <f>M52*B52*محاسبات!$AD$40</f>
        <v>0</v>
      </c>
      <c r="M52" s="32"/>
      <c r="N52" s="86">
        <f>O52*B52*محاسبات!$AD$40</f>
        <v>0</v>
      </c>
      <c r="O52" s="51"/>
      <c r="P52" s="88">
        <f>Q52*B52*محاسبات!$AD$40</f>
        <v>0</v>
      </c>
      <c r="Q52" s="48"/>
      <c r="R52" s="90">
        <f>S52*B52*محاسبات!$AD$40</f>
        <v>0</v>
      </c>
      <c r="S52" s="54"/>
      <c r="T52" s="91">
        <f>U52*B52*محاسبات!$AD$40</f>
        <v>0</v>
      </c>
      <c r="U52" s="31"/>
      <c r="V52" s="90">
        <f>W52*B52*محاسبات!$AD$40</f>
        <v>0</v>
      </c>
      <c r="W52" s="54"/>
      <c r="X52" s="86">
        <f>Y52*B52*محاسبات!$AD$40</f>
        <v>0</v>
      </c>
      <c r="Y52" s="51"/>
      <c r="Z52" s="91">
        <f>AA52*B52*محاسبات!$AD$40</f>
        <v>0</v>
      </c>
      <c r="AA52" s="31"/>
      <c r="AB52" s="88">
        <f>AC52*B52*محاسبات!$AD$40</f>
        <v>0</v>
      </c>
      <c r="AC52" s="48"/>
      <c r="AD52" s="92">
        <f>AE52*B52*محاسبات!$AD$40</f>
        <v>0</v>
      </c>
      <c r="AE52" s="33"/>
    </row>
    <row r="53" spans="1:31" s="44" customFormat="1">
      <c r="A53" s="348"/>
      <c r="B53" s="202">
        <f t="shared" si="1"/>
        <v>797</v>
      </c>
      <c r="C53" s="44">
        <v>25</v>
      </c>
      <c r="D53" s="85">
        <f>E53*B53*محاسبات!$AD$40</f>
        <v>0</v>
      </c>
      <c r="E53" s="51"/>
      <c r="F53" s="87">
        <f>G53*B53*محاسبات!$AD$40</f>
        <v>0</v>
      </c>
      <c r="G53" s="46"/>
      <c r="H53" s="88">
        <f>I53*B53*محاسبات!$AD$40</f>
        <v>0</v>
      </c>
      <c r="I53" s="48"/>
      <c r="J53" s="91">
        <f>K53*B53*محاسبات!$AD$40</f>
        <v>0</v>
      </c>
      <c r="K53" s="91"/>
      <c r="L53" s="89">
        <f>M53*B53*محاسبات!$AD$40</f>
        <v>0</v>
      </c>
      <c r="M53" s="32"/>
      <c r="N53" s="86">
        <f>O53*B53*محاسبات!$AD$40</f>
        <v>0</v>
      </c>
      <c r="O53" s="51"/>
      <c r="P53" s="88">
        <f>Q53*B53*محاسبات!$AD$40</f>
        <v>0</v>
      </c>
      <c r="Q53" s="48"/>
      <c r="R53" s="90">
        <f>S53*B53*محاسبات!$AD$40</f>
        <v>0</v>
      </c>
      <c r="S53" s="54"/>
      <c r="T53" s="91">
        <f>U53*B53*محاسبات!$AD$40</f>
        <v>0</v>
      </c>
      <c r="U53" s="31"/>
      <c r="V53" s="90">
        <f>W53*B53*محاسبات!$AD$40</f>
        <v>0</v>
      </c>
      <c r="W53" s="54"/>
      <c r="X53" s="86">
        <f>Y53*B53*محاسبات!$AD$40</f>
        <v>0</v>
      </c>
      <c r="Y53" s="51"/>
      <c r="Z53" s="91">
        <f>AA53*B53*محاسبات!$AD$40</f>
        <v>0</v>
      </c>
      <c r="AA53" s="31"/>
      <c r="AB53" s="88">
        <f>AC53*B53*محاسبات!$AD$40</f>
        <v>0</v>
      </c>
      <c r="AC53" s="48"/>
      <c r="AD53" s="92">
        <f>AE53*B53*محاسبات!$AD$40</f>
        <v>0</v>
      </c>
      <c r="AE53" s="33"/>
    </row>
    <row r="54" spans="1:31" s="44" customFormat="1">
      <c r="A54" s="348"/>
      <c r="B54" s="202">
        <f t="shared" si="1"/>
        <v>796</v>
      </c>
      <c r="C54" s="44">
        <v>26</v>
      </c>
      <c r="D54" s="85">
        <f>E54*B54*محاسبات!$AD$40</f>
        <v>0</v>
      </c>
      <c r="E54" s="51"/>
      <c r="F54" s="87">
        <f>G54*B54*محاسبات!$AD$40</f>
        <v>0</v>
      </c>
      <c r="G54" s="46"/>
      <c r="H54" s="88">
        <f>I54*B54*محاسبات!$AD$40</f>
        <v>0</v>
      </c>
      <c r="I54" s="48"/>
      <c r="J54" s="91">
        <f>K54*B54*محاسبات!$AD$40</f>
        <v>0</v>
      </c>
      <c r="K54" s="91"/>
      <c r="L54" s="89">
        <f>M54*B54*محاسبات!$AD$40</f>
        <v>0</v>
      </c>
      <c r="M54" s="32"/>
      <c r="N54" s="86">
        <f>O54*B54*محاسبات!$AD$40</f>
        <v>0</v>
      </c>
      <c r="O54" s="51"/>
      <c r="P54" s="88">
        <f>Q54*B54*محاسبات!$AD$40</f>
        <v>0</v>
      </c>
      <c r="Q54" s="48"/>
      <c r="R54" s="90">
        <f>S54*B54*محاسبات!$AD$40</f>
        <v>0</v>
      </c>
      <c r="S54" s="54"/>
      <c r="T54" s="91">
        <f>U54*B54*محاسبات!$AD$40</f>
        <v>0</v>
      </c>
      <c r="U54" s="31"/>
      <c r="V54" s="90">
        <f>W54*B54*محاسبات!$AD$40</f>
        <v>0</v>
      </c>
      <c r="W54" s="54"/>
      <c r="X54" s="86">
        <f>Y54*B54*محاسبات!$AD$40</f>
        <v>0</v>
      </c>
      <c r="Y54" s="51"/>
      <c r="Z54" s="91">
        <f>AA54*B54*محاسبات!$AD$40</f>
        <v>0</v>
      </c>
      <c r="AA54" s="31"/>
      <c r="AB54" s="88">
        <f>AC54*B54*محاسبات!$AD$40</f>
        <v>0</v>
      </c>
      <c r="AC54" s="48"/>
      <c r="AD54" s="92">
        <f>AE54*B54*محاسبات!$AD$40</f>
        <v>0</v>
      </c>
      <c r="AE54" s="33"/>
    </row>
    <row r="55" spans="1:31" s="44" customFormat="1">
      <c r="A55" s="348"/>
      <c r="B55" s="202">
        <f t="shared" si="1"/>
        <v>795</v>
      </c>
      <c r="C55" s="44">
        <v>27</v>
      </c>
      <c r="D55" s="85">
        <f>E55*B55*محاسبات!$AD$40</f>
        <v>0</v>
      </c>
      <c r="E55" s="51"/>
      <c r="F55" s="87">
        <f>G55*B55*محاسبات!$AD$40</f>
        <v>0</v>
      </c>
      <c r="G55" s="46"/>
      <c r="H55" s="88">
        <f>I55*B55*محاسبات!$AD$40</f>
        <v>0</v>
      </c>
      <c r="I55" s="48"/>
      <c r="J55" s="91">
        <f>K55*B55*محاسبات!$AD$40</f>
        <v>0</v>
      </c>
      <c r="K55" s="91"/>
      <c r="L55" s="89">
        <f>M55*B55*محاسبات!$AD$40</f>
        <v>0</v>
      </c>
      <c r="M55" s="32"/>
      <c r="N55" s="86">
        <f>O55*B55*محاسبات!$AD$40</f>
        <v>0</v>
      </c>
      <c r="O55" s="51"/>
      <c r="P55" s="88">
        <f>Q55*B55*محاسبات!$AD$40</f>
        <v>0</v>
      </c>
      <c r="Q55" s="48"/>
      <c r="R55" s="90">
        <f>S55*B55*محاسبات!$AD$40</f>
        <v>0</v>
      </c>
      <c r="S55" s="54"/>
      <c r="T55" s="91">
        <f>U55*B55*محاسبات!$AD$40</f>
        <v>0</v>
      </c>
      <c r="U55" s="31"/>
      <c r="V55" s="90">
        <f>W55*B55*محاسبات!$AD$40</f>
        <v>0</v>
      </c>
      <c r="W55" s="54"/>
      <c r="X55" s="86">
        <f>Y55*B55*محاسبات!$AD$40</f>
        <v>0</v>
      </c>
      <c r="Y55" s="51"/>
      <c r="Z55" s="91">
        <f>AA55*B55*محاسبات!$AD$40</f>
        <v>0</v>
      </c>
      <c r="AA55" s="31"/>
      <c r="AB55" s="88">
        <f>AC55*B55*محاسبات!$AD$40</f>
        <v>0</v>
      </c>
      <c r="AC55" s="48"/>
      <c r="AD55" s="92">
        <f>AE55*B55*محاسبات!$AD$40</f>
        <v>0</v>
      </c>
      <c r="AE55" s="33"/>
    </row>
    <row r="56" spans="1:31" s="44" customFormat="1">
      <c r="A56" s="348"/>
      <c r="B56" s="202">
        <f t="shared" si="1"/>
        <v>794</v>
      </c>
      <c r="C56" s="44">
        <v>28</v>
      </c>
      <c r="D56" s="85">
        <f>E56*B56*محاسبات!$AD$40</f>
        <v>0</v>
      </c>
      <c r="E56" s="51"/>
      <c r="F56" s="87">
        <f>G56*B56*محاسبات!$AD$40</f>
        <v>0</v>
      </c>
      <c r="G56" s="46"/>
      <c r="H56" s="88">
        <f>I56*B56*محاسبات!$AD$40</f>
        <v>0</v>
      </c>
      <c r="I56" s="48"/>
      <c r="J56" s="91">
        <f>K56*B56*محاسبات!$AD$40</f>
        <v>0</v>
      </c>
      <c r="K56" s="91"/>
      <c r="L56" s="89">
        <f>M56*B56*محاسبات!$AD$40</f>
        <v>0</v>
      </c>
      <c r="M56" s="32"/>
      <c r="N56" s="86">
        <f>O56*B56*محاسبات!$AD$40</f>
        <v>0</v>
      </c>
      <c r="O56" s="51"/>
      <c r="P56" s="88">
        <f>Q56*B56*محاسبات!$AD$40</f>
        <v>0</v>
      </c>
      <c r="Q56" s="48"/>
      <c r="R56" s="90">
        <f>S56*B56*محاسبات!$AD$40</f>
        <v>0</v>
      </c>
      <c r="S56" s="54"/>
      <c r="T56" s="91">
        <f>U56*B56*محاسبات!$AD$40</f>
        <v>0</v>
      </c>
      <c r="U56" s="31"/>
      <c r="V56" s="90">
        <f>W56*B56*محاسبات!$AD$40</f>
        <v>0</v>
      </c>
      <c r="W56" s="54"/>
      <c r="X56" s="86">
        <f>Y56*B56*محاسبات!$AD$40</f>
        <v>0</v>
      </c>
      <c r="Y56" s="51"/>
      <c r="Z56" s="91">
        <f>AA56*B56*محاسبات!$AD$40</f>
        <v>0</v>
      </c>
      <c r="AA56" s="31"/>
      <c r="AB56" s="88">
        <f>AC56*B56*محاسبات!$AD$40</f>
        <v>0</v>
      </c>
      <c r="AC56" s="48"/>
      <c r="AD56" s="92">
        <f>AE56*B56*محاسبات!$AD$40</f>
        <v>0</v>
      </c>
      <c r="AE56" s="33"/>
    </row>
    <row r="57" spans="1:31" s="44" customFormat="1">
      <c r="A57" s="348"/>
      <c r="B57" s="202">
        <f t="shared" si="1"/>
        <v>793</v>
      </c>
      <c r="C57" s="44">
        <v>29</v>
      </c>
      <c r="D57" s="85">
        <f>E57*B57*محاسبات!$AD$40</f>
        <v>0</v>
      </c>
      <c r="E57" s="51"/>
      <c r="F57" s="87">
        <f>G57*B57*محاسبات!$AD$40</f>
        <v>0</v>
      </c>
      <c r="G57" s="46"/>
      <c r="H57" s="88">
        <f>I57*B57*محاسبات!$AD$40</f>
        <v>0</v>
      </c>
      <c r="I57" s="48"/>
      <c r="J57" s="91">
        <f>K57*B57*محاسبات!$AD$40</f>
        <v>0</v>
      </c>
      <c r="K57" s="91"/>
      <c r="L57" s="89">
        <f>M57*B57*محاسبات!$AD$40</f>
        <v>0</v>
      </c>
      <c r="M57" s="32"/>
      <c r="N57" s="86">
        <f>O57*B57*محاسبات!$AD$40</f>
        <v>0</v>
      </c>
      <c r="O57" s="51"/>
      <c r="P57" s="88">
        <f>Q57*B57*محاسبات!$AD$40</f>
        <v>0</v>
      </c>
      <c r="Q57" s="48"/>
      <c r="R57" s="90">
        <f>S57*B57*محاسبات!$AD$40</f>
        <v>0</v>
      </c>
      <c r="S57" s="54"/>
      <c r="T57" s="91">
        <f>U57*B57*محاسبات!$AD$40</f>
        <v>0</v>
      </c>
      <c r="U57" s="31"/>
      <c r="V57" s="90">
        <f>W57*B57*محاسبات!$AD$40</f>
        <v>0</v>
      </c>
      <c r="W57" s="54"/>
      <c r="X57" s="86">
        <f>Y57*B57*محاسبات!$AD$40</f>
        <v>0</v>
      </c>
      <c r="Y57" s="51"/>
      <c r="Z57" s="91">
        <f>AA57*B57*محاسبات!$AD$40</f>
        <v>0</v>
      </c>
      <c r="AA57" s="31"/>
      <c r="AB57" s="88">
        <f>AC57*B57*محاسبات!$AD$40</f>
        <v>0</v>
      </c>
      <c r="AC57" s="48"/>
      <c r="AD57" s="92">
        <f>AE57*B57*محاسبات!$AD$40</f>
        <v>0</v>
      </c>
      <c r="AE57" s="33"/>
    </row>
    <row r="58" spans="1:31" s="132" customFormat="1" ht="15.75" thickBot="1">
      <c r="A58" s="349"/>
      <c r="B58" s="202">
        <f t="shared" si="1"/>
        <v>792</v>
      </c>
      <c r="C58" s="132">
        <v>30</v>
      </c>
      <c r="D58" s="138">
        <f>E58*B58*محاسبات!$AD$40</f>
        <v>0</v>
      </c>
      <c r="E58" s="60"/>
      <c r="F58" s="139">
        <f>G58*B58*محاسبات!$AD$40</f>
        <v>0</v>
      </c>
      <c r="G58" s="61"/>
      <c r="H58" s="140">
        <f>I58*B58*محاسبات!$AD$40</f>
        <v>0</v>
      </c>
      <c r="I58" s="62"/>
      <c r="J58" s="65">
        <f>K58*B58*محاسبات!$AD$40</f>
        <v>0</v>
      </c>
      <c r="K58" s="144"/>
      <c r="L58" s="141">
        <f>M58*B58*محاسبات!$AD$40</f>
        <v>0</v>
      </c>
      <c r="M58" s="63"/>
      <c r="N58" s="142">
        <f>O58*B58*محاسبات!$AD$40</f>
        <v>0</v>
      </c>
      <c r="O58" s="60"/>
      <c r="P58" s="140">
        <f>Q58*B58*محاسبات!$AD$40</f>
        <v>0</v>
      </c>
      <c r="Q58" s="62"/>
      <c r="R58" s="143">
        <f>S58*B58*محاسبات!$AD$40</f>
        <v>0</v>
      </c>
      <c r="S58" s="64"/>
      <c r="T58" s="144">
        <f>U58*B58*محاسبات!$AD$40</f>
        <v>0</v>
      </c>
      <c r="U58" s="65"/>
      <c r="V58" s="143">
        <f>W58*B58*محاسبات!$AD$40</f>
        <v>0</v>
      </c>
      <c r="W58" s="64"/>
      <c r="X58" s="142">
        <f>Y58*B58*محاسبات!$AD$40</f>
        <v>0</v>
      </c>
      <c r="Y58" s="60"/>
      <c r="Z58" s="144">
        <f>AA58*B58*محاسبات!$AD$40</f>
        <v>0</v>
      </c>
      <c r="AA58" s="65"/>
      <c r="AB58" s="140">
        <f>AC58*B58*محاسبات!$AD$40</f>
        <v>0</v>
      </c>
      <c r="AC58" s="62"/>
      <c r="AD58" s="145">
        <f>AE58*B58*محاسبات!$AD$40</f>
        <v>0</v>
      </c>
      <c r="AE58" s="66"/>
    </row>
    <row r="59" spans="1:31" s="84" customFormat="1">
      <c r="A59" s="347" t="s">
        <v>18</v>
      </c>
      <c r="B59" s="202">
        <f t="shared" si="1"/>
        <v>791</v>
      </c>
      <c r="C59" s="84">
        <v>1</v>
      </c>
      <c r="D59" s="85">
        <f>E59*B59*محاسبات!$AD$40</f>
        <v>0</v>
      </c>
      <c r="E59" s="86"/>
      <c r="F59" s="87">
        <f>G59*B59*محاسبات!$AD$40</f>
        <v>0</v>
      </c>
      <c r="G59" s="87"/>
      <c r="H59" s="88">
        <f>I59*B59*محاسبات!$AD$40</f>
        <v>0</v>
      </c>
      <c r="I59" s="88"/>
      <c r="J59" s="91">
        <f>K59*B59*محاسبات!$AD$40</f>
        <v>0</v>
      </c>
      <c r="K59" s="91"/>
      <c r="L59" s="89">
        <f>M59*B59*محاسبات!$AD$40</f>
        <v>0</v>
      </c>
      <c r="M59" s="89"/>
      <c r="N59" s="86">
        <f>O59*B59*محاسبات!$AD$40</f>
        <v>0</v>
      </c>
      <c r="O59" s="86"/>
      <c r="P59" s="88">
        <f>Q59*B59*محاسبات!$AD$40</f>
        <v>0</v>
      </c>
      <c r="Q59" s="88"/>
      <c r="R59" s="90">
        <f>S59*B59*محاسبات!$AD$40</f>
        <v>0</v>
      </c>
      <c r="S59" s="90"/>
      <c r="T59" s="91">
        <f>U59*B59*محاسبات!$AD$40</f>
        <v>0</v>
      </c>
      <c r="U59" s="91"/>
      <c r="V59" s="90">
        <f>W59*B59*محاسبات!$AD$40</f>
        <v>0</v>
      </c>
      <c r="W59" s="90"/>
      <c r="X59" s="86">
        <f>Y59*B59*محاسبات!$AD$40</f>
        <v>0</v>
      </c>
      <c r="Y59" s="86"/>
      <c r="Z59" s="91">
        <f>AA59*B59*محاسبات!$AD$40</f>
        <v>0</v>
      </c>
      <c r="AA59" s="91"/>
      <c r="AB59" s="88">
        <f>AC59*B59*محاسبات!$AD$40</f>
        <v>0</v>
      </c>
      <c r="AC59" s="88"/>
      <c r="AD59" s="92">
        <f>AE59*B59*محاسبات!$AD$40</f>
        <v>0</v>
      </c>
      <c r="AE59" s="92"/>
    </row>
    <row r="60" spans="1:31" s="44" customFormat="1">
      <c r="A60" s="348"/>
      <c r="B60" s="202">
        <f t="shared" si="1"/>
        <v>790</v>
      </c>
      <c r="C60" s="44">
        <v>2</v>
      </c>
      <c r="D60" s="85">
        <f>E60*B60*محاسبات!$AD$40</f>
        <v>0</v>
      </c>
      <c r="E60" s="51"/>
      <c r="F60" s="87">
        <f>G60*B60*محاسبات!$AD$40</f>
        <v>0</v>
      </c>
      <c r="G60" s="46"/>
      <c r="H60" s="88">
        <f>I60*B60*محاسبات!$AD$40</f>
        <v>0</v>
      </c>
      <c r="I60" s="48"/>
      <c r="J60" s="91">
        <f>K60*B60*محاسبات!$AD$40</f>
        <v>0</v>
      </c>
      <c r="K60" s="91"/>
      <c r="L60" s="89">
        <f>M60*B60*محاسبات!$AD$40</f>
        <v>0</v>
      </c>
      <c r="M60" s="32"/>
      <c r="N60" s="86">
        <f>O60*B60*محاسبات!$AD$40</f>
        <v>0</v>
      </c>
      <c r="O60" s="51"/>
      <c r="P60" s="88">
        <f>Q60*B60*محاسبات!$AD$40</f>
        <v>0</v>
      </c>
      <c r="Q60" s="48"/>
      <c r="R60" s="90">
        <f>S60*B60*محاسبات!$AD$40</f>
        <v>0</v>
      </c>
      <c r="S60" s="54"/>
      <c r="T60" s="91">
        <f>U60*B60*محاسبات!$AD$40</f>
        <v>0</v>
      </c>
      <c r="U60" s="31"/>
      <c r="V60" s="90">
        <f>W60*B60*محاسبات!$AD$40</f>
        <v>0</v>
      </c>
      <c r="W60" s="54"/>
      <c r="X60" s="86">
        <f>Y60*B60*محاسبات!$AD$40</f>
        <v>0</v>
      </c>
      <c r="Y60" s="51"/>
      <c r="Z60" s="91">
        <f>AA60*B60*محاسبات!$AD$40</f>
        <v>0</v>
      </c>
      <c r="AA60" s="31"/>
      <c r="AB60" s="88">
        <f>AC60*B60*محاسبات!$AD$40</f>
        <v>0</v>
      </c>
      <c r="AC60" s="48"/>
      <c r="AD60" s="92">
        <f>AE60*B60*محاسبات!$AD$40</f>
        <v>0</v>
      </c>
      <c r="AE60" s="33"/>
    </row>
    <row r="61" spans="1:31" s="44" customFormat="1">
      <c r="A61" s="348"/>
      <c r="B61" s="202">
        <f t="shared" si="1"/>
        <v>789</v>
      </c>
      <c r="C61" s="44">
        <v>3</v>
      </c>
      <c r="D61" s="85">
        <f>E61*B61*محاسبات!$AD$40</f>
        <v>0</v>
      </c>
      <c r="E61" s="51"/>
      <c r="F61" s="87">
        <f>G61*B61*محاسبات!$AD$40</f>
        <v>0</v>
      </c>
      <c r="G61" s="46"/>
      <c r="H61" s="88">
        <f>I61*B61*محاسبات!$AD$40</f>
        <v>0</v>
      </c>
      <c r="I61" s="48"/>
      <c r="J61" s="91">
        <f>K61*B61*محاسبات!$AD$40</f>
        <v>0</v>
      </c>
      <c r="K61" s="91"/>
      <c r="L61" s="89">
        <f>M61*B61*محاسبات!$AD$40</f>
        <v>0</v>
      </c>
      <c r="M61" s="32"/>
      <c r="N61" s="86">
        <f>O61*B61*محاسبات!$AD$40</f>
        <v>0</v>
      </c>
      <c r="O61" s="51"/>
      <c r="P61" s="88">
        <f>Q61*B61*محاسبات!$AD$40</f>
        <v>0</v>
      </c>
      <c r="Q61" s="48"/>
      <c r="R61" s="90">
        <f>S61*B61*محاسبات!$AD$40</f>
        <v>0</v>
      </c>
      <c r="S61" s="54"/>
      <c r="T61" s="91">
        <f>U61*B61*محاسبات!$AD$40</f>
        <v>0</v>
      </c>
      <c r="U61" s="31"/>
      <c r="V61" s="90">
        <f>W61*B61*محاسبات!$AD$40</f>
        <v>0</v>
      </c>
      <c r="W61" s="54"/>
      <c r="X61" s="86">
        <f>Y61*B61*محاسبات!$AD$40</f>
        <v>0</v>
      </c>
      <c r="Y61" s="51"/>
      <c r="Z61" s="91">
        <f>AA61*B61*محاسبات!$AD$40</f>
        <v>0</v>
      </c>
      <c r="AA61" s="31"/>
      <c r="AB61" s="88">
        <f>AC61*B61*محاسبات!$AD$40</f>
        <v>0</v>
      </c>
      <c r="AC61" s="48"/>
      <c r="AD61" s="92">
        <f>AE61*B61*محاسبات!$AD$40</f>
        <v>0</v>
      </c>
      <c r="AE61" s="33"/>
    </row>
    <row r="62" spans="1:31" s="44" customFormat="1">
      <c r="A62" s="348"/>
      <c r="B62" s="202">
        <f t="shared" si="1"/>
        <v>788</v>
      </c>
      <c r="C62" s="44">
        <v>4</v>
      </c>
      <c r="D62" s="85">
        <f>E62*B62*محاسبات!$AD$40</f>
        <v>0</v>
      </c>
      <c r="E62" s="51"/>
      <c r="F62" s="87">
        <f>G62*B62*محاسبات!$AD$40</f>
        <v>0</v>
      </c>
      <c r="G62" s="46"/>
      <c r="H62" s="88">
        <f>I62*B62*محاسبات!$AD$40</f>
        <v>0</v>
      </c>
      <c r="I62" s="48"/>
      <c r="J62" s="91">
        <f>K62*B62*محاسبات!$AD$40</f>
        <v>0</v>
      </c>
      <c r="K62" s="91"/>
      <c r="L62" s="89">
        <f>M62*B62*محاسبات!$AD$40</f>
        <v>0</v>
      </c>
      <c r="M62" s="32"/>
      <c r="N62" s="86">
        <f>O62*B62*محاسبات!$AD$40</f>
        <v>0</v>
      </c>
      <c r="O62" s="51"/>
      <c r="P62" s="88">
        <f>Q62*B62*محاسبات!$AD$40</f>
        <v>0</v>
      </c>
      <c r="Q62" s="48"/>
      <c r="R62" s="90">
        <f>S62*B62*محاسبات!$AD$40</f>
        <v>0</v>
      </c>
      <c r="S62" s="54"/>
      <c r="T62" s="91">
        <f>U62*B62*محاسبات!$AD$40</f>
        <v>0</v>
      </c>
      <c r="U62" s="31"/>
      <c r="V62" s="90">
        <f>W62*B62*محاسبات!$AD$40</f>
        <v>0</v>
      </c>
      <c r="W62" s="54"/>
      <c r="X62" s="86">
        <f>Y62*B62*محاسبات!$AD$40</f>
        <v>0</v>
      </c>
      <c r="Y62" s="51"/>
      <c r="Z62" s="91">
        <f>AA62*B62*محاسبات!$AD$40</f>
        <v>0</v>
      </c>
      <c r="AA62" s="31"/>
      <c r="AB62" s="88">
        <f>AC62*B62*محاسبات!$AD$40</f>
        <v>0</v>
      </c>
      <c r="AC62" s="48"/>
      <c r="AD62" s="92">
        <f>AE62*B62*محاسبات!$AD$40</f>
        <v>0</v>
      </c>
      <c r="AE62" s="33"/>
    </row>
    <row r="63" spans="1:31" s="44" customFormat="1">
      <c r="A63" s="348"/>
      <c r="B63" s="202">
        <f t="shared" si="1"/>
        <v>787</v>
      </c>
      <c r="C63" s="44">
        <v>5</v>
      </c>
      <c r="D63" s="85">
        <f>E63*B63*محاسبات!$AD$40</f>
        <v>0</v>
      </c>
      <c r="E63" s="51"/>
      <c r="F63" s="87">
        <f>G63*B63*محاسبات!$AD$40</f>
        <v>0</v>
      </c>
      <c r="G63" s="46"/>
      <c r="H63" s="88">
        <f>I63*B63*محاسبات!$AD$40</f>
        <v>0</v>
      </c>
      <c r="I63" s="48"/>
      <c r="J63" s="91">
        <f>K63*B63*محاسبات!$AD$40</f>
        <v>0</v>
      </c>
      <c r="K63" s="91"/>
      <c r="L63" s="89">
        <f>M63*B63*محاسبات!$AD$40</f>
        <v>0</v>
      </c>
      <c r="M63" s="32"/>
      <c r="N63" s="86">
        <f>O63*B63*محاسبات!$AD$40</f>
        <v>0</v>
      </c>
      <c r="O63" s="51"/>
      <c r="P63" s="88">
        <f>Q63*B63*محاسبات!$AD$40</f>
        <v>0</v>
      </c>
      <c r="Q63" s="48"/>
      <c r="R63" s="90">
        <f>S63*B63*محاسبات!$AD$40</f>
        <v>0</v>
      </c>
      <c r="S63" s="54"/>
      <c r="T63" s="91">
        <f>U63*B63*محاسبات!$AD$40</f>
        <v>0</v>
      </c>
      <c r="U63" s="31"/>
      <c r="V63" s="90">
        <f>W63*B63*محاسبات!$AD$40</f>
        <v>0</v>
      </c>
      <c r="W63" s="54"/>
      <c r="X63" s="86">
        <f>Y63*B63*محاسبات!$AD$40</f>
        <v>0</v>
      </c>
      <c r="Y63" s="51"/>
      <c r="Z63" s="91">
        <f>AA63*B63*محاسبات!$AD$40</f>
        <v>0</v>
      </c>
      <c r="AA63" s="31"/>
      <c r="AB63" s="88">
        <f>AC63*B63*محاسبات!$AD$40</f>
        <v>0</v>
      </c>
      <c r="AC63" s="48"/>
      <c r="AD63" s="92">
        <f>AE63*B63*محاسبات!$AD$40</f>
        <v>0</v>
      </c>
      <c r="AE63" s="33"/>
    </row>
    <row r="64" spans="1:31" s="44" customFormat="1">
      <c r="A64" s="348"/>
      <c r="B64" s="202">
        <f t="shared" si="1"/>
        <v>786</v>
      </c>
      <c r="C64" s="44">
        <v>6</v>
      </c>
      <c r="D64" s="85">
        <f>E64*B64*محاسبات!$AD$40</f>
        <v>0</v>
      </c>
      <c r="E64" s="51"/>
      <c r="F64" s="87">
        <f>G64*B64*محاسبات!$AD$40</f>
        <v>0</v>
      </c>
      <c r="G64" s="46"/>
      <c r="H64" s="88">
        <f>I64*B64*محاسبات!$AD$40</f>
        <v>0</v>
      </c>
      <c r="I64" s="48"/>
      <c r="J64" s="91">
        <f>K64*B64*محاسبات!$AD$40</f>
        <v>0</v>
      </c>
      <c r="K64" s="91"/>
      <c r="L64" s="89">
        <f>M64*B64*محاسبات!$AD$40</f>
        <v>0</v>
      </c>
      <c r="M64" s="32"/>
      <c r="N64" s="86">
        <f>O64*B64*محاسبات!$AD$40</f>
        <v>0</v>
      </c>
      <c r="O64" s="51"/>
      <c r="P64" s="88">
        <f>Q64*B64*محاسبات!$AD$40</f>
        <v>0</v>
      </c>
      <c r="Q64" s="48"/>
      <c r="R64" s="90">
        <f>S64*B64*محاسبات!$AD$40</f>
        <v>0</v>
      </c>
      <c r="S64" s="54"/>
      <c r="T64" s="91">
        <f>U64*B64*محاسبات!$AD$40</f>
        <v>0</v>
      </c>
      <c r="U64" s="31"/>
      <c r="V64" s="90">
        <f>W64*B64*محاسبات!$AD$40</f>
        <v>0</v>
      </c>
      <c r="W64" s="54"/>
      <c r="X64" s="86">
        <f>Y64*B64*محاسبات!$AD$40</f>
        <v>0</v>
      </c>
      <c r="Y64" s="51"/>
      <c r="Z64" s="91">
        <f>AA64*B64*محاسبات!$AD$40</f>
        <v>0</v>
      </c>
      <c r="AA64" s="31"/>
      <c r="AB64" s="88">
        <f>AC64*B64*محاسبات!$AD$40</f>
        <v>0</v>
      </c>
      <c r="AC64" s="48"/>
      <c r="AD64" s="92">
        <f>AE64*B64*محاسبات!$AD$40</f>
        <v>0</v>
      </c>
      <c r="AE64" s="33"/>
    </row>
    <row r="65" spans="1:31" s="44" customFormat="1">
      <c r="A65" s="348"/>
      <c r="B65" s="202">
        <f t="shared" si="1"/>
        <v>785</v>
      </c>
      <c r="C65" s="44">
        <v>7</v>
      </c>
      <c r="D65" s="85">
        <f>E65*B65*محاسبات!$AD$40</f>
        <v>0</v>
      </c>
      <c r="E65" s="51"/>
      <c r="F65" s="87">
        <f>G65*B65*محاسبات!$AD$40</f>
        <v>0</v>
      </c>
      <c r="G65" s="46"/>
      <c r="H65" s="88">
        <f>I65*B65*محاسبات!$AD$40</f>
        <v>0</v>
      </c>
      <c r="I65" s="48"/>
      <c r="J65" s="91">
        <f>K65*B65*محاسبات!$AD$40</f>
        <v>0</v>
      </c>
      <c r="K65" s="91"/>
      <c r="L65" s="89">
        <f>M65*B65*محاسبات!$AD$40</f>
        <v>0</v>
      </c>
      <c r="M65" s="32"/>
      <c r="N65" s="86">
        <f>O65*B65*محاسبات!$AD$40</f>
        <v>0</v>
      </c>
      <c r="O65" s="51"/>
      <c r="P65" s="88">
        <f>Q65*B65*محاسبات!$AD$40</f>
        <v>0</v>
      </c>
      <c r="Q65" s="48"/>
      <c r="R65" s="90">
        <f>S65*B65*محاسبات!$AD$40</f>
        <v>0</v>
      </c>
      <c r="S65" s="54"/>
      <c r="T65" s="91">
        <f>U65*B65*محاسبات!$AD$40</f>
        <v>0</v>
      </c>
      <c r="U65" s="31"/>
      <c r="V65" s="90">
        <f>W65*B65*محاسبات!$AD$40</f>
        <v>0</v>
      </c>
      <c r="W65" s="54"/>
      <c r="X65" s="86">
        <f>Y65*B65*محاسبات!$AD$40</f>
        <v>0</v>
      </c>
      <c r="Y65" s="51"/>
      <c r="Z65" s="91">
        <f>AA65*B65*محاسبات!$AD$40</f>
        <v>0</v>
      </c>
      <c r="AA65" s="31"/>
      <c r="AB65" s="88">
        <f>AC65*B65*محاسبات!$AD$40</f>
        <v>0</v>
      </c>
      <c r="AC65" s="48"/>
      <c r="AD65" s="92">
        <f>AE65*B65*محاسبات!$AD$40</f>
        <v>0</v>
      </c>
      <c r="AE65" s="33"/>
    </row>
    <row r="66" spans="1:31" s="44" customFormat="1">
      <c r="A66" s="348"/>
      <c r="B66" s="202">
        <f t="shared" si="1"/>
        <v>784</v>
      </c>
      <c r="C66" s="44">
        <v>8</v>
      </c>
      <c r="D66" s="85">
        <f>E66*B66*محاسبات!$AD$40</f>
        <v>0</v>
      </c>
      <c r="E66" s="51"/>
      <c r="F66" s="87">
        <f>G66*B66*محاسبات!$AD$40</f>
        <v>0</v>
      </c>
      <c r="G66" s="46"/>
      <c r="H66" s="88">
        <f>I66*B66*محاسبات!$AD$40</f>
        <v>0</v>
      </c>
      <c r="I66" s="48"/>
      <c r="J66" s="91">
        <f>K66*B66*محاسبات!$AD$40</f>
        <v>0</v>
      </c>
      <c r="K66" s="91"/>
      <c r="L66" s="89">
        <f>M66*B66*محاسبات!$AD$40</f>
        <v>0</v>
      </c>
      <c r="M66" s="32"/>
      <c r="N66" s="86">
        <f>O66*B66*محاسبات!$AD$40</f>
        <v>0</v>
      </c>
      <c r="O66" s="51"/>
      <c r="P66" s="88">
        <f>Q66*B66*محاسبات!$AD$40</f>
        <v>0</v>
      </c>
      <c r="Q66" s="48"/>
      <c r="R66" s="90">
        <f>S66*B66*محاسبات!$AD$40</f>
        <v>0</v>
      </c>
      <c r="S66" s="54"/>
      <c r="T66" s="91">
        <f>U66*B66*محاسبات!$AD$40</f>
        <v>0</v>
      </c>
      <c r="U66" s="31"/>
      <c r="V66" s="90">
        <f>W66*B66*محاسبات!$AD$40</f>
        <v>0</v>
      </c>
      <c r="W66" s="54"/>
      <c r="X66" s="86">
        <f>Y66*B66*محاسبات!$AD$40</f>
        <v>0</v>
      </c>
      <c r="Y66" s="51"/>
      <c r="Z66" s="91">
        <f>AA66*B66*محاسبات!$AD$40</f>
        <v>0</v>
      </c>
      <c r="AA66" s="31"/>
      <c r="AB66" s="88">
        <f>AC66*B66*محاسبات!$AD$40</f>
        <v>0</v>
      </c>
      <c r="AC66" s="48"/>
      <c r="AD66" s="92">
        <f>AE66*B66*محاسبات!$AD$40</f>
        <v>0</v>
      </c>
      <c r="AE66" s="33"/>
    </row>
    <row r="67" spans="1:31" s="44" customFormat="1">
      <c r="A67" s="348"/>
      <c r="B67" s="202">
        <f t="shared" si="1"/>
        <v>783</v>
      </c>
      <c r="C67" s="44">
        <v>9</v>
      </c>
      <c r="D67" s="85">
        <f>E67*B67*محاسبات!$AD$40</f>
        <v>0</v>
      </c>
      <c r="E67" s="51"/>
      <c r="F67" s="87">
        <f>G67*B67*محاسبات!$AD$40</f>
        <v>-380101886.2520346</v>
      </c>
      <c r="G67" s="147">
        <v>-300000000</v>
      </c>
      <c r="H67" s="88">
        <f>I67*B67*محاسبات!$AD$40</f>
        <v>0</v>
      </c>
      <c r="I67" s="48"/>
      <c r="J67" s="91">
        <f>K67*B67*محاسبات!$AD$40</f>
        <v>0</v>
      </c>
      <c r="K67" s="91"/>
      <c r="L67" s="89">
        <f>M67*B67*محاسبات!$AD$40</f>
        <v>0</v>
      </c>
      <c r="M67" s="32"/>
      <c r="N67" s="86">
        <f>O67*B67*محاسبات!$AD$40</f>
        <v>0</v>
      </c>
      <c r="O67" s="51"/>
      <c r="P67" s="88">
        <f>Q67*B67*محاسبات!$AD$40</f>
        <v>0</v>
      </c>
      <c r="Q67" s="48"/>
      <c r="R67" s="90">
        <f>S67*B67*محاسبات!$AD$40</f>
        <v>0</v>
      </c>
      <c r="S67" s="54"/>
      <c r="T67" s="91">
        <f>U67*B67*محاسبات!$AD$40</f>
        <v>0</v>
      </c>
      <c r="U67" s="31"/>
      <c r="V67" s="90">
        <f>W67*B67*محاسبات!$AD$40</f>
        <v>0</v>
      </c>
      <c r="W67" s="54"/>
      <c r="X67" s="86">
        <f>Y67*B67*محاسبات!$AD$40</f>
        <v>0</v>
      </c>
      <c r="Y67" s="51"/>
      <c r="Z67" s="91">
        <f>AA67*B67*محاسبات!$AD$40</f>
        <v>0</v>
      </c>
      <c r="AA67" s="31"/>
      <c r="AB67" s="88">
        <f>AC67*B67*محاسبات!$AD$40</f>
        <v>0</v>
      </c>
      <c r="AC67" s="48"/>
      <c r="AD67" s="92">
        <f>AE67*B67*محاسبات!$AD$40</f>
        <v>0</v>
      </c>
      <c r="AE67" s="33"/>
    </row>
    <row r="68" spans="1:31" s="44" customFormat="1">
      <c r="A68" s="348"/>
      <c r="B68" s="202">
        <f t="shared" si="1"/>
        <v>782</v>
      </c>
      <c r="C68" s="44">
        <v>10</v>
      </c>
      <c r="D68" s="85">
        <f>E68*B68*محاسبات!$AD$40</f>
        <v>0</v>
      </c>
      <c r="E68" s="51"/>
      <c r="F68" s="87">
        <f>G68*B68*محاسبات!$AD$40</f>
        <v>0</v>
      </c>
      <c r="G68" s="46"/>
      <c r="H68" s="88">
        <f>I68*B68*محاسبات!$AD$40</f>
        <v>0</v>
      </c>
      <c r="I68" s="48"/>
      <c r="J68" s="91">
        <f>K68*B68*محاسبات!$AD$40</f>
        <v>0</v>
      </c>
      <c r="K68" s="91"/>
      <c r="L68" s="89">
        <f>M68*B68*محاسبات!$AD$40</f>
        <v>0</v>
      </c>
      <c r="M68" s="32"/>
      <c r="N68" s="86">
        <f>O68*B68*محاسبات!$AD$40</f>
        <v>0</v>
      </c>
      <c r="O68" s="51"/>
      <c r="P68" s="88">
        <f>Q68*B68*محاسبات!$AD$40</f>
        <v>0</v>
      </c>
      <c r="Q68" s="48"/>
      <c r="R68" s="90">
        <f>S68*B68*محاسبات!$AD$40</f>
        <v>0</v>
      </c>
      <c r="S68" s="54"/>
      <c r="T68" s="91">
        <f>U68*B68*محاسبات!$AD$40</f>
        <v>0</v>
      </c>
      <c r="U68" s="31"/>
      <c r="V68" s="90">
        <f>W68*B68*محاسبات!$AD$40</f>
        <v>0</v>
      </c>
      <c r="W68" s="54"/>
      <c r="X68" s="86">
        <f>Y68*B68*محاسبات!$AD$40</f>
        <v>0</v>
      </c>
      <c r="Y68" s="51"/>
      <c r="Z68" s="91">
        <f>AA68*B68*محاسبات!$AD$40</f>
        <v>0</v>
      </c>
      <c r="AA68" s="31"/>
      <c r="AB68" s="88">
        <f>AC68*B68*محاسبات!$AD$40</f>
        <v>0</v>
      </c>
      <c r="AC68" s="48"/>
      <c r="AD68" s="92">
        <f>AE68*B68*محاسبات!$AD$40</f>
        <v>0</v>
      </c>
      <c r="AE68" s="33"/>
    </row>
    <row r="69" spans="1:31" s="44" customFormat="1">
      <c r="A69" s="348"/>
      <c r="B69" s="202">
        <f t="shared" ref="B69:B132" si="2">B68-1</f>
        <v>781</v>
      </c>
      <c r="C69" s="44">
        <v>11</v>
      </c>
      <c r="D69" s="85">
        <f>E69*B69*محاسبات!$AD$40</f>
        <v>0</v>
      </c>
      <c r="E69" s="51"/>
      <c r="F69" s="87">
        <f>G69*B69*محاسبات!$AD$40</f>
        <v>0</v>
      </c>
      <c r="G69" s="46"/>
      <c r="H69" s="88">
        <f>I69*B69*محاسبات!$AD$40</f>
        <v>0</v>
      </c>
      <c r="I69" s="48"/>
      <c r="J69" s="91">
        <f>K69*B69*محاسبات!$AD$40</f>
        <v>0</v>
      </c>
      <c r="K69" s="91"/>
      <c r="L69" s="89">
        <f>M69*B69*محاسبات!$AD$40</f>
        <v>0</v>
      </c>
      <c r="M69" s="32"/>
      <c r="N69" s="86">
        <f>O69*B69*محاسبات!$AD$40</f>
        <v>0</v>
      </c>
      <c r="O69" s="51"/>
      <c r="P69" s="88">
        <f>Q69*B69*محاسبات!$AD$40</f>
        <v>0</v>
      </c>
      <c r="Q69" s="48"/>
      <c r="R69" s="90">
        <f>S69*B69*محاسبات!$AD$40</f>
        <v>0</v>
      </c>
      <c r="S69" s="54"/>
      <c r="T69" s="91">
        <f>U69*B69*محاسبات!$AD$40</f>
        <v>0</v>
      </c>
      <c r="U69" s="31"/>
      <c r="V69" s="90">
        <f>W69*B69*محاسبات!$AD$40</f>
        <v>0</v>
      </c>
      <c r="W69" s="54"/>
      <c r="X69" s="86">
        <f>Y69*B69*محاسبات!$AD$40</f>
        <v>0</v>
      </c>
      <c r="Y69" s="51"/>
      <c r="Z69" s="91">
        <f>AA69*B69*محاسبات!$AD$40</f>
        <v>0</v>
      </c>
      <c r="AA69" s="31"/>
      <c r="AB69" s="88">
        <f>AC69*B69*محاسبات!$AD$40</f>
        <v>0</v>
      </c>
      <c r="AC69" s="48"/>
      <c r="AD69" s="92">
        <f>AE69*B69*محاسبات!$AD$40</f>
        <v>0</v>
      </c>
      <c r="AE69" s="33"/>
    </row>
    <row r="70" spans="1:31" s="44" customFormat="1">
      <c r="A70" s="348"/>
      <c r="B70" s="202">
        <f t="shared" si="2"/>
        <v>780</v>
      </c>
      <c r="C70" s="44">
        <v>12</v>
      </c>
      <c r="D70" s="85">
        <f>E70*B70*محاسبات!$AD$40</f>
        <v>0</v>
      </c>
      <c r="E70" s="51"/>
      <c r="F70" s="87">
        <f>G70*B70*محاسبات!$AD$40</f>
        <v>0</v>
      </c>
      <c r="G70" s="46"/>
      <c r="H70" s="88">
        <f>I70*B70*محاسبات!$AD$40</f>
        <v>0</v>
      </c>
      <c r="I70" s="48"/>
      <c r="J70" s="91">
        <f>K70*B70*محاسبات!$AD$40</f>
        <v>0</v>
      </c>
      <c r="K70" s="91"/>
      <c r="L70" s="89">
        <f>M70*B70*محاسبات!$AD$40</f>
        <v>0</v>
      </c>
      <c r="M70" s="32"/>
      <c r="N70" s="86">
        <f>O70*B70*محاسبات!$AD$40</f>
        <v>0</v>
      </c>
      <c r="O70" s="51"/>
      <c r="P70" s="88">
        <f>Q70*B70*محاسبات!$AD$40</f>
        <v>0</v>
      </c>
      <c r="Q70" s="48"/>
      <c r="R70" s="90">
        <f>S70*B70*محاسبات!$AD$40</f>
        <v>0</v>
      </c>
      <c r="S70" s="54"/>
      <c r="T70" s="91">
        <f>U70*B70*محاسبات!$AD$40</f>
        <v>0</v>
      </c>
      <c r="U70" s="31"/>
      <c r="V70" s="90">
        <f>W70*B70*محاسبات!$AD$40</f>
        <v>0</v>
      </c>
      <c r="W70" s="54"/>
      <c r="X70" s="86">
        <f>Y70*B70*محاسبات!$AD$40</f>
        <v>0</v>
      </c>
      <c r="Y70" s="51"/>
      <c r="Z70" s="91">
        <f>AA70*B70*محاسبات!$AD$40</f>
        <v>0</v>
      </c>
      <c r="AA70" s="31"/>
      <c r="AB70" s="88">
        <f>AC70*B70*محاسبات!$AD$40</f>
        <v>0</v>
      </c>
      <c r="AC70" s="48"/>
      <c r="AD70" s="92">
        <f>AE70*B70*محاسبات!$AD$40</f>
        <v>0</v>
      </c>
      <c r="AE70" s="33"/>
    </row>
    <row r="71" spans="1:31" s="44" customFormat="1">
      <c r="A71" s="348"/>
      <c r="B71" s="202">
        <f t="shared" si="2"/>
        <v>779</v>
      </c>
      <c r="C71" s="44">
        <v>13</v>
      </c>
      <c r="D71" s="85">
        <f>E71*B71*محاسبات!$AD$40</f>
        <v>0</v>
      </c>
      <c r="E71" s="51"/>
      <c r="F71" s="87">
        <f>G71*B71*محاسبات!$AD$40</f>
        <v>0</v>
      </c>
      <c r="G71" s="46"/>
      <c r="H71" s="88">
        <f>I71*B71*محاسبات!$AD$40</f>
        <v>0</v>
      </c>
      <c r="I71" s="48"/>
      <c r="J71" s="91">
        <f>K71*B71*محاسبات!$AD$40</f>
        <v>0</v>
      </c>
      <c r="K71" s="91"/>
      <c r="L71" s="89">
        <f>M71*B71*محاسبات!$AD$40</f>
        <v>0</v>
      </c>
      <c r="M71" s="32"/>
      <c r="N71" s="86">
        <f>O71*B71*محاسبات!$AD$40</f>
        <v>0</v>
      </c>
      <c r="O71" s="51"/>
      <c r="P71" s="88">
        <f>Q71*B71*محاسبات!$AD$40</f>
        <v>0</v>
      </c>
      <c r="Q71" s="48"/>
      <c r="R71" s="90">
        <f>S71*B71*محاسبات!$AD$40</f>
        <v>0</v>
      </c>
      <c r="S71" s="54"/>
      <c r="T71" s="91">
        <f>U71*B71*محاسبات!$AD$40</f>
        <v>0</v>
      </c>
      <c r="U71" s="31"/>
      <c r="V71" s="90">
        <f>W71*B71*محاسبات!$AD$40</f>
        <v>0</v>
      </c>
      <c r="W71" s="54"/>
      <c r="X71" s="86">
        <f>Y71*B71*محاسبات!$AD$40</f>
        <v>0</v>
      </c>
      <c r="Y71" s="51"/>
      <c r="Z71" s="91">
        <f>AA71*B71*محاسبات!$AD$40</f>
        <v>0</v>
      </c>
      <c r="AA71" s="31"/>
      <c r="AB71" s="88">
        <f>AC71*B71*محاسبات!$AD$40</f>
        <v>0</v>
      </c>
      <c r="AC71" s="48"/>
      <c r="AD71" s="92">
        <f>AE71*B71*محاسبات!$AD$40</f>
        <v>0</v>
      </c>
      <c r="AE71" s="33"/>
    </row>
    <row r="72" spans="1:31" s="44" customFormat="1">
      <c r="A72" s="348"/>
      <c r="B72" s="202">
        <f t="shared" si="2"/>
        <v>778</v>
      </c>
      <c r="C72" s="44">
        <v>14</v>
      </c>
      <c r="D72" s="85">
        <f>E72*B72*محاسبات!$AD$40</f>
        <v>0</v>
      </c>
      <c r="E72" s="51"/>
      <c r="F72" s="87">
        <f>G72*B72*محاسبات!$AD$40</f>
        <v>0</v>
      </c>
      <c r="G72" s="46"/>
      <c r="H72" s="88">
        <f>I72*B72*محاسبات!$AD$40</f>
        <v>0</v>
      </c>
      <c r="I72" s="48"/>
      <c r="J72" s="91">
        <f>K72*B72*محاسبات!$AD$40</f>
        <v>0</v>
      </c>
      <c r="K72" s="91"/>
      <c r="L72" s="89">
        <f>M72*B72*محاسبات!$AD$40</f>
        <v>0</v>
      </c>
      <c r="M72" s="32"/>
      <c r="N72" s="86">
        <f>O72*B72*محاسبات!$AD$40</f>
        <v>0</v>
      </c>
      <c r="O72" s="51"/>
      <c r="P72" s="88">
        <f>Q72*B72*محاسبات!$AD$40</f>
        <v>0</v>
      </c>
      <c r="Q72" s="48"/>
      <c r="R72" s="90">
        <f>S72*B72*محاسبات!$AD$40</f>
        <v>0</v>
      </c>
      <c r="S72" s="54"/>
      <c r="T72" s="91">
        <f>U72*B72*محاسبات!$AD$40</f>
        <v>0</v>
      </c>
      <c r="U72" s="31"/>
      <c r="V72" s="90">
        <f>W72*B72*محاسبات!$AD$40</f>
        <v>0</v>
      </c>
      <c r="W72" s="54"/>
      <c r="X72" s="86">
        <f>Y72*B72*محاسبات!$AD$40</f>
        <v>0</v>
      </c>
      <c r="Y72" s="51"/>
      <c r="Z72" s="91">
        <f>AA72*B72*محاسبات!$AD$40</f>
        <v>0</v>
      </c>
      <c r="AA72" s="31"/>
      <c r="AB72" s="88">
        <f>AC72*B72*محاسبات!$AD$40</f>
        <v>0</v>
      </c>
      <c r="AC72" s="48"/>
      <c r="AD72" s="92">
        <f>AE72*B72*محاسبات!$AD$40</f>
        <v>0</v>
      </c>
      <c r="AE72" s="33"/>
    </row>
    <row r="73" spans="1:31" s="44" customFormat="1">
      <c r="A73" s="348"/>
      <c r="B73" s="202">
        <f t="shared" si="2"/>
        <v>777</v>
      </c>
      <c r="C73" s="44">
        <v>15</v>
      </c>
      <c r="D73" s="85">
        <f>E73*B73*محاسبات!$AD$40</f>
        <v>0</v>
      </c>
      <c r="E73" s="51"/>
      <c r="F73" s="87">
        <f>G73*B73*محاسبات!$AD$40</f>
        <v>0</v>
      </c>
      <c r="G73" s="46"/>
      <c r="H73" s="88">
        <f>I73*B73*محاسبات!$AD$40</f>
        <v>0</v>
      </c>
      <c r="I73" s="48"/>
      <c r="J73" s="91">
        <f>K73*B73*محاسبات!$AD$40</f>
        <v>0</v>
      </c>
      <c r="K73" s="91"/>
      <c r="L73" s="89">
        <f>M73*B73*محاسبات!$AD$40</f>
        <v>0</v>
      </c>
      <c r="M73" s="32"/>
      <c r="N73" s="86">
        <f>O73*B73*محاسبات!$AD$40</f>
        <v>0</v>
      </c>
      <c r="O73" s="51"/>
      <c r="P73" s="88">
        <f>Q73*B73*محاسبات!$AD$40</f>
        <v>0</v>
      </c>
      <c r="Q73" s="48"/>
      <c r="R73" s="90">
        <f>S73*B73*محاسبات!$AD$40</f>
        <v>0</v>
      </c>
      <c r="S73" s="54"/>
      <c r="T73" s="91">
        <f>U73*B73*محاسبات!$AD$40</f>
        <v>0</v>
      </c>
      <c r="U73" s="31"/>
      <c r="V73" s="90">
        <f>W73*B73*محاسبات!$AD$40</f>
        <v>0</v>
      </c>
      <c r="W73" s="54"/>
      <c r="X73" s="86">
        <f>Y73*B73*محاسبات!$AD$40</f>
        <v>0</v>
      </c>
      <c r="Y73" s="51"/>
      <c r="Z73" s="91">
        <f>AA73*B73*محاسبات!$AD$40</f>
        <v>0</v>
      </c>
      <c r="AA73" s="31"/>
      <c r="AB73" s="88">
        <f>AC73*B73*محاسبات!$AD$40</f>
        <v>0</v>
      </c>
      <c r="AC73" s="48"/>
      <c r="AD73" s="92">
        <f>AE73*B73*محاسبات!$AD$40</f>
        <v>0</v>
      </c>
      <c r="AE73" s="33"/>
    </row>
    <row r="74" spans="1:31" s="44" customFormat="1">
      <c r="A74" s="348"/>
      <c r="B74" s="202">
        <f t="shared" si="2"/>
        <v>776</v>
      </c>
      <c r="C74" s="44">
        <v>16</v>
      </c>
      <c r="D74" s="85">
        <f>E74*B74*محاسبات!$AD$40</f>
        <v>0</v>
      </c>
      <c r="E74" s="51"/>
      <c r="F74" s="87">
        <f>G74*B74*محاسبات!$AD$40</f>
        <v>0</v>
      </c>
      <c r="G74" s="46"/>
      <c r="H74" s="88">
        <f>I74*B74*محاسبات!$AD$40</f>
        <v>0</v>
      </c>
      <c r="I74" s="48"/>
      <c r="J74" s="91">
        <f>K74*B74*محاسبات!$AD$40</f>
        <v>0</v>
      </c>
      <c r="K74" s="91"/>
      <c r="L74" s="89">
        <f>M74*B74*محاسبات!$AD$40</f>
        <v>0</v>
      </c>
      <c r="M74" s="32"/>
      <c r="N74" s="86">
        <f>O74*B74*محاسبات!$AD$40</f>
        <v>0</v>
      </c>
      <c r="O74" s="51"/>
      <c r="P74" s="88">
        <f>Q74*B74*محاسبات!$AD$40</f>
        <v>0</v>
      </c>
      <c r="Q74" s="48"/>
      <c r="R74" s="90">
        <f>S74*B74*محاسبات!$AD$40</f>
        <v>0</v>
      </c>
      <c r="S74" s="54"/>
      <c r="T74" s="91">
        <f>U74*B74*محاسبات!$AD$40</f>
        <v>0</v>
      </c>
      <c r="U74" s="31"/>
      <c r="V74" s="90">
        <f>W74*B74*محاسبات!$AD$40</f>
        <v>0</v>
      </c>
      <c r="W74" s="54"/>
      <c r="X74" s="86">
        <f>Y74*B74*محاسبات!$AD$40</f>
        <v>0</v>
      </c>
      <c r="Y74" s="51"/>
      <c r="Z74" s="91">
        <f>AA74*B74*محاسبات!$AD$40</f>
        <v>0</v>
      </c>
      <c r="AA74" s="31"/>
      <c r="AB74" s="88">
        <f>AC74*B74*محاسبات!$AD$40</f>
        <v>0</v>
      </c>
      <c r="AC74" s="48"/>
      <c r="AD74" s="92">
        <f>AE74*B74*محاسبات!$AD$40</f>
        <v>0</v>
      </c>
      <c r="AE74" s="33"/>
    </row>
    <row r="75" spans="1:31" s="44" customFormat="1">
      <c r="A75" s="348"/>
      <c r="B75" s="202">
        <f t="shared" si="2"/>
        <v>775</v>
      </c>
      <c r="C75" s="44">
        <v>17</v>
      </c>
      <c r="D75" s="85">
        <f>E75*B75*محاسبات!$AD$40</f>
        <v>0</v>
      </c>
      <c r="E75" s="51"/>
      <c r="F75" s="87">
        <f>G75*B75*محاسبات!$AD$40</f>
        <v>0</v>
      </c>
      <c r="G75" s="46"/>
      <c r="H75" s="88">
        <f>I75*B75*محاسبات!$AD$40</f>
        <v>0</v>
      </c>
      <c r="I75" s="48"/>
      <c r="J75" s="91">
        <f>K75*B75*محاسبات!$AD$40</f>
        <v>0</v>
      </c>
      <c r="K75" s="91"/>
      <c r="L75" s="89">
        <f>M75*B75*محاسبات!$AD$40</f>
        <v>0</v>
      </c>
      <c r="M75" s="32"/>
      <c r="N75" s="86">
        <f>O75*B75*محاسبات!$AD$40</f>
        <v>0</v>
      </c>
      <c r="O75" s="51"/>
      <c r="P75" s="88">
        <f>Q75*B75*محاسبات!$AD$40</f>
        <v>0</v>
      </c>
      <c r="Q75" s="48"/>
      <c r="R75" s="90">
        <f>S75*B75*محاسبات!$AD$40</f>
        <v>0</v>
      </c>
      <c r="S75" s="54"/>
      <c r="T75" s="91">
        <f>U75*B75*محاسبات!$AD$40</f>
        <v>0</v>
      </c>
      <c r="U75" s="31"/>
      <c r="V75" s="90">
        <f>W75*B75*محاسبات!$AD$40</f>
        <v>0</v>
      </c>
      <c r="W75" s="54"/>
      <c r="X75" s="86">
        <f>Y75*B75*محاسبات!$AD$40</f>
        <v>0</v>
      </c>
      <c r="Y75" s="51"/>
      <c r="Z75" s="91">
        <f>AA75*B75*محاسبات!$AD$40</f>
        <v>0</v>
      </c>
      <c r="AA75" s="31"/>
      <c r="AB75" s="88">
        <f>AC75*B75*محاسبات!$AD$40</f>
        <v>0</v>
      </c>
      <c r="AC75" s="48"/>
      <c r="AD75" s="92">
        <f>AE75*B75*محاسبات!$AD$40</f>
        <v>0</v>
      </c>
      <c r="AE75" s="33"/>
    </row>
    <row r="76" spans="1:31" s="44" customFormat="1">
      <c r="A76" s="348"/>
      <c r="B76" s="202">
        <f t="shared" si="2"/>
        <v>774</v>
      </c>
      <c r="C76" s="44">
        <v>18</v>
      </c>
      <c r="D76" s="85">
        <f>E76*B76*محاسبات!$AD$40</f>
        <v>0</v>
      </c>
      <c r="E76" s="51"/>
      <c r="F76" s="87">
        <f>G76*B76*محاسبات!$AD$40</f>
        <v>0</v>
      </c>
      <c r="G76" s="46"/>
      <c r="H76" s="88">
        <f>I76*B76*محاسبات!$AD$40</f>
        <v>0</v>
      </c>
      <c r="I76" s="48"/>
      <c r="J76" s="91">
        <f>K76*B76*محاسبات!$AD$40</f>
        <v>0</v>
      </c>
      <c r="K76" s="91"/>
      <c r="L76" s="89">
        <f>M76*B76*محاسبات!$AD$40</f>
        <v>0</v>
      </c>
      <c r="M76" s="32"/>
      <c r="N76" s="86">
        <f>O76*B76*محاسبات!$AD$40</f>
        <v>0</v>
      </c>
      <c r="O76" s="51"/>
      <c r="P76" s="88">
        <f>Q76*B76*محاسبات!$AD$40</f>
        <v>0</v>
      </c>
      <c r="Q76" s="48"/>
      <c r="R76" s="90">
        <f>S76*B76*محاسبات!$AD$40</f>
        <v>0</v>
      </c>
      <c r="S76" s="54"/>
      <c r="T76" s="91">
        <f>U76*B76*محاسبات!$AD$40</f>
        <v>0</v>
      </c>
      <c r="U76" s="31"/>
      <c r="V76" s="90">
        <f>W76*B76*محاسبات!$AD$40</f>
        <v>0</v>
      </c>
      <c r="W76" s="54"/>
      <c r="X76" s="86">
        <f>Y76*B76*محاسبات!$AD$40</f>
        <v>0</v>
      </c>
      <c r="Y76" s="51"/>
      <c r="Z76" s="91">
        <f>AA76*B76*محاسبات!$AD$40</f>
        <v>0</v>
      </c>
      <c r="AA76" s="31"/>
      <c r="AB76" s="88">
        <f>AC76*B76*محاسبات!$AD$40</f>
        <v>0</v>
      </c>
      <c r="AC76" s="48"/>
      <c r="AD76" s="92">
        <f>AE76*B76*محاسبات!$AD$40</f>
        <v>0</v>
      </c>
      <c r="AE76" s="33"/>
    </row>
    <row r="77" spans="1:31" s="44" customFormat="1">
      <c r="A77" s="348"/>
      <c r="B77" s="202">
        <f t="shared" si="2"/>
        <v>773</v>
      </c>
      <c r="C77" s="44">
        <v>19</v>
      </c>
      <c r="D77" s="85">
        <f>E77*B77*محاسبات!$AD$40</f>
        <v>0</v>
      </c>
      <c r="E77" s="51"/>
      <c r="F77" s="87">
        <f>G77*B77*محاسبات!$AD$40</f>
        <v>0</v>
      </c>
      <c r="G77" s="46"/>
      <c r="H77" s="88">
        <f>I77*B77*محاسبات!$AD$40</f>
        <v>0</v>
      </c>
      <c r="I77" s="48"/>
      <c r="J77" s="91">
        <f>K77*B77*محاسبات!$AD$40</f>
        <v>0</v>
      </c>
      <c r="K77" s="91"/>
      <c r="L77" s="89">
        <f>M77*B77*محاسبات!$AD$40</f>
        <v>0</v>
      </c>
      <c r="M77" s="32"/>
      <c r="N77" s="86">
        <f>O77*B77*محاسبات!$AD$40</f>
        <v>0</v>
      </c>
      <c r="O77" s="51"/>
      <c r="P77" s="88">
        <f>Q77*B77*محاسبات!$AD$40</f>
        <v>0</v>
      </c>
      <c r="Q77" s="48"/>
      <c r="R77" s="90">
        <f>S77*B77*محاسبات!$AD$40</f>
        <v>0</v>
      </c>
      <c r="S77" s="54"/>
      <c r="T77" s="91">
        <f>U77*B77*محاسبات!$AD$40</f>
        <v>0</v>
      </c>
      <c r="U77" s="31"/>
      <c r="V77" s="90">
        <f>W77*B77*محاسبات!$AD$40</f>
        <v>0</v>
      </c>
      <c r="W77" s="54"/>
      <c r="X77" s="86">
        <f>Y77*B77*محاسبات!$AD$40</f>
        <v>0</v>
      </c>
      <c r="Y77" s="51"/>
      <c r="Z77" s="91">
        <f>AA77*B77*محاسبات!$AD$40</f>
        <v>0</v>
      </c>
      <c r="AA77" s="31"/>
      <c r="AB77" s="88">
        <f>AC77*B77*محاسبات!$AD$40</f>
        <v>0</v>
      </c>
      <c r="AC77" s="48"/>
      <c r="AD77" s="92">
        <f>AE77*B77*محاسبات!$AD$40</f>
        <v>0</v>
      </c>
      <c r="AE77" s="33"/>
    </row>
    <row r="78" spans="1:31" s="44" customFormat="1">
      <c r="A78" s="348"/>
      <c r="B78" s="202">
        <f t="shared" si="2"/>
        <v>772</v>
      </c>
      <c r="C78" s="44">
        <v>20</v>
      </c>
      <c r="D78" s="85">
        <f>E78*B78*محاسبات!$AD$40</f>
        <v>0</v>
      </c>
      <c r="E78" s="51"/>
      <c r="F78" s="87">
        <f>G78*B78*محاسبات!$AD$40</f>
        <v>0</v>
      </c>
      <c r="G78" s="46"/>
      <c r="H78" s="88">
        <f>I78*B78*محاسبات!$AD$40</f>
        <v>0</v>
      </c>
      <c r="I78" s="48"/>
      <c r="J78" s="91">
        <f>K78*B78*محاسبات!$AD$40</f>
        <v>0</v>
      </c>
      <c r="K78" s="91"/>
      <c r="L78" s="89">
        <f>M78*B78*محاسبات!$AD$40</f>
        <v>0</v>
      </c>
      <c r="M78" s="32"/>
      <c r="N78" s="86">
        <f>O78*B78*محاسبات!$AD$40</f>
        <v>0</v>
      </c>
      <c r="O78" s="51"/>
      <c r="P78" s="88">
        <f>Q78*B78*محاسبات!$AD$40</f>
        <v>0</v>
      </c>
      <c r="Q78" s="48"/>
      <c r="R78" s="90">
        <f>S78*B78*محاسبات!$AD$40</f>
        <v>0</v>
      </c>
      <c r="S78" s="54"/>
      <c r="T78" s="91">
        <f>U78*B78*محاسبات!$AD$40</f>
        <v>0</v>
      </c>
      <c r="U78" s="31"/>
      <c r="V78" s="90">
        <f>W78*B78*محاسبات!$AD$40</f>
        <v>0</v>
      </c>
      <c r="W78" s="54"/>
      <c r="X78" s="86">
        <f>Y78*B78*محاسبات!$AD$40</f>
        <v>0</v>
      </c>
      <c r="Y78" s="51"/>
      <c r="Z78" s="91">
        <f>AA78*B78*محاسبات!$AD$40</f>
        <v>0</v>
      </c>
      <c r="AA78" s="31"/>
      <c r="AB78" s="88">
        <f>AC78*B78*محاسبات!$AD$40</f>
        <v>0</v>
      </c>
      <c r="AC78" s="48"/>
      <c r="AD78" s="92">
        <f>AE78*B78*محاسبات!$AD$40</f>
        <v>0</v>
      </c>
      <c r="AE78" s="33"/>
    </row>
    <row r="79" spans="1:31" s="44" customFormat="1">
      <c r="A79" s="348"/>
      <c r="B79" s="202">
        <f t="shared" si="2"/>
        <v>771</v>
      </c>
      <c r="C79" s="44">
        <v>21</v>
      </c>
      <c r="D79" s="85">
        <f>E79*B79*محاسبات!$AD$40</f>
        <v>0</v>
      </c>
      <c r="E79" s="51"/>
      <c r="F79" s="87">
        <f>G79*B79*محاسبات!$AD$40</f>
        <v>0</v>
      </c>
      <c r="G79" s="46"/>
      <c r="H79" s="88">
        <f>I79*B79*محاسبات!$AD$40</f>
        <v>0</v>
      </c>
      <c r="I79" s="48"/>
      <c r="J79" s="91">
        <f>K79*B79*محاسبات!$AD$40</f>
        <v>0</v>
      </c>
      <c r="K79" s="91"/>
      <c r="L79" s="89">
        <f>M79*B79*محاسبات!$AD$40</f>
        <v>0</v>
      </c>
      <c r="M79" s="32"/>
      <c r="N79" s="86">
        <f>O79*B79*محاسبات!$AD$40</f>
        <v>0</v>
      </c>
      <c r="O79" s="51"/>
      <c r="P79" s="88">
        <f>Q79*B79*محاسبات!$AD$40</f>
        <v>0</v>
      </c>
      <c r="Q79" s="48"/>
      <c r="R79" s="90">
        <f>S79*B79*محاسبات!$AD$40</f>
        <v>0</v>
      </c>
      <c r="S79" s="54"/>
      <c r="T79" s="91">
        <f>U79*B79*محاسبات!$AD$40</f>
        <v>0</v>
      </c>
      <c r="U79" s="31"/>
      <c r="V79" s="90">
        <f>W79*B79*محاسبات!$AD$40</f>
        <v>0</v>
      </c>
      <c r="W79" s="54"/>
      <c r="X79" s="86">
        <f>Y79*B79*محاسبات!$AD$40</f>
        <v>0</v>
      </c>
      <c r="Y79" s="51"/>
      <c r="Z79" s="91">
        <f>AA79*B79*محاسبات!$AD$40</f>
        <v>0</v>
      </c>
      <c r="AA79" s="31"/>
      <c r="AB79" s="88">
        <f>AC79*B79*محاسبات!$AD$40</f>
        <v>0</v>
      </c>
      <c r="AC79" s="48"/>
      <c r="AD79" s="92">
        <f>AE79*B79*محاسبات!$AD$40</f>
        <v>0</v>
      </c>
      <c r="AE79" s="33"/>
    </row>
    <row r="80" spans="1:31" s="44" customFormat="1">
      <c r="A80" s="348"/>
      <c r="B80" s="202">
        <f t="shared" si="2"/>
        <v>770</v>
      </c>
      <c r="C80" s="44">
        <v>22</v>
      </c>
      <c r="D80" s="85">
        <f>E80*B80*محاسبات!$AD$40</f>
        <v>0</v>
      </c>
      <c r="E80" s="51"/>
      <c r="F80" s="87">
        <f>G80*B80*محاسبات!$AD$40</f>
        <v>0</v>
      </c>
      <c r="G80" s="46"/>
      <c r="H80" s="88">
        <f>I80*B80*محاسبات!$AD$40</f>
        <v>0</v>
      </c>
      <c r="I80" s="48"/>
      <c r="J80" s="91">
        <f>K80*B80*محاسبات!$AD$40</f>
        <v>0</v>
      </c>
      <c r="K80" s="91"/>
      <c r="L80" s="89">
        <f>M80*B80*محاسبات!$AD$40</f>
        <v>0</v>
      </c>
      <c r="M80" s="32"/>
      <c r="N80" s="86">
        <f>O80*B80*محاسبات!$AD$40</f>
        <v>0</v>
      </c>
      <c r="O80" s="51"/>
      <c r="P80" s="88">
        <f>Q80*B80*محاسبات!$AD$40</f>
        <v>0</v>
      </c>
      <c r="Q80" s="48"/>
      <c r="R80" s="90">
        <f>S80*B80*محاسبات!$AD$40</f>
        <v>0</v>
      </c>
      <c r="S80" s="54"/>
      <c r="T80" s="91">
        <f>U80*B80*محاسبات!$AD$40</f>
        <v>0</v>
      </c>
      <c r="U80" s="31"/>
      <c r="V80" s="90">
        <f>W80*B80*محاسبات!$AD$40</f>
        <v>0</v>
      </c>
      <c r="W80" s="54"/>
      <c r="X80" s="86">
        <f>Y80*B80*محاسبات!$AD$40</f>
        <v>0</v>
      </c>
      <c r="Y80" s="51"/>
      <c r="Z80" s="91">
        <f>AA80*B80*محاسبات!$AD$40</f>
        <v>0</v>
      </c>
      <c r="AA80" s="31"/>
      <c r="AB80" s="88">
        <f>AC80*B80*محاسبات!$AD$40</f>
        <v>0</v>
      </c>
      <c r="AC80" s="48"/>
      <c r="AD80" s="92">
        <f>AE80*B80*محاسبات!$AD$40</f>
        <v>0</v>
      </c>
      <c r="AE80" s="33"/>
    </row>
    <row r="81" spans="1:31" s="44" customFormat="1">
      <c r="A81" s="348"/>
      <c r="B81" s="202">
        <f t="shared" si="2"/>
        <v>769</v>
      </c>
      <c r="C81" s="44">
        <v>23</v>
      </c>
      <c r="D81" s="85">
        <f>E81*B81*محاسبات!$AD$40</f>
        <v>0</v>
      </c>
      <c r="E81" s="51"/>
      <c r="F81" s="87">
        <f>G81*B81*محاسبات!$AD$40</f>
        <v>0</v>
      </c>
      <c r="G81" s="46"/>
      <c r="H81" s="88">
        <f>I81*B81*محاسبات!$AD$40</f>
        <v>0</v>
      </c>
      <c r="I81" s="48"/>
      <c r="J81" s="91">
        <f>K81*B81*محاسبات!$AD$40</f>
        <v>0</v>
      </c>
      <c r="K81" s="91"/>
      <c r="L81" s="89">
        <f>M81*B81*محاسبات!$AD$40</f>
        <v>0</v>
      </c>
      <c r="M81" s="32"/>
      <c r="N81" s="86">
        <f>O81*B81*محاسبات!$AD$40</f>
        <v>0</v>
      </c>
      <c r="O81" s="51"/>
      <c r="P81" s="88">
        <f>Q81*B81*محاسبات!$AD$40</f>
        <v>0</v>
      </c>
      <c r="Q81" s="48"/>
      <c r="R81" s="90">
        <f>S81*B81*محاسبات!$AD$40</f>
        <v>0</v>
      </c>
      <c r="S81" s="54"/>
      <c r="T81" s="91">
        <f>U81*B81*محاسبات!$AD$40</f>
        <v>0</v>
      </c>
      <c r="U81" s="31"/>
      <c r="V81" s="90">
        <f>W81*B81*محاسبات!$AD$40</f>
        <v>0</v>
      </c>
      <c r="W81" s="54"/>
      <c r="X81" s="86">
        <f>Y81*B81*محاسبات!$AD$40</f>
        <v>0</v>
      </c>
      <c r="Y81" s="51"/>
      <c r="Z81" s="91">
        <f>AA81*B81*محاسبات!$AD$40</f>
        <v>0</v>
      </c>
      <c r="AA81" s="31"/>
      <c r="AB81" s="88">
        <f>AC81*B81*محاسبات!$AD$40</f>
        <v>0</v>
      </c>
      <c r="AC81" s="48"/>
      <c r="AD81" s="92">
        <f>AE81*B81*محاسبات!$AD$40</f>
        <v>0</v>
      </c>
      <c r="AE81" s="33"/>
    </row>
    <row r="82" spans="1:31" s="44" customFormat="1">
      <c r="A82" s="348"/>
      <c r="B82" s="202">
        <f t="shared" si="2"/>
        <v>768</v>
      </c>
      <c r="C82" s="44">
        <v>24</v>
      </c>
      <c r="D82" s="85">
        <f>E82*B82*محاسبات!$AD$40</f>
        <v>0</v>
      </c>
      <c r="E82" s="51"/>
      <c r="F82" s="87">
        <f>G82*B82*محاسبات!$AD$40</f>
        <v>0</v>
      </c>
      <c r="G82" s="46"/>
      <c r="H82" s="88">
        <f>I82*B82*محاسبات!$AD$40</f>
        <v>0</v>
      </c>
      <c r="I82" s="48"/>
      <c r="J82" s="91">
        <f>K82*B82*محاسبات!$AD$40</f>
        <v>0</v>
      </c>
      <c r="K82" s="91"/>
      <c r="L82" s="89">
        <f>M82*B82*محاسبات!$AD$40</f>
        <v>0</v>
      </c>
      <c r="M82" s="32"/>
      <c r="N82" s="86">
        <f>O82*B82*محاسبات!$AD$40</f>
        <v>0</v>
      </c>
      <c r="O82" s="51"/>
      <c r="P82" s="88">
        <f>Q82*B82*محاسبات!$AD$40</f>
        <v>0</v>
      </c>
      <c r="Q82" s="48"/>
      <c r="R82" s="90">
        <f>S82*B82*محاسبات!$AD$40</f>
        <v>0</v>
      </c>
      <c r="S82" s="54"/>
      <c r="T82" s="91">
        <f>U82*B82*محاسبات!$AD$40</f>
        <v>0</v>
      </c>
      <c r="U82" s="31"/>
      <c r="V82" s="90">
        <f>W82*B82*محاسبات!$AD$40</f>
        <v>0</v>
      </c>
      <c r="W82" s="54"/>
      <c r="X82" s="86">
        <f>Y82*B82*محاسبات!$AD$40</f>
        <v>0</v>
      </c>
      <c r="Y82" s="51"/>
      <c r="Z82" s="91">
        <f>AA82*B82*محاسبات!$AD$40</f>
        <v>0</v>
      </c>
      <c r="AA82" s="31"/>
      <c r="AB82" s="88">
        <f>AC82*B82*محاسبات!$AD$40</f>
        <v>0</v>
      </c>
      <c r="AC82" s="48"/>
      <c r="AD82" s="92">
        <f>AE82*B82*محاسبات!$AD$40</f>
        <v>0</v>
      </c>
      <c r="AE82" s="33"/>
    </row>
    <row r="83" spans="1:31" s="44" customFormat="1">
      <c r="A83" s="348"/>
      <c r="B83" s="202">
        <f t="shared" si="2"/>
        <v>767</v>
      </c>
      <c r="C83" s="44">
        <v>25</v>
      </c>
      <c r="D83" s="85">
        <f>E83*B83*محاسبات!$AD$40</f>
        <v>0</v>
      </c>
      <c r="E83" s="51"/>
      <c r="F83" s="87">
        <f>G83*B83*محاسبات!$AD$40</f>
        <v>0</v>
      </c>
      <c r="G83" s="46"/>
      <c r="H83" s="88">
        <f>I83*B83*محاسبات!$AD$40</f>
        <v>0</v>
      </c>
      <c r="I83" s="48"/>
      <c r="J83" s="91">
        <f>K83*B83*محاسبات!$AD$40</f>
        <v>0</v>
      </c>
      <c r="K83" s="91"/>
      <c r="L83" s="89">
        <f>M83*B83*محاسبات!$AD$40</f>
        <v>0</v>
      </c>
      <c r="M83" s="32"/>
      <c r="N83" s="86">
        <f>O83*B83*محاسبات!$AD$40</f>
        <v>0</v>
      </c>
      <c r="O83" s="51"/>
      <c r="P83" s="88">
        <f>Q83*B83*محاسبات!$AD$40</f>
        <v>0</v>
      </c>
      <c r="Q83" s="48"/>
      <c r="R83" s="90">
        <f>S83*B83*محاسبات!$AD$40</f>
        <v>0</v>
      </c>
      <c r="S83" s="54"/>
      <c r="T83" s="91">
        <f>U83*B83*محاسبات!$AD$40</f>
        <v>0</v>
      </c>
      <c r="U83" s="31"/>
      <c r="V83" s="90">
        <f>W83*B83*محاسبات!$AD$40</f>
        <v>0</v>
      </c>
      <c r="W83" s="54"/>
      <c r="X83" s="86">
        <f>Y83*B83*محاسبات!$AD$40</f>
        <v>0</v>
      </c>
      <c r="Y83" s="51"/>
      <c r="Z83" s="91">
        <f>AA83*B83*محاسبات!$AD$40</f>
        <v>0</v>
      </c>
      <c r="AA83" s="31"/>
      <c r="AB83" s="88">
        <f>AC83*B83*محاسبات!$AD$40</f>
        <v>0</v>
      </c>
      <c r="AC83" s="48"/>
      <c r="AD83" s="92">
        <f>AE83*B83*محاسبات!$AD$40</f>
        <v>0</v>
      </c>
      <c r="AE83" s="33"/>
    </row>
    <row r="84" spans="1:31" s="44" customFormat="1">
      <c r="A84" s="348"/>
      <c r="B84" s="202">
        <f t="shared" si="2"/>
        <v>766</v>
      </c>
      <c r="C84" s="44">
        <v>26</v>
      </c>
      <c r="D84" s="85">
        <f>E84*B84*محاسبات!$AD$40</f>
        <v>0</v>
      </c>
      <c r="E84" s="51"/>
      <c r="F84" s="87">
        <f>G84*B84*محاسبات!$AD$40</f>
        <v>0</v>
      </c>
      <c r="G84" s="46"/>
      <c r="H84" s="88">
        <f>I84*B84*محاسبات!$AD$40</f>
        <v>0</v>
      </c>
      <c r="I84" s="48"/>
      <c r="J84" s="91">
        <f>K84*B84*محاسبات!$AD$40</f>
        <v>0</v>
      </c>
      <c r="K84" s="91"/>
      <c r="L84" s="89">
        <f>M84*B84*محاسبات!$AD$40</f>
        <v>0</v>
      </c>
      <c r="M84" s="32"/>
      <c r="N84" s="86">
        <f>O84*B84*محاسبات!$AD$40</f>
        <v>0</v>
      </c>
      <c r="O84" s="51"/>
      <c r="P84" s="88">
        <f>Q84*B84*محاسبات!$AD$40</f>
        <v>0</v>
      </c>
      <c r="Q84" s="48"/>
      <c r="R84" s="90">
        <f>S84*B84*محاسبات!$AD$40</f>
        <v>0</v>
      </c>
      <c r="S84" s="54"/>
      <c r="T84" s="91">
        <f>U84*B84*محاسبات!$AD$40</f>
        <v>0</v>
      </c>
      <c r="U84" s="31"/>
      <c r="V84" s="90">
        <f>W84*B84*محاسبات!$AD$40</f>
        <v>0</v>
      </c>
      <c r="W84" s="54"/>
      <c r="X84" s="86">
        <f>Y84*B84*محاسبات!$AD$40</f>
        <v>0</v>
      </c>
      <c r="Y84" s="51"/>
      <c r="Z84" s="91">
        <f>AA84*B84*محاسبات!$AD$40</f>
        <v>0</v>
      </c>
      <c r="AA84" s="31"/>
      <c r="AB84" s="88">
        <f>AC84*B84*محاسبات!$AD$40</f>
        <v>0</v>
      </c>
      <c r="AC84" s="48"/>
      <c r="AD84" s="92">
        <f>AE84*B84*محاسبات!$AD$40</f>
        <v>0</v>
      </c>
      <c r="AE84" s="33"/>
    </row>
    <row r="85" spans="1:31" s="44" customFormat="1">
      <c r="A85" s="348"/>
      <c r="B85" s="202">
        <f t="shared" si="2"/>
        <v>765</v>
      </c>
      <c r="C85" s="44">
        <v>27</v>
      </c>
      <c r="D85" s="85">
        <f>E85*B85*محاسبات!$AD$40</f>
        <v>0</v>
      </c>
      <c r="E85" s="51"/>
      <c r="F85" s="87">
        <f>G85*B85*محاسبات!$AD$40</f>
        <v>0</v>
      </c>
      <c r="G85" s="46"/>
      <c r="H85" s="88">
        <f>I85*B85*محاسبات!$AD$40</f>
        <v>0</v>
      </c>
      <c r="I85" s="48"/>
      <c r="J85" s="91">
        <f>K85*B85*محاسبات!$AD$40</f>
        <v>0</v>
      </c>
      <c r="K85" s="91"/>
      <c r="L85" s="89">
        <f>M85*B85*محاسبات!$AD$40</f>
        <v>0</v>
      </c>
      <c r="M85" s="32"/>
      <c r="N85" s="86">
        <f>O85*B85*محاسبات!$AD$40</f>
        <v>0</v>
      </c>
      <c r="O85" s="51"/>
      <c r="P85" s="88">
        <f>Q85*B85*محاسبات!$AD$40</f>
        <v>0</v>
      </c>
      <c r="Q85" s="48"/>
      <c r="R85" s="90">
        <f>S85*B85*محاسبات!$AD$40</f>
        <v>0</v>
      </c>
      <c r="S85" s="54"/>
      <c r="T85" s="91">
        <f>U85*B85*محاسبات!$AD$40</f>
        <v>0</v>
      </c>
      <c r="U85" s="31"/>
      <c r="V85" s="90">
        <f>W85*B85*محاسبات!$AD$40</f>
        <v>0</v>
      </c>
      <c r="W85" s="54"/>
      <c r="X85" s="86">
        <f>Y85*B85*محاسبات!$AD$40</f>
        <v>0</v>
      </c>
      <c r="Y85" s="51"/>
      <c r="Z85" s="91">
        <f>AA85*B85*محاسبات!$AD$40</f>
        <v>0</v>
      </c>
      <c r="AA85" s="31"/>
      <c r="AB85" s="88">
        <f>AC85*B85*محاسبات!$AD$40</f>
        <v>0</v>
      </c>
      <c r="AC85" s="48"/>
      <c r="AD85" s="92">
        <f>AE85*B85*محاسبات!$AD$40</f>
        <v>0</v>
      </c>
      <c r="AE85" s="33"/>
    </row>
    <row r="86" spans="1:31" s="44" customFormat="1">
      <c r="A86" s="348"/>
      <c r="B86" s="202">
        <f t="shared" si="2"/>
        <v>764</v>
      </c>
      <c r="C86" s="44">
        <v>28</v>
      </c>
      <c r="D86" s="85">
        <f>E86*B86*محاسبات!$AD$40</f>
        <v>0</v>
      </c>
      <c r="E86" s="51"/>
      <c r="F86" s="87">
        <f>G86*B86*محاسبات!$AD$40</f>
        <v>0</v>
      </c>
      <c r="G86" s="46"/>
      <c r="H86" s="88">
        <f>I86*B86*محاسبات!$AD$40</f>
        <v>0</v>
      </c>
      <c r="I86" s="48"/>
      <c r="J86" s="91">
        <f>K86*B86*محاسبات!$AD$40</f>
        <v>0</v>
      </c>
      <c r="K86" s="91"/>
      <c r="L86" s="89">
        <f>M86*B86*محاسبات!$AD$40</f>
        <v>0</v>
      </c>
      <c r="M86" s="32"/>
      <c r="N86" s="86">
        <f>O86*B86*محاسبات!$AD$40</f>
        <v>0</v>
      </c>
      <c r="O86" s="51"/>
      <c r="P86" s="88">
        <f>Q86*B86*محاسبات!$AD$40</f>
        <v>0</v>
      </c>
      <c r="Q86" s="48"/>
      <c r="R86" s="90">
        <f>S86*B86*محاسبات!$AD$40</f>
        <v>0</v>
      </c>
      <c r="S86" s="54"/>
      <c r="T86" s="91">
        <f>U86*B86*محاسبات!$AD$40</f>
        <v>0</v>
      </c>
      <c r="U86" s="31"/>
      <c r="V86" s="90">
        <f>W86*B86*محاسبات!$AD$40</f>
        <v>0</v>
      </c>
      <c r="W86" s="54"/>
      <c r="X86" s="86">
        <f>Y86*B86*محاسبات!$AD$40</f>
        <v>0</v>
      </c>
      <c r="Y86" s="51"/>
      <c r="Z86" s="91">
        <f>AA86*B86*محاسبات!$AD$40</f>
        <v>0</v>
      </c>
      <c r="AA86" s="31"/>
      <c r="AB86" s="88">
        <f>AC86*B86*محاسبات!$AD$40</f>
        <v>0</v>
      </c>
      <c r="AC86" s="48"/>
      <c r="AD86" s="92">
        <f>AE86*B86*محاسبات!$AD$40</f>
        <v>0</v>
      </c>
      <c r="AE86" s="33"/>
    </row>
    <row r="87" spans="1:31" s="44" customFormat="1">
      <c r="A87" s="348"/>
      <c r="B87" s="202">
        <f t="shared" si="2"/>
        <v>763</v>
      </c>
      <c r="C87" s="44">
        <v>29</v>
      </c>
      <c r="D87" s="85">
        <f>E87*B87*محاسبات!$AD$40</f>
        <v>0</v>
      </c>
      <c r="E87" s="51"/>
      <c r="F87" s="87">
        <f>G87*B87*محاسبات!$AD$40</f>
        <v>0</v>
      </c>
      <c r="G87" s="46"/>
      <c r="H87" s="88">
        <f>I87*B87*محاسبات!$AD$40</f>
        <v>0</v>
      </c>
      <c r="I87" s="48"/>
      <c r="J87" s="91">
        <f>K87*B87*محاسبات!$AD$40</f>
        <v>0</v>
      </c>
      <c r="K87" s="91"/>
      <c r="L87" s="89">
        <f>M87*B87*محاسبات!$AD$40</f>
        <v>0</v>
      </c>
      <c r="M87" s="32"/>
      <c r="N87" s="86">
        <f>O87*B87*محاسبات!$AD$40</f>
        <v>0</v>
      </c>
      <c r="O87" s="51"/>
      <c r="P87" s="88">
        <f>Q87*B87*محاسبات!$AD$40</f>
        <v>0</v>
      </c>
      <c r="Q87" s="48"/>
      <c r="R87" s="90">
        <f>S87*B87*محاسبات!$AD$40</f>
        <v>0</v>
      </c>
      <c r="S87" s="54"/>
      <c r="T87" s="91">
        <f>U87*B87*محاسبات!$AD$40</f>
        <v>0</v>
      </c>
      <c r="U87" s="31"/>
      <c r="V87" s="90">
        <f>W87*B87*محاسبات!$AD$40</f>
        <v>0</v>
      </c>
      <c r="W87" s="54"/>
      <c r="X87" s="86">
        <f>Y87*B87*محاسبات!$AD$40</f>
        <v>0</v>
      </c>
      <c r="Y87" s="51"/>
      <c r="Z87" s="91">
        <f>AA87*B87*محاسبات!$AD$40</f>
        <v>0</v>
      </c>
      <c r="AA87" s="31"/>
      <c r="AB87" s="88">
        <f>AC87*B87*محاسبات!$AD$40</f>
        <v>0</v>
      </c>
      <c r="AC87" s="48"/>
      <c r="AD87" s="92">
        <f>AE87*B87*محاسبات!$AD$40</f>
        <v>0</v>
      </c>
      <c r="AE87" s="33"/>
    </row>
    <row r="88" spans="1:31" s="44" customFormat="1">
      <c r="A88" s="348"/>
      <c r="B88" s="202">
        <f t="shared" si="2"/>
        <v>762</v>
      </c>
      <c r="C88" s="44">
        <v>30</v>
      </c>
      <c r="D88" s="85">
        <f>E88*B88*محاسبات!$AD$40</f>
        <v>0</v>
      </c>
      <c r="E88" s="51"/>
      <c r="F88" s="87">
        <f>G88*B88*محاسبات!$AD$40</f>
        <v>0</v>
      </c>
      <c r="G88" s="46"/>
      <c r="H88" s="88">
        <f>I88*B88*محاسبات!$AD$40</f>
        <v>0</v>
      </c>
      <c r="I88" s="48"/>
      <c r="J88" s="91">
        <f>K88*B88*محاسبات!$AD$40</f>
        <v>0</v>
      </c>
      <c r="K88" s="91"/>
      <c r="L88" s="89">
        <f>M88*B88*محاسبات!$AD$40</f>
        <v>0</v>
      </c>
      <c r="M88" s="32"/>
      <c r="N88" s="86">
        <f>O88*B88*محاسبات!$AD$40</f>
        <v>0</v>
      </c>
      <c r="O88" s="51"/>
      <c r="P88" s="88">
        <f>Q88*B88*محاسبات!$AD$40</f>
        <v>0</v>
      </c>
      <c r="Q88" s="48"/>
      <c r="R88" s="90">
        <f>S88*B88*محاسبات!$AD$40</f>
        <v>0</v>
      </c>
      <c r="S88" s="54"/>
      <c r="T88" s="91">
        <f>U88*B88*محاسبات!$AD$40</f>
        <v>0</v>
      </c>
      <c r="U88" s="31"/>
      <c r="V88" s="90">
        <f>W88*B88*محاسبات!$AD$40</f>
        <v>0</v>
      </c>
      <c r="W88" s="54"/>
      <c r="X88" s="86">
        <f>Y88*B88*محاسبات!$AD$40</f>
        <v>0</v>
      </c>
      <c r="Y88" s="51"/>
      <c r="Z88" s="91">
        <f>AA88*B88*محاسبات!$AD$40</f>
        <v>0</v>
      </c>
      <c r="AA88" s="31"/>
      <c r="AB88" s="88">
        <f>AC88*B88*محاسبات!$AD$40</f>
        <v>0</v>
      </c>
      <c r="AC88" s="48"/>
      <c r="AD88" s="92">
        <f>AE88*B88*محاسبات!$AD$40</f>
        <v>0</v>
      </c>
      <c r="AE88" s="33"/>
    </row>
    <row r="89" spans="1:31" s="132" customFormat="1" ht="15.75" thickBot="1">
      <c r="A89" s="349"/>
      <c r="B89" s="202">
        <f t="shared" si="2"/>
        <v>761</v>
      </c>
      <c r="C89" s="132">
        <v>31</v>
      </c>
      <c r="D89" s="138">
        <f>E89*B89*محاسبات!$AD$40</f>
        <v>0</v>
      </c>
      <c r="E89" s="60"/>
      <c r="F89" s="139">
        <f>G89*B89*محاسبات!$AD$40</f>
        <v>0</v>
      </c>
      <c r="G89" s="61"/>
      <c r="H89" s="140">
        <f>I89*B89*محاسبات!$AD$40</f>
        <v>0</v>
      </c>
      <c r="I89" s="62"/>
      <c r="J89" s="65">
        <f>K89*B89*محاسبات!$AD$40</f>
        <v>0</v>
      </c>
      <c r="K89" s="144"/>
      <c r="L89" s="141">
        <f>M89*B89*محاسبات!$AD$40</f>
        <v>0</v>
      </c>
      <c r="M89" s="63"/>
      <c r="N89" s="142">
        <f>O89*B89*محاسبات!$AD$40</f>
        <v>0</v>
      </c>
      <c r="O89" s="60"/>
      <c r="P89" s="140">
        <f>Q89*B89*محاسبات!$AD$40</f>
        <v>0</v>
      </c>
      <c r="Q89" s="62"/>
      <c r="R89" s="143">
        <f>S89*B89*محاسبات!$AD$40</f>
        <v>0</v>
      </c>
      <c r="S89" s="64"/>
      <c r="T89" s="144">
        <f>U89*B89*محاسبات!$AD$40</f>
        <v>0</v>
      </c>
      <c r="U89" s="65"/>
      <c r="V89" s="143">
        <f>W89*B89*محاسبات!$AD$40</f>
        <v>0</v>
      </c>
      <c r="W89" s="64"/>
      <c r="X89" s="142">
        <f>Y89*B89*محاسبات!$AD$40</f>
        <v>0</v>
      </c>
      <c r="Y89" s="60"/>
      <c r="Z89" s="144">
        <f>AA89*B89*محاسبات!$AD$40</f>
        <v>0</v>
      </c>
      <c r="AA89" s="65"/>
      <c r="AB89" s="140">
        <f>AC89*B89*محاسبات!$AD$40</f>
        <v>0</v>
      </c>
      <c r="AC89" s="62"/>
      <c r="AD89" s="145">
        <f>AE89*B89*محاسبات!$AD$40</f>
        <v>0</v>
      </c>
      <c r="AE89" s="66"/>
    </row>
    <row r="90" spans="1:31" s="84" customFormat="1">
      <c r="A90" s="350" t="s">
        <v>20</v>
      </c>
      <c r="B90" s="202">
        <f t="shared" si="2"/>
        <v>760</v>
      </c>
      <c r="C90" s="84">
        <v>1</v>
      </c>
      <c r="D90" s="85">
        <f>E90*B90*محاسبات!$AD$40</f>
        <v>0</v>
      </c>
      <c r="E90" s="86"/>
      <c r="F90" s="87">
        <f>G90*B90*محاسبات!$AD$40</f>
        <v>0</v>
      </c>
      <c r="G90" s="87"/>
      <c r="H90" s="88">
        <f>I90*B90*محاسبات!$AD$40</f>
        <v>0</v>
      </c>
      <c r="I90" s="88"/>
      <c r="J90" s="91">
        <f>K90*B90*محاسبات!$AD$40</f>
        <v>0</v>
      </c>
      <c r="K90" s="91"/>
      <c r="L90" s="89">
        <f>M90*B90*محاسبات!$AD$40</f>
        <v>0</v>
      </c>
      <c r="M90" s="89"/>
      <c r="N90" s="86">
        <f>O90*B90*محاسبات!$AD$40</f>
        <v>0</v>
      </c>
      <c r="O90" s="86"/>
      <c r="P90" s="88">
        <f>Q90*B90*محاسبات!$AD$40</f>
        <v>0</v>
      </c>
      <c r="Q90" s="88"/>
      <c r="R90" s="90">
        <f>S90*B90*محاسبات!$AD$40</f>
        <v>0</v>
      </c>
      <c r="S90" s="90"/>
      <c r="T90" s="91">
        <f>U90*B90*محاسبات!$AD$40</f>
        <v>0</v>
      </c>
      <c r="U90" s="91"/>
      <c r="V90" s="90">
        <f>W90*B90*محاسبات!$AD$40</f>
        <v>0</v>
      </c>
      <c r="W90" s="90"/>
      <c r="X90" s="86">
        <f>Y90*B90*محاسبات!$AD$40</f>
        <v>0</v>
      </c>
      <c r="Y90" s="86"/>
      <c r="Z90" s="91">
        <f>AA90*B90*محاسبات!$AD$40</f>
        <v>0</v>
      </c>
      <c r="AA90" s="91"/>
      <c r="AB90" s="88">
        <f>AC90*B90*محاسبات!$AD$40</f>
        <v>0</v>
      </c>
      <c r="AC90" s="88"/>
      <c r="AD90" s="92">
        <f>AE90*B90*محاسبات!$AD$40</f>
        <v>0</v>
      </c>
      <c r="AE90" s="92"/>
    </row>
    <row r="91" spans="1:31" s="44" customFormat="1">
      <c r="A91" s="351"/>
      <c r="B91" s="202">
        <f t="shared" si="2"/>
        <v>759</v>
      </c>
      <c r="C91" s="44">
        <v>2</v>
      </c>
      <c r="D91" s="85">
        <f>E91*B91*محاسبات!$AD$40</f>
        <v>0</v>
      </c>
      <c r="E91" s="51"/>
      <c r="F91" s="87">
        <f>G91*B91*محاسبات!$AD$40</f>
        <v>0</v>
      </c>
      <c r="G91" s="46"/>
      <c r="H91" s="88">
        <f>I91*B91*محاسبات!$AD$40</f>
        <v>0</v>
      </c>
      <c r="I91" s="48"/>
      <c r="J91" s="91">
        <f>K91*B91*محاسبات!$AD$40</f>
        <v>0</v>
      </c>
      <c r="K91" s="91"/>
      <c r="L91" s="89">
        <f>M91*B91*محاسبات!$AD$40</f>
        <v>0</v>
      </c>
      <c r="M91" s="32"/>
      <c r="N91" s="86">
        <f>O91*B91*محاسبات!$AD$40</f>
        <v>0</v>
      </c>
      <c r="O91" s="51"/>
      <c r="P91" s="88">
        <f>Q91*B91*محاسبات!$AD$40</f>
        <v>0</v>
      </c>
      <c r="Q91" s="48"/>
      <c r="R91" s="90">
        <f>S91*B91*محاسبات!$AD$40</f>
        <v>0</v>
      </c>
      <c r="S91" s="54"/>
      <c r="T91" s="91">
        <f>U91*B91*محاسبات!$AD$40</f>
        <v>0</v>
      </c>
      <c r="U91" s="31"/>
      <c r="V91" s="90">
        <f>W91*B91*محاسبات!$AD$40</f>
        <v>0</v>
      </c>
      <c r="W91" s="54"/>
      <c r="X91" s="86">
        <f>Y91*B91*محاسبات!$AD$40</f>
        <v>0</v>
      </c>
      <c r="Y91" s="51"/>
      <c r="Z91" s="91">
        <f>AA91*B91*محاسبات!$AD$40</f>
        <v>0</v>
      </c>
      <c r="AA91" s="31"/>
      <c r="AB91" s="88">
        <f>AC91*B91*محاسبات!$AD$40</f>
        <v>0</v>
      </c>
      <c r="AC91" s="48"/>
      <c r="AD91" s="92">
        <f>AE91*B91*محاسبات!$AD$40</f>
        <v>0</v>
      </c>
      <c r="AE91" s="33"/>
    </row>
    <row r="92" spans="1:31" s="44" customFormat="1">
      <c r="A92" s="351"/>
      <c r="B92" s="202">
        <f t="shared" si="2"/>
        <v>758</v>
      </c>
      <c r="C92" s="44">
        <v>3</v>
      </c>
      <c r="D92" s="85">
        <f>E92*B92*محاسبات!$AD$40</f>
        <v>0</v>
      </c>
      <c r="E92" s="51"/>
      <c r="F92" s="87">
        <f>G92*B92*محاسبات!$AD$40</f>
        <v>0</v>
      </c>
      <c r="G92" s="46"/>
      <c r="H92" s="88">
        <f>I92*B92*محاسبات!$AD$40</f>
        <v>0</v>
      </c>
      <c r="I92" s="48"/>
      <c r="J92" s="91">
        <f>K92*B92*محاسبات!$AD$40</f>
        <v>0</v>
      </c>
      <c r="K92" s="91"/>
      <c r="L92" s="89">
        <f>M92*B92*محاسبات!$AD$40</f>
        <v>0</v>
      </c>
      <c r="M92" s="32"/>
      <c r="N92" s="86">
        <f>O92*B92*محاسبات!$AD$40</f>
        <v>0</v>
      </c>
      <c r="O92" s="51"/>
      <c r="P92" s="88">
        <f>Q92*B92*محاسبات!$AD$40</f>
        <v>0</v>
      </c>
      <c r="Q92" s="48"/>
      <c r="R92" s="90">
        <f>S92*B92*محاسبات!$AD$40</f>
        <v>0</v>
      </c>
      <c r="S92" s="54"/>
      <c r="T92" s="91">
        <f>U92*B92*محاسبات!$AD$40</f>
        <v>0</v>
      </c>
      <c r="U92" s="31"/>
      <c r="V92" s="90">
        <f>W92*B92*محاسبات!$AD$40</f>
        <v>0</v>
      </c>
      <c r="W92" s="54"/>
      <c r="X92" s="86">
        <f>Y92*B92*محاسبات!$AD$40</f>
        <v>0</v>
      </c>
      <c r="Y92" s="51"/>
      <c r="Z92" s="91">
        <f>AA92*B92*محاسبات!$AD$40</f>
        <v>0</v>
      </c>
      <c r="AA92" s="31"/>
      <c r="AB92" s="88">
        <f>AC92*B92*محاسبات!$AD$40</f>
        <v>0</v>
      </c>
      <c r="AC92" s="48"/>
      <c r="AD92" s="92">
        <f>AE92*B92*محاسبات!$AD$40</f>
        <v>0</v>
      </c>
      <c r="AE92" s="33"/>
    </row>
    <row r="93" spans="1:31" s="44" customFormat="1">
      <c r="A93" s="351"/>
      <c r="B93" s="202">
        <f t="shared" si="2"/>
        <v>757</v>
      </c>
      <c r="C93" s="44">
        <v>4</v>
      </c>
      <c r="D93" s="85">
        <f>E93*B93*محاسبات!$AD$40</f>
        <v>0</v>
      </c>
      <c r="E93" s="51"/>
      <c r="F93" s="87">
        <f>G93*B93*محاسبات!$AD$40</f>
        <v>0</v>
      </c>
      <c r="G93" s="46"/>
      <c r="H93" s="88">
        <f>I93*B93*محاسبات!$AD$40</f>
        <v>0</v>
      </c>
      <c r="I93" s="48"/>
      <c r="J93" s="91">
        <f>K93*B93*محاسبات!$AD$40</f>
        <v>0</v>
      </c>
      <c r="K93" s="91"/>
      <c r="L93" s="89">
        <f>M93*B93*محاسبات!$AD$40</f>
        <v>0</v>
      </c>
      <c r="M93" s="32"/>
      <c r="N93" s="86">
        <f>O93*B93*محاسبات!$AD$40</f>
        <v>0</v>
      </c>
      <c r="O93" s="51"/>
      <c r="P93" s="88">
        <f>Q93*B93*محاسبات!$AD$40</f>
        <v>0</v>
      </c>
      <c r="Q93" s="48"/>
      <c r="R93" s="90">
        <f>S93*B93*محاسبات!$AD$40</f>
        <v>0</v>
      </c>
      <c r="S93" s="54"/>
      <c r="T93" s="91">
        <f>U93*B93*محاسبات!$AD$40</f>
        <v>0</v>
      </c>
      <c r="U93" s="31"/>
      <c r="V93" s="90">
        <f>W93*B93*محاسبات!$AD$40</f>
        <v>0</v>
      </c>
      <c r="W93" s="54"/>
      <c r="X93" s="86">
        <f>Y93*B93*محاسبات!$AD$40</f>
        <v>0</v>
      </c>
      <c r="Y93" s="51"/>
      <c r="Z93" s="91">
        <f>AA93*B93*محاسبات!$AD$40</f>
        <v>0</v>
      </c>
      <c r="AA93" s="31"/>
      <c r="AB93" s="88">
        <f>AC93*B93*محاسبات!$AD$40</f>
        <v>0</v>
      </c>
      <c r="AC93" s="48"/>
      <c r="AD93" s="92">
        <f>AE93*B93*محاسبات!$AD$40</f>
        <v>0</v>
      </c>
      <c r="AE93" s="33"/>
    </row>
    <row r="94" spans="1:31" s="44" customFormat="1">
      <c r="A94" s="351"/>
      <c r="B94" s="202">
        <f t="shared" si="2"/>
        <v>756</v>
      </c>
      <c r="C94" s="44">
        <v>5</v>
      </c>
      <c r="D94" s="85">
        <f>E94*B94*محاسبات!$AD$40</f>
        <v>0</v>
      </c>
      <c r="E94" s="51"/>
      <c r="F94" s="87">
        <f>G94*B94*محاسبات!$AD$40</f>
        <v>0</v>
      </c>
      <c r="G94" s="46"/>
      <c r="H94" s="88">
        <f>I94*B94*محاسبات!$AD$40</f>
        <v>0</v>
      </c>
      <c r="I94" s="48"/>
      <c r="J94" s="91">
        <f>K94*B94*محاسبات!$AD$40</f>
        <v>0</v>
      </c>
      <c r="K94" s="91"/>
      <c r="L94" s="89">
        <f>M94*B94*محاسبات!$AD$40</f>
        <v>0</v>
      </c>
      <c r="M94" s="32"/>
      <c r="N94" s="86">
        <f>O94*B94*محاسبات!$AD$40</f>
        <v>0</v>
      </c>
      <c r="O94" s="51"/>
      <c r="P94" s="88">
        <f>Q94*B94*محاسبات!$AD$40</f>
        <v>0</v>
      </c>
      <c r="Q94" s="48"/>
      <c r="R94" s="90">
        <f>S94*B94*محاسبات!$AD$40</f>
        <v>0</v>
      </c>
      <c r="S94" s="54"/>
      <c r="T94" s="91">
        <f>U94*B94*محاسبات!$AD$40</f>
        <v>0</v>
      </c>
      <c r="U94" s="31"/>
      <c r="V94" s="90">
        <f>W94*B94*محاسبات!$AD$40</f>
        <v>0</v>
      </c>
      <c r="W94" s="54"/>
      <c r="X94" s="86">
        <f>Y94*B94*محاسبات!$AD$40</f>
        <v>0</v>
      </c>
      <c r="Y94" s="51"/>
      <c r="Z94" s="91">
        <f>AA94*B94*محاسبات!$AD$40</f>
        <v>0</v>
      </c>
      <c r="AA94" s="31"/>
      <c r="AB94" s="88">
        <f>AC94*B94*محاسبات!$AD$40</f>
        <v>0</v>
      </c>
      <c r="AC94" s="48"/>
      <c r="AD94" s="92">
        <f>AE94*B94*محاسبات!$AD$40</f>
        <v>0</v>
      </c>
      <c r="AE94" s="33"/>
    </row>
    <row r="95" spans="1:31" s="44" customFormat="1">
      <c r="A95" s="351"/>
      <c r="B95" s="202">
        <f t="shared" si="2"/>
        <v>755</v>
      </c>
      <c r="C95" s="44">
        <v>6</v>
      </c>
      <c r="D95" s="85">
        <f>E95*B95*محاسبات!$AD$40</f>
        <v>0</v>
      </c>
      <c r="E95" s="51"/>
      <c r="F95" s="87">
        <f>G95*B95*محاسبات!$AD$40</f>
        <v>0</v>
      </c>
      <c r="G95" s="46"/>
      <c r="H95" s="88">
        <f>I95*B95*محاسبات!$AD$40</f>
        <v>0</v>
      </c>
      <c r="I95" s="48"/>
      <c r="J95" s="91">
        <f>K95*B95*محاسبات!$AD$40</f>
        <v>0</v>
      </c>
      <c r="K95" s="91"/>
      <c r="L95" s="89">
        <f>M95*B95*محاسبات!$AD$40</f>
        <v>0</v>
      </c>
      <c r="M95" s="32"/>
      <c r="N95" s="86">
        <f>O95*B95*محاسبات!$AD$40</f>
        <v>0</v>
      </c>
      <c r="O95" s="51"/>
      <c r="P95" s="88">
        <f>Q95*B95*محاسبات!$AD$40</f>
        <v>0</v>
      </c>
      <c r="Q95" s="48"/>
      <c r="R95" s="90">
        <f>S95*B95*محاسبات!$AD$40</f>
        <v>1099528444.9053109</v>
      </c>
      <c r="S95" s="54">
        <v>900000000</v>
      </c>
      <c r="T95" s="91">
        <f>U95*B95*محاسبات!$AD$40</f>
        <v>0</v>
      </c>
      <c r="U95" s="31"/>
      <c r="V95" s="90">
        <f>W95*B95*محاسبات!$AD$40</f>
        <v>0</v>
      </c>
      <c r="W95" s="54"/>
      <c r="X95" s="86">
        <f>Y95*B95*محاسبات!$AD$40</f>
        <v>0</v>
      </c>
      <c r="Y95" s="51"/>
      <c r="Z95" s="91">
        <f>AA95*B95*محاسبات!$AD$40</f>
        <v>0</v>
      </c>
      <c r="AA95" s="31"/>
      <c r="AB95" s="88">
        <f>AC95*B95*محاسبات!$AD$40</f>
        <v>0</v>
      </c>
      <c r="AC95" s="48"/>
      <c r="AD95" s="92">
        <f>AE95*B95*محاسبات!$AD$40</f>
        <v>0</v>
      </c>
      <c r="AE95" s="33"/>
    </row>
    <row r="96" spans="1:31" s="44" customFormat="1">
      <c r="A96" s="351"/>
      <c r="B96" s="202">
        <f t="shared" si="2"/>
        <v>754</v>
      </c>
      <c r="C96" s="44">
        <v>7</v>
      </c>
      <c r="D96" s="85">
        <f>E96*B96*محاسبات!$AD$40</f>
        <v>0</v>
      </c>
      <c r="E96" s="51"/>
      <c r="F96" s="87">
        <f>G96*B96*محاسبات!$AD$40</f>
        <v>0</v>
      </c>
      <c r="G96" s="46"/>
      <c r="H96" s="88">
        <f>I96*B96*محاسبات!$AD$40</f>
        <v>0</v>
      </c>
      <c r="I96" s="48"/>
      <c r="J96" s="91">
        <f>K96*B96*محاسبات!$AD$40</f>
        <v>0</v>
      </c>
      <c r="K96" s="91"/>
      <c r="L96" s="89">
        <f>M96*B96*محاسبات!$AD$40</f>
        <v>0</v>
      </c>
      <c r="M96" s="32"/>
      <c r="N96" s="86">
        <f>O96*B96*محاسبات!$AD$40</f>
        <v>0</v>
      </c>
      <c r="O96" s="51"/>
      <c r="P96" s="88">
        <f>Q96*B96*محاسبات!$AD$40</f>
        <v>0</v>
      </c>
      <c r="Q96" s="48"/>
      <c r="R96" s="90">
        <f>S96*B96*محاسبات!$AD$40</f>
        <v>0</v>
      </c>
      <c r="S96" s="54"/>
      <c r="T96" s="91">
        <f>U96*B96*محاسبات!$AD$40</f>
        <v>0</v>
      </c>
      <c r="U96" s="31"/>
      <c r="V96" s="90">
        <f>W96*B96*محاسبات!$AD$40</f>
        <v>0</v>
      </c>
      <c r="W96" s="54"/>
      <c r="X96" s="86">
        <f>Y96*B96*محاسبات!$AD$40</f>
        <v>0</v>
      </c>
      <c r="Y96" s="51"/>
      <c r="Z96" s="91">
        <f>AA96*B96*محاسبات!$AD$40</f>
        <v>0</v>
      </c>
      <c r="AA96" s="31"/>
      <c r="AB96" s="88">
        <f>AC96*B96*محاسبات!$AD$40</f>
        <v>0</v>
      </c>
      <c r="AC96" s="48"/>
      <c r="AD96" s="92">
        <f>AE96*B96*محاسبات!$AD$40</f>
        <v>0</v>
      </c>
      <c r="AE96" s="33"/>
    </row>
    <row r="97" spans="1:32" s="44" customFormat="1">
      <c r="A97" s="351"/>
      <c r="B97" s="202">
        <f t="shared" si="2"/>
        <v>753</v>
      </c>
      <c r="C97" s="44">
        <v>8</v>
      </c>
      <c r="D97" s="85">
        <f>E97*B97*محاسبات!$AD$40</f>
        <v>0</v>
      </c>
      <c r="E97" s="51"/>
      <c r="F97" s="87">
        <f>G97*B97*محاسبات!$AD$40</f>
        <v>0</v>
      </c>
      <c r="G97" s="46"/>
      <c r="H97" s="88">
        <f>I97*B97*محاسبات!$AD$40</f>
        <v>0</v>
      </c>
      <c r="I97" s="48"/>
      <c r="J97" s="91">
        <f>K97*B97*محاسبات!$AD$40</f>
        <v>0</v>
      </c>
      <c r="K97" s="91"/>
      <c r="L97" s="89">
        <f>M97*B97*محاسبات!$AD$40</f>
        <v>0</v>
      </c>
      <c r="M97" s="32"/>
      <c r="N97" s="86">
        <f>O97*B97*محاسبات!$AD$40</f>
        <v>0</v>
      </c>
      <c r="O97" s="51"/>
      <c r="P97" s="88">
        <f>Q97*B97*محاسبات!$AD$40</f>
        <v>0</v>
      </c>
      <c r="Q97" s="48"/>
      <c r="R97" s="90">
        <f>S97*B97*محاسبات!$AD$40</f>
        <v>0</v>
      </c>
      <c r="S97" s="54"/>
      <c r="T97" s="91">
        <f>U97*B97*محاسبات!$AD$40</f>
        <v>0</v>
      </c>
      <c r="U97" s="82"/>
      <c r="V97" s="90">
        <f>W97*B97*محاسبات!$AD$40</f>
        <v>0</v>
      </c>
      <c r="W97" s="54"/>
      <c r="X97" s="86">
        <f>Y97*B97*محاسبات!$AD$40</f>
        <v>0</v>
      </c>
      <c r="Y97" s="51"/>
      <c r="Z97" s="91">
        <f>AA97*B97*محاسبات!$AD$40</f>
        <v>0</v>
      </c>
      <c r="AA97" s="31"/>
      <c r="AB97" s="88">
        <f>AC97*B97*محاسبات!$AD$40</f>
        <v>0</v>
      </c>
      <c r="AC97" s="48"/>
      <c r="AD97" s="92">
        <f>AE97*B97*محاسبات!$AD$40</f>
        <v>0</v>
      </c>
      <c r="AE97" s="33"/>
    </row>
    <row r="98" spans="1:32" s="44" customFormat="1">
      <c r="A98" s="351"/>
      <c r="B98" s="202">
        <f t="shared" si="2"/>
        <v>752</v>
      </c>
      <c r="C98" s="44">
        <v>9</v>
      </c>
      <c r="D98" s="85">
        <f>E98*B98*محاسبات!$AD$40</f>
        <v>0</v>
      </c>
      <c r="E98" s="51"/>
      <c r="F98" s="87">
        <f>G98*B98*محاسبات!$AD$40</f>
        <v>0</v>
      </c>
      <c r="G98" s="147"/>
      <c r="H98" s="88">
        <f>I98*B98*محاسبات!$AD$40</f>
        <v>0</v>
      </c>
      <c r="I98" s="48"/>
      <c r="J98" s="91">
        <f>K98*B98*محاسبات!$AD$40</f>
        <v>0</v>
      </c>
      <c r="K98" s="91"/>
      <c r="L98" s="89">
        <f>M98*B98*محاسبات!$AD$40</f>
        <v>0</v>
      </c>
      <c r="M98" s="32"/>
      <c r="N98" s="86">
        <f>O98*B98*محاسبات!$AD$40</f>
        <v>0</v>
      </c>
      <c r="O98" s="51"/>
      <c r="P98" s="88">
        <f>Q98*B98*محاسبات!$AD$40</f>
        <v>0</v>
      </c>
      <c r="Q98" s="48"/>
      <c r="R98" s="90">
        <f>S98*B98*محاسبات!$AD$40</f>
        <v>0</v>
      </c>
      <c r="S98" s="54"/>
      <c r="T98" s="91">
        <f>U98*B98*محاسبات!$AD$40</f>
        <v>0</v>
      </c>
      <c r="U98" s="82"/>
      <c r="V98" s="90">
        <f>W98*B98*محاسبات!$AD$40</f>
        <v>0</v>
      </c>
      <c r="W98" s="54"/>
      <c r="X98" s="86">
        <f>Y98*B98*محاسبات!$AD$40</f>
        <v>0</v>
      </c>
      <c r="Y98" s="51"/>
      <c r="Z98" s="91">
        <f>AA98*B98*محاسبات!$AD$40</f>
        <v>0</v>
      </c>
      <c r="AA98" s="31"/>
      <c r="AB98" s="88">
        <f>AC98*B98*محاسبات!$AD$40</f>
        <v>0</v>
      </c>
      <c r="AC98" s="48"/>
      <c r="AD98" s="92">
        <f>AE98*B98*محاسبات!$AD$40</f>
        <v>0</v>
      </c>
      <c r="AE98" s="33"/>
    </row>
    <row r="99" spans="1:32" s="44" customFormat="1">
      <c r="A99" s="351"/>
      <c r="B99" s="202">
        <f t="shared" si="2"/>
        <v>751</v>
      </c>
      <c r="C99" s="44">
        <v>10</v>
      </c>
      <c r="D99" s="85">
        <f>E99*B99*محاسبات!$AD$40</f>
        <v>0</v>
      </c>
      <c r="E99" s="51"/>
      <c r="F99" s="87">
        <f>G99*B99*محاسبات!$AD$40</f>
        <v>0</v>
      </c>
      <c r="G99" s="46"/>
      <c r="H99" s="88">
        <f>I99*B99*محاسبات!$AD$40</f>
        <v>0</v>
      </c>
      <c r="I99" s="48"/>
      <c r="J99" s="91">
        <f>K99*B99*محاسبات!$AD$40</f>
        <v>0</v>
      </c>
      <c r="K99" s="91"/>
      <c r="L99" s="89">
        <f>M99*B99*محاسبات!$AD$40</f>
        <v>0</v>
      </c>
      <c r="M99" s="32"/>
      <c r="N99" s="86">
        <f>O99*B99*محاسبات!$AD$40</f>
        <v>0</v>
      </c>
      <c r="O99" s="51"/>
      <c r="P99" s="88">
        <f>Q99*B99*محاسبات!$AD$40</f>
        <v>0</v>
      </c>
      <c r="Q99" s="48"/>
      <c r="R99" s="90">
        <f>S99*B99*محاسبات!$AD$40</f>
        <v>0</v>
      </c>
      <c r="S99" s="54"/>
      <c r="T99" s="91">
        <f>U99*B99*محاسبات!$AD$40</f>
        <v>0</v>
      </c>
      <c r="U99" s="31"/>
      <c r="V99" s="90">
        <f>W99*B99*محاسبات!$AD$40</f>
        <v>0</v>
      </c>
      <c r="W99" s="54"/>
      <c r="X99" s="86">
        <f>Y99*B99*محاسبات!$AD$40</f>
        <v>0</v>
      </c>
      <c r="Y99" s="51"/>
      <c r="Z99" s="91">
        <f>AA99*B99*محاسبات!$AD$40</f>
        <v>0</v>
      </c>
      <c r="AA99" s="31"/>
      <c r="AB99" s="88">
        <f>AC99*B99*محاسبات!$AD$40</f>
        <v>0</v>
      </c>
      <c r="AC99" s="48"/>
      <c r="AD99" s="92">
        <f>AE99*B99*محاسبات!$AD$40</f>
        <v>0</v>
      </c>
      <c r="AE99" s="33"/>
    </row>
    <row r="100" spans="1:32" s="44" customFormat="1">
      <c r="A100" s="351"/>
      <c r="B100" s="202">
        <f t="shared" si="2"/>
        <v>750</v>
      </c>
      <c r="C100" s="44">
        <v>11</v>
      </c>
      <c r="D100" s="85">
        <f>E100*B100*محاسبات!$AD$40</f>
        <v>0</v>
      </c>
      <c r="E100" s="51"/>
      <c r="F100" s="87">
        <f>G100*B100*محاسبات!$AD$40</f>
        <v>0</v>
      </c>
      <c r="G100" s="46"/>
      <c r="H100" s="88">
        <f>I100*B100*محاسبات!$AD$40</f>
        <v>0</v>
      </c>
      <c r="I100" s="48"/>
      <c r="J100" s="91">
        <f>K100*B100*محاسبات!$AD$40</f>
        <v>0</v>
      </c>
      <c r="K100" s="91"/>
      <c r="L100" s="89">
        <f>M100*B100*محاسبات!$AD$40</f>
        <v>0</v>
      </c>
      <c r="M100" s="32"/>
      <c r="N100" s="86">
        <f>O100*B100*محاسبات!$AD$40</f>
        <v>0</v>
      </c>
      <c r="O100" s="51"/>
      <c r="P100" s="88">
        <f>Q100*B100*محاسبات!$AD$40</f>
        <v>0</v>
      </c>
      <c r="Q100" s="48"/>
      <c r="R100" s="90">
        <f>S100*B100*محاسبات!$AD$40</f>
        <v>0</v>
      </c>
      <c r="S100" s="54"/>
      <c r="T100" s="91">
        <f>U100*B100*محاسبات!$AD$40</f>
        <v>0</v>
      </c>
      <c r="U100" s="31"/>
      <c r="V100" s="90">
        <f>W100*B100*محاسبات!$AD$40</f>
        <v>0</v>
      </c>
      <c r="W100" s="54"/>
      <c r="X100" s="86">
        <f>Y100*B100*محاسبات!$AD$40</f>
        <v>0</v>
      </c>
      <c r="Y100" s="51"/>
      <c r="Z100" s="91">
        <f>AA100*B100*محاسبات!$AD$40</f>
        <v>0</v>
      </c>
      <c r="AA100" s="31"/>
      <c r="AB100" s="88">
        <f>AC100*B100*محاسبات!$AD$40</f>
        <v>0</v>
      </c>
      <c r="AC100" s="48"/>
      <c r="AD100" s="92">
        <f>AE100*B100*محاسبات!$AD$40</f>
        <v>0</v>
      </c>
      <c r="AE100" s="33"/>
    </row>
    <row r="101" spans="1:32" s="44" customFormat="1">
      <c r="A101" s="351"/>
      <c r="B101" s="202">
        <f t="shared" si="2"/>
        <v>749</v>
      </c>
      <c r="C101" s="44">
        <v>12</v>
      </c>
      <c r="D101" s="85">
        <f>E101*B101*محاسبات!$AD$40</f>
        <v>0</v>
      </c>
      <c r="E101" s="51"/>
      <c r="F101" s="87">
        <f>G101*B101*محاسبات!$AD$40</f>
        <v>0</v>
      </c>
      <c r="G101" s="46"/>
      <c r="H101" s="88">
        <f>I101*B101*محاسبات!$AD$40</f>
        <v>0</v>
      </c>
      <c r="I101" s="48"/>
      <c r="J101" s="91">
        <f>K101*B101*محاسبات!$AD$40</f>
        <v>0</v>
      </c>
      <c r="K101" s="91"/>
      <c r="L101" s="89">
        <f>M101*B101*محاسبات!$AD$40</f>
        <v>0</v>
      </c>
      <c r="M101" s="32"/>
      <c r="N101" s="86">
        <f>O101*B101*محاسبات!$AD$40</f>
        <v>0</v>
      </c>
      <c r="O101" s="51"/>
      <c r="P101" s="88">
        <f>Q101*B101*محاسبات!$AD$40</f>
        <v>0</v>
      </c>
      <c r="Q101" s="48"/>
      <c r="R101" s="90">
        <f>S101*B101*محاسبات!$AD$40</f>
        <v>0</v>
      </c>
      <c r="S101" s="54"/>
      <c r="T101" s="91">
        <f>U101*B101*محاسبات!$AD$40</f>
        <v>0</v>
      </c>
      <c r="U101" s="31"/>
      <c r="V101" s="90">
        <f>W101*B101*محاسبات!$AD$40</f>
        <v>0</v>
      </c>
      <c r="W101" s="54"/>
      <c r="X101" s="86">
        <f>Y101*B101*محاسبات!$AD$40</f>
        <v>0</v>
      </c>
      <c r="Y101" s="51"/>
      <c r="Z101" s="91">
        <f>AA101*B101*محاسبات!$AD$40</f>
        <v>0</v>
      </c>
      <c r="AA101" s="31"/>
      <c r="AB101" s="88">
        <f>AC101*B101*محاسبات!$AD$40</f>
        <v>0</v>
      </c>
      <c r="AC101" s="48"/>
      <c r="AD101" s="92">
        <f>AE101*B101*محاسبات!$AD$40</f>
        <v>0</v>
      </c>
      <c r="AE101" s="33"/>
    </row>
    <row r="102" spans="1:32" s="44" customFormat="1">
      <c r="A102" s="351"/>
      <c r="B102" s="202">
        <f t="shared" si="2"/>
        <v>748</v>
      </c>
      <c r="C102" s="44">
        <v>13</v>
      </c>
      <c r="D102" s="85">
        <f>E102*B102*محاسبات!$AD$40</f>
        <v>0</v>
      </c>
      <c r="E102" s="51"/>
      <c r="F102" s="87">
        <f>G102*B102*محاسبات!$AD$40</f>
        <v>0</v>
      </c>
      <c r="G102" s="46"/>
      <c r="H102" s="88">
        <f>I102*B102*محاسبات!$AD$40</f>
        <v>0</v>
      </c>
      <c r="I102" s="48"/>
      <c r="J102" s="91">
        <f>K102*B102*محاسبات!$AD$40</f>
        <v>0</v>
      </c>
      <c r="K102" s="91"/>
      <c r="L102" s="89">
        <f>M102*B102*محاسبات!$AD$40</f>
        <v>0</v>
      </c>
      <c r="M102" s="32"/>
      <c r="N102" s="86">
        <f>O102*B102*محاسبات!$AD$40</f>
        <v>0</v>
      </c>
      <c r="O102" s="51"/>
      <c r="P102" s="88">
        <f>Q102*B102*محاسبات!$AD$40</f>
        <v>0</v>
      </c>
      <c r="Q102" s="48"/>
      <c r="R102" s="90">
        <f>S102*B102*محاسبات!$AD$40</f>
        <v>0</v>
      </c>
      <c r="S102" s="54"/>
      <c r="T102" s="91">
        <f>U102*B102*محاسبات!$AD$40</f>
        <v>0</v>
      </c>
      <c r="U102" s="31"/>
      <c r="V102" s="90">
        <f>W102*B102*محاسبات!$AD$40</f>
        <v>0</v>
      </c>
      <c r="W102" s="54"/>
      <c r="X102" s="86">
        <f>Y102*B102*محاسبات!$AD$40</f>
        <v>0</v>
      </c>
      <c r="Y102" s="51"/>
      <c r="Z102" s="91">
        <f>AA102*B102*محاسبات!$AD$40</f>
        <v>0</v>
      </c>
      <c r="AA102" s="31"/>
      <c r="AB102" s="88">
        <f>AC102*B102*محاسبات!$AD$40</f>
        <v>0</v>
      </c>
      <c r="AC102" s="48"/>
      <c r="AD102" s="92">
        <f>AE102*B102*محاسبات!$AD$40</f>
        <v>0</v>
      </c>
      <c r="AE102" s="33"/>
    </row>
    <row r="103" spans="1:32" s="44" customFormat="1">
      <c r="A103" s="351"/>
      <c r="B103" s="202">
        <f t="shared" si="2"/>
        <v>747</v>
      </c>
      <c r="C103" s="44">
        <v>14</v>
      </c>
      <c r="D103" s="85">
        <f>E103*B103*محاسبات!$AD$40</f>
        <v>0</v>
      </c>
      <c r="E103" s="51"/>
      <c r="F103" s="87">
        <f>G103*B103*محاسبات!$AD$40</f>
        <v>0</v>
      </c>
      <c r="G103" s="46"/>
      <c r="H103" s="88">
        <f>I103*B103*محاسبات!$AD$40</f>
        <v>0</v>
      </c>
      <c r="I103" s="48"/>
      <c r="J103" s="91">
        <f>K103*B103*محاسبات!$AD$40</f>
        <v>0</v>
      </c>
      <c r="K103" s="91"/>
      <c r="L103" s="89">
        <f>M103*B103*محاسبات!$AD$40</f>
        <v>0</v>
      </c>
      <c r="M103" s="32"/>
      <c r="N103" s="86">
        <f>O103*B103*محاسبات!$AD$40</f>
        <v>0</v>
      </c>
      <c r="O103" s="51"/>
      <c r="P103" s="88">
        <f>Q103*B103*محاسبات!$AD$40</f>
        <v>0</v>
      </c>
      <c r="Q103" s="48"/>
      <c r="R103" s="90">
        <f>S103*B103*محاسبات!$AD$40</f>
        <v>0</v>
      </c>
      <c r="S103" s="54"/>
      <c r="T103" s="91">
        <f>U103*B103*محاسبات!$AD$40</f>
        <v>0</v>
      </c>
      <c r="U103" s="31"/>
      <c r="V103" s="90">
        <f>W103*B103*محاسبات!$AD$40</f>
        <v>0</v>
      </c>
      <c r="W103" s="54"/>
      <c r="X103" s="86">
        <f>Y103*B103*محاسبات!$AD$40</f>
        <v>0</v>
      </c>
      <c r="Y103" s="51"/>
      <c r="Z103" s="91">
        <f>AA103*B103*محاسبات!$AD$40</f>
        <v>0</v>
      </c>
      <c r="AA103" s="31"/>
      <c r="AB103" s="88">
        <f>AC103*B103*محاسبات!$AD$40</f>
        <v>0</v>
      </c>
      <c r="AC103" s="48"/>
      <c r="AD103" s="92">
        <f>AE103*B103*محاسبات!$AD$40</f>
        <v>0</v>
      </c>
      <c r="AE103" s="33"/>
    </row>
    <row r="104" spans="1:32" s="44" customFormat="1">
      <c r="A104" s="351"/>
      <c r="B104" s="202">
        <f t="shared" si="2"/>
        <v>746</v>
      </c>
      <c r="C104" s="44">
        <v>15</v>
      </c>
      <c r="D104" s="85">
        <f>E104*B104*محاسبات!$AD$40</f>
        <v>0</v>
      </c>
      <c r="E104" s="51"/>
      <c r="F104" s="87">
        <f>G104*B104*محاسبات!$AD$40</f>
        <v>0</v>
      </c>
      <c r="G104" s="46"/>
      <c r="H104" s="88">
        <f>I104*B104*محاسبات!$AD$40</f>
        <v>0</v>
      </c>
      <c r="I104" s="48"/>
      <c r="J104" s="91">
        <f>K104*B104*محاسبات!$AD$40</f>
        <v>0</v>
      </c>
      <c r="K104" s="91"/>
      <c r="L104" s="89">
        <f>M104*B104*محاسبات!$AD$40</f>
        <v>0</v>
      </c>
      <c r="M104" s="32"/>
      <c r="N104" s="86">
        <f>O104*B104*محاسبات!$AD$40</f>
        <v>0</v>
      </c>
      <c r="O104" s="51"/>
      <c r="P104" s="88">
        <f>Q104*B104*محاسبات!$AD$40</f>
        <v>0</v>
      </c>
      <c r="Q104" s="48"/>
      <c r="R104" s="90">
        <f>S104*B104*محاسبات!$AD$40</f>
        <v>0</v>
      </c>
      <c r="S104" s="54"/>
      <c r="T104" s="91">
        <f>U104*B104*محاسبات!$AD$40</f>
        <v>0</v>
      </c>
      <c r="U104" s="31"/>
      <c r="V104" s="90">
        <f>W104*B104*محاسبات!$AD$40</f>
        <v>0</v>
      </c>
      <c r="W104" s="54"/>
      <c r="X104" s="86">
        <f>Y104*B104*محاسبات!$AD$40</f>
        <v>0</v>
      </c>
      <c r="Y104" s="51"/>
      <c r="Z104" s="91">
        <f>AA104*B104*محاسبات!$AD$40</f>
        <v>0</v>
      </c>
      <c r="AA104" s="31"/>
      <c r="AB104" s="88">
        <f>AC104*B104*محاسبات!$AD$40</f>
        <v>0</v>
      </c>
      <c r="AC104" s="48"/>
      <c r="AD104" s="92">
        <f>AE104*B104*محاسبات!$AD$40</f>
        <v>0</v>
      </c>
      <c r="AE104" s="33"/>
    </row>
    <row r="105" spans="1:32" s="44" customFormat="1">
      <c r="A105" s="351"/>
      <c r="B105" s="202">
        <f t="shared" si="2"/>
        <v>745</v>
      </c>
      <c r="C105" s="44">
        <v>16</v>
      </c>
      <c r="D105" s="85">
        <f>E105*B105*محاسبات!$AD$40</f>
        <v>0</v>
      </c>
      <c r="E105" s="51"/>
      <c r="F105" s="87">
        <f>G105*B105*محاسبات!$AD$40</f>
        <v>0</v>
      </c>
      <c r="G105" s="46"/>
      <c r="H105" s="88">
        <f>I105*B105*محاسبات!$AD$40</f>
        <v>0</v>
      </c>
      <c r="I105" s="48"/>
      <c r="J105" s="91">
        <f>K105*B105*محاسبات!$AD$40</f>
        <v>0</v>
      </c>
      <c r="K105" s="91"/>
      <c r="L105" s="89">
        <f>M105*B105*محاسبات!$AD$40</f>
        <v>0</v>
      </c>
      <c r="M105" s="32"/>
      <c r="N105" s="86">
        <f>O105*B105*محاسبات!$AD$40</f>
        <v>0</v>
      </c>
      <c r="O105" s="51"/>
      <c r="P105" s="88">
        <f>Q105*B105*محاسبات!$AD$40</f>
        <v>0</v>
      </c>
      <c r="Q105" s="48"/>
      <c r="R105" s="90">
        <f>S105*B105*محاسبات!$AD$40</f>
        <v>0</v>
      </c>
      <c r="S105" s="54"/>
      <c r="T105" s="91">
        <f>U105*B105*محاسبات!$AD$40</f>
        <v>0</v>
      </c>
      <c r="U105" s="31"/>
      <c r="V105" s="90">
        <f>W105*B105*محاسبات!$AD$40</f>
        <v>0</v>
      </c>
      <c r="W105" s="54"/>
      <c r="X105" s="86">
        <f>Y105*B105*محاسبات!$AD$40</f>
        <v>0</v>
      </c>
      <c r="Y105" s="51"/>
      <c r="Z105" s="91">
        <f>AA105*B105*محاسبات!$AD$40</f>
        <v>0</v>
      </c>
      <c r="AA105" s="31"/>
      <c r="AB105" s="88">
        <f>AC105*B105*محاسبات!$AD$40</f>
        <v>0</v>
      </c>
      <c r="AC105" s="48"/>
      <c r="AD105" s="92">
        <f>AE105*B105*محاسبات!$AD$40</f>
        <v>0</v>
      </c>
      <c r="AE105" s="33"/>
    </row>
    <row r="106" spans="1:32" s="44" customFormat="1">
      <c r="A106" s="351"/>
      <c r="B106" s="202">
        <f t="shared" si="2"/>
        <v>744</v>
      </c>
      <c r="C106" s="44">
        <v>17</v>
      </c>
      <c r="D106" s="85">
        <f>E106*B106*محاسبات!$AD$40</f>
        <v>0</v>
      </c>
      <c r="E106" s="51"/>
      <c r="F106" s="87">
        <f>G106*B106*محاسبات!$AD$40</f>
        <v>0</v>
      </c>
      <c r="G106" s="46"/>
      <c r="H106" s="88">
        <f>I106*B106*محاسبات!$AD$40</f>
        <v>0</v>
      </c>
      <c r="I106" s="48"/>
      <c r="J106" s="91">
        <f>K106*B106*محاسبات!$AD$40</f>
        <v>0</v>
      </c>
      <c r="K106" s="91"/>
      <c r="L106" s="89">
        <f>M106*B106*محاسبات!$AD$40</f>
        <v>0</v>
      </c>
      <c r="M106" s="32"/>
      <c r="N106" s="86">
        <f>O106*B106*محاسبات!$AD$40</f>
        <v>0</v>
      </c>
      <c r="O106" s="51"/>
      <c r="P106" s="88">
        <f>Q106*B106*محاسبات!$AD$40</f>
        <v>0</v>
      </c>
      <c r="Q106" s="48"/>
      <c r="R106" s="90">
        <f>S106*B106*محاسبات!$AD$40</f>
        <v>0</v>
      </c>
      <c r="S106" s="54"/>
      <c r="T106" s="91">
        <f>U106*B106*محاسبات!$AD$40</f>
        <v>0</v>
      </c>
      <c r="U106" s="31"/>
      <c r="V106" s="90">
        <f>W106*B106*محاسبات!$AD$40</f>
        <v>0</v>
      </c>
      <c r="W106" s="54"/>
      <c r="X106" s="86">
        <f>Y106*B106*محاسبات!$AD$40</f>
        <v>0</v>
      </c>
      <c r="Y106" s="51"/>
      <c r="Z106" s="91">
        <f>AA106*B106*محاسبات!$AD$40</f>
        <v>0</v>
      </c>
      <c r="AA106" s="31"/>
      <c r="AB106" s="88">
        <f>AC106*B106*محاسبات!$AD$40</f>
        <v>0</v>
      </c>
      <c r="AC106" s="48"/>
      <c r="AD106" s="92">
        <f>AE106*B106*محاسبات!$AD$40</f>
        <v>0</v>
      </c>
      <c r="AE106" s="33"/>
    </row>
    <row r="107" spans="1:32" s="44" customFormat="1">
      <c r="A107" s="351"/>
      <c r="B107" s="202">
        <f t="shared" si="2"/>
        <v>743</v>
      </c>
      <c r="C107" s="44">
        <v>18</v>
      </c>
      <c r="D107" s="85">
        <f>E107*B107*محاسبات!$AD$40</f>
        <v>0</v>
      </c>
      <c r="E107" s="51"/>
      <c r="F107" s="87">
        <f>G107*B107*محاسبات!$AD$40</f>
        <v>0</v>
      </c>
      <c r="G107" s="46"/>
      <c r="H107" s="88">
        <f>I107*B107*محاسبات!$AD$40</f>
        <v>0</v>
      </c>
      <c r="I107" s="48"/>
      <c r="J107" s="91">
        <f>K107*B107*محاسبات!$AD$40</f>
        <v>0</v>
      </c>
      <c r="K107" s="91"/>
      <c r="L107" s="89">
        <f>M107*B107*محاسبات!$AD$40</f>
        <v>0</v>
      </c>
      <c r="M107" s="32"/>
      <c r="N107" s="86">
        <f>O107*B107*محاسبات!$AD$40</f>
        <v>0</v>
      </c>
      <c r="O107" s="51"/>
      <c r="P107" s="88">
        <f>Q107*B107*محاسبات!$AD$40</f>
        <v>0</v>
      </c>
      <c r="Q107" s="48"/>
      <c r="R107" s="90">
        <f>S107*B107*محاسبات!$AD$40</f>
        <v>0</v>
      </c>
      <c r="S107" s="54"/>
      <c r="T107" s="91">
        <f>U107*B107*محاسبات!$AD$40</f>
        <v>0</v>
      </c>
      <c r="U107" s="31"/>
      <c r="V107" s="90">
        <f>W107*B107*محاسبات!$AD$40</f>
        <v>0</v>
      </c>
      <c r="W107" s="54"/>
      <c r="X107" s="86">
        <f>Y107*B107*محاسبات!$AD$40</f>
        <v>0</v>
      </c>
      <c r="Y107" s="51"/>
      <c r="Z107" s="91">
        <f>AA107*B107*محاسبات!$AD$40</f>
        <v>0</v>
      </c>
      <c r="AA107" s="31"/>
      <c r="AB107" s="88">
        <f>AC107*B107*محاسبات!$AD$40</f>
        <v>0</v>
      </c>
      <c r="AC107" s="48"/>
      <c r="AD107" s="92">
        <f>AE107*B107*محاسبات!$AD$40</f>
        <v>0</v>
      </c>
      <c r="AE107" s="33"/>
    </row>
    <row r="108" spans="1:32" s="44" customFormat="1">
      <c r="A108" s="351"/>
      <c r="B108" s="202">
        <f t="shared" si="2"/>
        <v>742</v>
      </c>
      <c r="C108" s="44">
        <v>19</v>
      </c>
      <c r="D108" s="85">
        <f>E108*B108*محاسبات!$AD$40</f>
        <v>0</v>
      </c>
      <c r="E108" s="51"/>
      <c r="F108" s="87">
        <f>G108*B108*محاسبات!$AD$40</f>
        <v>0</v>
      </c>
      <c r="G108" s="46"/>
      <c r="H108" s="88">
        <f>I108*B108*محاسبات!$AD$40</f>
        <v>0</v>
      </c>
      <c r="I108" s="48"/>
      <c r="J108" s="91">
        <f>K108*B108*محاسبات!$AD$40</f>
        <v>0</v>
      </c>
      <c r="K108" s="91"/>
      <c r="L108" s="89">
        <f>M108*B108*محاسبات!$AD$40</f>
        <v>0</v>
      </c>
      <c r="M108" s="32"/>
      <c r="N108" s="86">
        <f>O108*B108*محاسبات!$AD$40</f>
        <v>0</v>
      </c>
      <c r="O108" s="51"/>
      <c r="P108" s="88">
        <f>Q108*B108*محاسبات!$AD$40</f>
        <v>0</v>
      </c>
      <c r="Q108" s="48"/>
      <c r="R108" s="90">
        <f>S108*B108*محاسبات!$AD$40</f>
        <v>0</v>
      </c>
      <c r="S108" s="54"/>
      <c r="T108" s="91">
        <f>U108*B108*محاسبات!$AD$40</f>
        <v>0</v>
      </c>
      <c r="U108" s="31"/>
      <c r="V108" s="90">
        <f>W108*B108*محاسبات!$AD$40</f>
        <v>0</v>
      </c>
      <c r="W108" s="54"/>
      <c r="X108" s="86">
        <f>Y108*B108*محاسبات!$AD$40</f>
        <v>0</v>
      </c>
      <c r="Y108" s="51"/>
      <c r="Z108" s="91">
        <f>AA108*B108*محاسبات!$AD$40</f>
        <v>0</v>
      </c>
      <c r="AA108" s="31"/>
      <c r="AB108" s="88">
        <f>AC108*B108*محاسبات!$AD$40</f>
        <v>0</v>
      </c>
      <c r="AC108" s="48"/>
      <c r="AD108" s="92">
        <f>AE108*B108*محاسبات!$AD$40</f>
        <v>0</v>
      </c>
      <c r="AE108" s="33"/>
    </row>
    <row r="109" spans="1:32" s="44" customFormat="1">
      <c r="A109" s="351"/>
      <c r="B109" s="202">
        <f t="shared" si="2"/>
        <v>741</v>
      </c>
      <c r="C109" s="44">
        <v>20</v>
      </c>
      <c r="D109" s="85">
        <f>E109*B109*محاسبات!$AD$40</f>
        <v>0</v>
      </c>
      <c r="E109" s="51"/>
      <c r="F109" s="87">
        <f>G109*B109*محاسبات!$AD$40</f>
        <v>0</v>
      </c>
      <c r="G109" s="46"/>
      <c r="H109" s="88">
        <f>I109*B109*محاسبات!$AD$40</f>
        <v>5995221322.1106348</v>
      </c>
      <c r="I109" s="48">
        <v>5000000000</v>
      </c>
      <c r="J109" s="91">
        <f>K109*B109*محاسبات!$AD$40</f>
        <v>0</v>
      </c>
      <c r="K109" s="91"/>
      <c r="L109" s="89">
        <f>M109*B109*محاسبات!$AD$40</f>
        <v>0</v>
      </c>
      <c r="M109" s="32"/>
      <c r="N109" s="86">
        <f>O109*B109*محاسبات!$AD$40</f>
        <v>0</v>
      </c>
      <c r="O109" s="51"/>
      <c r="P109" s="88">
        <f>Q109*B109*محاسبات!$AD$40</f>
        <v>7194265586.5327616</v>
      </c>
      <c r="Q109" s="48">
        <v>6000000000</v>
      </c>
      <c r="R109" s="90">
        <f>S109*B109*محاسبات!$AD$40</f>
        <v>1918470823.0754032</v>
      </c>
      <c r="S109" s="54">
        <v>1600000000</v>
      </c>
      <c r="T109" s="91">
        <f>U109*B109*محاسبات!$AD$40</f>
        <v>0</v>
      </c>
      <c r="U109" s="31"/>
      <c r="V109" s="90">
        <f>W109*B109*محاسبات!$AD$40</f>
        <v>0</v>
      </c>
      <c r="W109" s="54"/>
      <c r="X109" s="86">
        <f>Y109*B109*محاسبات!$AD$40</f>
        <v>0</v>
      </c>
      <c r="Y109" s="51"/>
      <c r="Z109" s="91">
        <f>AA109*B109*محاسبات!$AD$40</f>
        <v>0</v>
      </c>
      <c r="AA109" s="31"/>
      <c r="AB109" s="88">
        <f>AC109*B109*محاسبات!$AD$40</f>
        <v>0</v>
      </c>
      <c r="AC109" s="48"/>
      <c r="AD109" s="92">
        <f>AE109*B109*محاسبات!$AD$40</f>
        <v>0</v>
      </c>
      <c r="AE109" s="33"/>
    </row>
    <row r="110" spans="1:32" s="44" customFormat="1">
      <c r="A110" s="351"/>
      <c r="B110" s="202">
        <f t="shared" si="2"/>
        <v>740</v>
      </c>
      <c r="C110" s="44">
        <v>21</v>
      </c>
      <c r="D110" s="85">
        <f>E110*B110*محاسبات!$AD$40</f>
        <v>0</v>
      </c>
      <c r="E110" s="51"/>
      <c r="F110" s="87">
        <f>G110*B110*محاسبات!$AD$40</f>
        <v>0</v>
      </c>
      <c r="G110" s="46"/>
      <c r="H110" s="88">
        <f>I110*B110*محاسبات!$AD$40</f>
        <v>0</v>
      </c>
      <c r="I110" s="48"/>
      <c r="J110" s="91">
        <f>K110*B110*محاسبات!$AD$40</f>
        <v>0</v>
      </c>
      <c r="K110" s="91"/>
      <c r="L110" s="89">
        <f>M110*B110*محاسبات!$AD$40</f>
        <v>0</v>
      </c>
      <c r="M110" s="32"/>
      <c r="N110" s="86">
        <f>O110*B110*محاسبات!$AD$40</f>
        <v>11974261210.153496</v>
      </c>
      <c r="O110" s="51">
        <v>10000000000</v>
      </c>
      <c r="P110" s="88">
        <f>Q110*B110*محاسبات!$AD$40</f>
        <v>0</v>
      </c>
      <c r="Q110" s="48"/>
      <c r="R110" s="90">
        <f>S110*B110*محاسبات!$AD$40</f>
        <v>0</v>
      </c>
      <c r="S110" s="54"/>
      <c r="T110" s="91">
        <f>U110*B110*محاسبات!$AD$40</f>
        <v>0</v>
      </c>
      <c r="U110" s="31"/>
      <c r="V110" s="90">
        <f>W110*B110*محاسبات!$AD$40</f>
        <v>0</v>
      </c>
      <c r="W110" s="54"/>
      <c r="X110" s="86">
        <f>Y110*B110*محاسبات!$AD$40</f>
        <v>0</v>
      </c>
      <c r="Y110" s="51"/>
      <c r="Z110" s="91">
        <f>AA110*B110*محاسبات!$AD$40</f>
        <v>0</v>
      </c>
      <c r="AA110" s="31"/>
      <c r="AB110" s="88">
        <f>AC110*B110*محاسبات!$AD$40</f>
        <v>0</v>
      </c>
      <c r="AC110" s="48"/>
      <c r="AD110" s="92">
        <f>AE110*B110*محاسبات!$AD$40</f>
        <v>1796139181.5230243</v>
      </c>
      <c r="AE110" s="33">
        <v>1500000000</v>
      </c>
      <c r="AF110" s="44" t="s">
        <v>77</v>
      </c>
    </row>
    <row r="111" spans="1:32" s="44" customFormat="1">
      <c r="A111" s="351"/>
      <c r="B111" s="202">
        <f t="shared" si="2"/>
        <v>739</v>
      </c>
      <c r="C111" s="44">
        <v>22</v>
      </c>
      <c r="D111" s="85">
        <f>E111*B111*محاسبات!$AD$40</f>
        <v>0</v>
      </c>
      <c r="E111" s="51"/>
      <c r="F111" s="87">
        <f>G111*B111*محاسبات!$AD$40</f>
        <v>0</v>
      </c>
      <c r="G111" s="46"/>
      <c r="H111" s="88">
        <f>I111*B111*محاسبات!$AD$40</f>
        <v>1076227179.8477149</v>
      </c>
      <c r="I111" s="48">
        <v>900000000</v>
      </c>
      <c r="J111" s="91">
        <f>K111*B111*محاسبات!$AD$40</f>
        <v>0</v>
      </c>
      <c r="K111" s="91"/>
      <c r="L111" s="89">
        <f>M111*B111*محاسبات!$AD$40</f>
        <v>0</v>
      </c>
      <c r="M111" s="32"/>
      <c r="N111" s="86">
        <f>O111*B111*محاسبات!$AD$40</f>
        <v>0</v>
      </c>
      <c r="O111" s="51"/>
      <c r="P111" s="88">
        <f>Q111*B111*محاسبات!$AD$40</f>
        <v>4783231910.434288</v>
      </c>
      <c r="Q111" s="48">
        <v>4000000000</v>
      </c>
      <c r="R111" s="90">
        <f>S111*B111*محاسبات!$AD$40</f>
        <v>0</v>
      </c>
      <c r="S111" s="54"/>
      <c r="T111" s="91">
        <f>U111*B111*محاسبات!$AD$40</f>
        <v>0</v>
      </c>
      <c r="U111" s="31"/>
      <c r="V111" s="90">
        <f>W111*B111*محاسبات!$AD$40</f>
        <v>0</v>
      </c>
      <c r="W111" s="54"/>
      <c r="X111" s="86">
        <f>Y111*B111*محاسبات!$AD$40</f>
        <v>0</v>
      </c>
      <c r="Y111" s="51"/>
      <c r="Z111" s="91">
        <f>AA111*B111*محاسبات!$AD$40</f>
        <v>0</v>
      </c>
      <c r="AA111" s="31"/>
      <c r="AB111" s="88">
        <f>AC111*B111*محاسبات!$AD$40</f>
        <v>0</v>
      </c>
      <c r="AC111" s="48"/>
      <c r="AD111" s="92">
        <f>AE111*B111*محاسبات!$AD$40</f>
        <v>0</v>
      </c>
      <c r="AE111" s="33"/>
    </row>
    <row r="112" spans="1:32" s="44" customFormat="1">
      <c r="A112" s="351"/>
      <c r="B112" s="202">
        <f t="shared" si="2"/>
        <v>738</v>
      </c>
      <c r="C112" s="44">
        <v>23</v>
      </c>
      <c r="D112" s="85">
        <f>E112*B112*محاسبات!$AD$40</f>
        <v>0</v>
      </c>
      <c r="E112" s="51"/>
      <c r="F112" s="87">
        <f>G112*B112*محاسبات!$AD$40</f>
        <v>0</v>
      </c>
      <c r="G112" s="46"/>
      <c r="H112" s="88">
        <f>I112*B112*محاسبات!$AD$40</f>
        <v>0</v>
      </c>
      <c r="I112" s="48"/>
      <c r="J112" s="91">
        <f>K112*B112*محاسبات!$AD$40</f>
        <v>0</v>
      </c>
      <c r="K112" s="91"/>
      <c r="L112" s="89">
        <f>M112*B112*محاسبات!$AD$40</f>
        <v>0</v>
      </c>
      <c r="M112" s="32"/>
      <c r="N112" s="86">
        <f>O112*B112*محاسبات!$AD$40</f>
        <v>0</v>
      </c>
      <c r="O112" s="51"/>
      <c r="P112" s="88">
        <f>Q112*B112*محاسبات!$AD$40</f>
        <v>0</v>
      </c>
      <c r="Q112" s="48"/>
      <c r="R112" s="90">
        <f>S112*B112*محاسبات!$AD$40</f>
        <v>0</v>
      </c>
      <c r="S112" s="54"/>
      <c r="T112" s="91">
        <f>U112*B112*محاسبات!$AD$40</f>
        <v>0</v>
      </c>
      <c r="U112" s="31"/>
      <c r="V112" s="90">
        <f>W112*B112*محاسبات!$AD$40</f>
        <v>0</v>
      </c>
      <c r="W112" s="54"/>
      <c r="X112" s="86">
        <f>Y112*B112*محاسبات!$AD$40</f>
        <v>0</v>
      </c>
      <c r="Y112" s="51"/>
      <c r="Z112" s="91">
        <f>AA112*B112*محاسبات!$AD$40</f>
        <v>0</v>
      </c>
      <c r="AA112" s="31"/>
      <c r="AB112" s="88">
        <f>AC112*B112*محاسبات!$AD$40</f>
        <v>0</v>
      </c>
      <c r="AC112" s="48"/>
      <c r="AD112" s="92">
        <f>AE112*B112*محاسبات!$AD$40</f>
        <v>322431255.23448449</v>
      </c>
      <c r="AE112" s="33">
        <v>270000000</v>
      </c>
      <c r="AF112" s="44" t="s">
        <v>162</v>
      </c>
    </row>
    <row r="113" spans="1:32" s="44" customFormat="1">
      <c r="A113" s="351"/>
      <c r="B113" s="202">
        <f t="shared" si="2"/>
        <v>737</v>
      </c>
      <c r="C113" s="44">
        <v>24</v>
      </c>
      <c r="D113" s="85">
        <f>E113*B113*محاسبات!$AD$40</f>
        <v>0</v>
      </c>
      <c r="E113" s="51"/>
      <c r="F113" s="87">
        <f>G113*B113*محاسبات!$AD$40</f>
        <v>0</v>
      </c>
      <c r="G113" s="46"/>
      <c r="H113" s="88">
        <f>I113*B113*محاسبات!$AD$40</f>
        <v>0</v>
      </c>
      <c r="I113" s="48"/>
      <c r="J113" s="91">
        <f>K113*B113*محاسبات!$AD$40</f>
        <v>0</v>
      </c>
      <c r="K113" s="91"/>
      <c r="L113" s="89">
        <f>M113*B113*محاسبات!$AD$40</f>
        <v>0</v>
      </c>
      <c r="M113" s="32"/>
      <c r="N113" s="86">
        <f>O113*B113*محاسبات!$AD$40</f>
        <v>0</v>
      </c>
      <c r="O113" s="51"/>
      <c r="P113" s="88">
        <f>Q113*B113*محاسبات!$AD$40</f>
        <v>0</v>
      </c>
      <c r="Q113" s="48"/>
      <c r="R113" s="90">
        <f>S113*B113*محاسبات!$AD$40</f>
        <v>0</v>
      </c>
      <c r="S113" s="54"/>
      <c r="T113" s="91">
        <f>U113*B113*محاسبات!$AD$40</f>
        <v>0</v>
      </c>
      <c r="U113" s="31"/>
      <c r="V113" s="90">
        <f>W113*B113*محاسبات!$AD$40</f>
        <v>0</v>
      </c>
      <c r="W113" s="54"/>
      <c r="X113" s="86">
        <f>Y113*B113*محاسبات!$AD$40</f>
        <v>0</v>
      </c>
      <c r="Y113" s="51"/>
      <c r="Z113" s="91">
        <f>AA113*B113*محاسبات!$AD$40</f>
        <v>0</v>
      </c>
      <c r="AA113" s="31"/>
      <c r="AB113" s="88">
        <f>AC113*B113*محاسبات!$AD$40</f>
        <v>0</v>
      </c>
      <c r="AC113" s="48"/>
      <c r="AD113" s="92">
        <f>AE113*B113*محاسبات!$AD$40</f>
        <v>0</v>
      </c>
      <c r="AE113" s="33"/>
    </row>
    <row r="114" spans="1:32" s="44" customFormat="1">
      <c r="A114" s="351"/>
      <c r="B114" s="202">
        <f t="shared" si="2"/>
        <v>736</v>
      </c>
      <c r="C114" s="44">
        <v>25</v>
      </c>
      <c r="D114" s="85">
        <f>E114*B114*محاسبات!$AD$40</f>
        <v>0</v>
      </c>
      <c r="E114" s="51"/>
      <c r="F114" s="87">
        <f>G114*B114*محاسبات!$AD$40</f>
        <v>0</v>
      </c>
      <c r="G114" s="46"/>
      <c r="H114" s="88">
        <f>I114*B114*محاسبات!$AD$40</f>
        <v>0</v>
      </c>
      <c r="I114" s="48"/>
      <c r="J114" s="91">
        <f>K114*B114*محاسبات!$AD$40</f>
        <v>0</v>
      </c>
      <c r="K114" s="91"/>
      <c r="L114" s="89">
        <f>M114*B114*محاسبات!$AD$40</f>
        <v>0</v>
      </c>
      <c r="M114" s="32"/>
      <c r="N114" s="86">
        <f>O114*B114*محاسبات!$AD$40</f>
        <v>0</v>
      </c>
      <c r="O114" s="51"/>
      <c r="P114" s="88">
        <f>Q114*B114*محاسبات!$AD$40</f>
        <v>0</v>
      </c>
      <c r="Q114" s="48"/>
      <c r="R114" s="90">
        <f>S114*B114*محاسبات!$AD$40</f>
        <v>0</v>
      </c>
      <c r="S114" s="54"/>
      <c r="T114" s="91">
        <f>U114*B114*محاسبات!$AD$40</f>
        <v>0</v>
      </c>
      <c r="U114" s="31"/>
      <c r="V114" s="90">
        <f>W114*B114*محاسبات!$AD$40</f>
        <v>0</v>
      </c>
      <c r="W114" s="54"/>
      <c r="X114" s="86">
        <f>Y114*B114*محاسبات!$AD$40</f>
        <v>0</v>
      </c>
      <c r="Y114" s="51"/>
      <c r="Z114" s="91">
        <f>AA114*B114*محاسبات!$AD$40</f>
        <v>0</v>
      </c>
      <c r="AA114" s="31"/>
      <c r="AB114" s="88">
        <f>AC114*B114*محاسبات!$AD$40</f>
        <v>0</v>
      </c>
      <c r="AC114" s="48"/>
      <c r="AD114" s="92">
        <f>AE114*B114*محاسبات!$AD$40</f>
        <v>0</v>
      </c>
      <c r="AE114" s="33"/>
    </row>
    <row r="115" spans="1:32" s="44" customFormat="1">
      <c r="A115" s="351"/>
      <c r="B115" s="202">
        <f t="shared" si="2"/>
        <v>735</v>
      </c>
      <c r="C115" s="44">
        <v>26</v>
      </c>
      <c r="D115" s="85">
        <f>E115*B115*محاسبات!$AD$40</f>
        <v>0</v>
      </c>
      <c r="E115" s="51"/>
      <c r="F115" s="87">
        <f>G115*B115*محاسبات!$AD$40</f>
        <v>0</v>
      </c>
      <c r="G115" s="46"/>
      <c r="H115" s="88">
        <f>I115*B115*محاسبات!$AD$40</f>
        <v>0</v>
      </c>
      <c r="I115" s="48"/>
      <c r="J115" s="91">
        <f>K115*B115*محاسبات!$AD$40</f>
        <v>0</v>
      </c>
      <c r="K115" s="91"/>
      <c r="L115" s="89">
        <f>M115*B115*محاسبات!$AD$40</f>
        <v>0</v>
      </c>
      <c r="M115" s="32"/>
      <c r="N115" s="86">
        <f>O115*B115*محاسبات!$AD$40</f>
        <v>0</v>
      </c>
      <c r="O115" s="51"/>
      <c r="P115" s="88">
        <f>Q115*B115*محاسبات!$AD$40</f>
        <v>0</v>
      </c>
      <c r="Q115" s="48"/>
      <c r="R115" s="90">
        <f>S115*B115*محاسبات!$AD$40</f>
        <v>0</v>
      </c>
      <c r="S115" s="54"/>
      <c r="T115" s="91">
        <f>U115*B115*محاسبات!$AD$40</f>
        <v>0</v>
      </c>
      <c r="U115" s="31"/>
      <c r="V115" s="90">
        <f>W115*B115*محاسبات!$AD$40</f>
        <v>0</v>
      </c>
      <c r="W115" s="54"/>
      <c r="X115" s="86">
        <f>Y115*B115*محاسبات!$AD$40</f>
        <v>0</v>
      </c>
      <c r="Y115" s="95"/>
      <c r="Z115" s="91">
        <f>AA115*B115*محاسبات!$AD$40</f>
        <v>0</v>
      </c>
      <c r="AA115" s="31"/>
      <c r="AB115" s="88">
        <f>AC115*B115*محاسبات!$AD$40</f>
        <v>0</v>
      </c>
      <c r="AC115" s="48"/>
      <c r="AD115" s="92">
        <f>AE115*B115*محاسبات!$AD$40</f>
        <v>0</v>
      </c>
      <c r="AE115" s="33"/>
    </row>
    <row r="116" spans="1:32" s="44" customFormat="1">
      <c r="A116" s="351"/>
      <c r="B116" s="202">
        <f t="shared" si="2"/>
        <v>734</v>
      </c>
      <c r="C116" s="44">
        <v>27</v>
      </c>
      <c r="D116" s="85">
        <f>E116*B116*محاسبات!$AD$40</f>
        <v>0</v>
      </c>
      <c r="E116" s="51"/>
      <c r="F116" s="87">
        <f>G116*B116*محاسبات!$AD$40</f>
        <v>0</v>
      </c>
      <c r="G116" s="46"/>
      <c r="H116" s="88">
        <f>I116*B116*محاسبات!$AD$40</f>
        <v>0</v>
      </c>
      <c r="I116" s="48"/>
      <c r="J116" s="91">
        <f>K116*B116*محاسبات!$AD$40</f>
        <v>0</v>
      </c>
      <c r="K116" s="91"/>
      <c r="L116" s="89">
        <f>M116*B116*محاسبات!$AD$40</f>
        <v>0</v>
      </c>
      <c r="M116" s="32"/>
      <c r="N116" s="86">
        <f>O116*B116*محاسبات!$AD$40</f>
        <v>0</v>
      </c>
      <c r="O116" s="51"/>
      <c r="P116" s="88">
        <f>Q116*B116*محاسبات!$AD$40</f>
        <v>0</v>
      </c>
      <c r="Q116" s="48"/>
      <c r="R116" s="90">
        <f>S116*B116*محاسبات!$AD$40</f>
        <v>0</v>
      </c>
      <c r="S116" s="54"/>
      <c r="T116" s="91">
        <f>U116*B116*محاسبات!$AD$40</f>
        <v>0</v>
      </c>
      <c r="U116" s="31"/>
      <c r="V116" s="90">
        <f>W116*B116*محاسبات!$AD$40</f>
        <v>0</v>
      </c>
      <c r="W116" s="54"/>
      <c r="X116" s="86">
        <f>Y116*B116*محاسبات!$AD$40</f>
        <v>0</v>
      </c>
      <c r="Y116" s="51"/>
      <c r="Z116" s="91">
        <f>AA116*B116*محاسبات!$AD$40</f>
        <v>0</v>
      </c>
      <c r="AA116" s="31"/>
      <c r="AB116" s="88">
        <f>AC116*B116*محاسبات!$AD$40</f>
        <v>0</v>
      </c>
      <c r="AC116" s="48"/>
      <c r="AD116" s="92">
        <f>AE116*B116*محاسبات!$AD$40</f>
        <v>0</v>
      </c>
      <c r="AE116" s="33"/>
    </row>
    <row r="117" spans="1:32" s="44" customFormat="1">
      <c r="A117" s="351"/>
      <c r="B117" s="202">
        <f t="shared" si="2"/>
        <v>733</v>
      </c>
      <c r="C117" s="44">
        <v>28</v>
      </c>
      <c r="D117" s="85">
        <f>E117*B117*محاسبات!$AD$40</f>
        <v>0</v>
      </c>
      <c r="E117" s="51"/>
      <c r="F117" s="87">
        <f>G117*B117*محاسبات!$AD$40</f>
        <v>0</v>
      </c>
      <c r="G117" s="46"/>
      <c r="H117" s="88">
        <f>I117*B117*محاسبات!$AD$40</f>
        <v>0</v>
      </c>
      <c r="I117" s="48"/>
      <c r="J117" s="91">
        <f>K117*B117*محاسبات!$AD$40</f>
        <v>0</v>
      </c>
      <c r="K117" s="91"/>
      <c r="L117" s="89">
        <f>M117*B117*محاسبات!$AD$40</f>
        <v>0</v>
      </c>
      <c r="M117" s="32"/>
      <c r="N117" s="86">
        <f>O117*B117*محاسبات!$AD$40</f>
        <v>0</v>
      </c>
      <c r="O117" s="51"/>
      <c r="P117" s="88">
        <f>Q117*B117*محاسبات!$AD$40</f>
        <v>0</v>
      </c>
      <c r="Q117" s="48"/>
      <c r="R117" s="90">
        <f>S117*B117*محاسبات!$AD$40</f>
        <v>0</v>
      </c>
      <c r="S117" s="54"/>
      <c r="T117" s="91">
        <f>U117*B117*محاسبات!$AD$40</f>
        <v>0</v>
      </c>
      <c r="U117" s="31"/>
      <c r="V117" s="90">
        <f>W117*B117*محاسبات!$AD$40</f>
        <v>0</v>
      </c>
      <c r="W117" s="54"/>
      <c r="X117" s="86">
        <f>Y117*B117*محاسبات!$AD$40</f>
        <v>0</v>
      </c>
      <c r="Y117" s="51"/>
      <c r="Z117" s="91">
        <f>AA117*B117*محاسبات!$AD$40</f>
        <v>0</v>
      </c>
      <c r="AA117" s="31"/>
      <c r="AB117" s="88">
        <f>AC117*B117*محاسبات!$AD$40</f>
        <v>0</v>
      </c>
      <c r="AC117" s="48"/>
      <c r="AD117" s="92">
        <f>AE117*B117*محاسبات!$AD$40</f>
        <v>-1779148675.7518606</v>
      </c>
      <c r="AE117" s="146">
        <v>-1500000000</v>
      </c>
      <c r="AF117" s="44" t="s">
        <v>77</v>
      </c>
    </row>
    <row r="118" spans="1:32" s="44" customFormat="1">
      <c r="A118" s="351"/>
      <c r="B118" s="202">
        <f t="shared" si="2"/>
        <v>732</v>
      </c>
      <c r="C118" s="44">
        <v>29</v>
      </c>
      <c r="D118" s="85">
        <f>E118*B118*محاسبات!$AD$40</f>
        <v>0</v>
      </c>
      <c r="E118" s="51"/>
      <c r="F118" s="87">
        <f>G118*B118*محاسبات!$AD$40</f>
        <v>0</v>
      </c>
      <c r="G118" s="46"/>
      <c r="H118" s="88">
        <f>I118*B118*محاسبات!$AD$40</f>
        <v>0</v>
      </c>
      <c r="I118" s="48"/>
      <c r="J118" s="91">
        <f>K118*B118*محاسبات!$AD$40</f>
        <v>0</v>
      </c>
      <c r="K118" s="91"/>
      <c r="L118" s="89">
        <f>M118*B118*محاسبات!$AD$40</f>
        <v>0</v>
      </c>
      <c r="M118" s="32"/>
      <c r="N118" s="86">
        <f>O118*B118*محاسبات!$AD$40</f>
        <v>0</v>
      </c>
      <c r="O118" s="51"/>
      <c r="P118" s="88">
        <f>Q118*B118*محاسبات!$AD$40</f>
        <v>0</v>
      </c>
      <c r="Q118" s="48"/>
      <c r="R118" s="90">
        <f>S118*B118*محاسبات!$AD$40</f>
        <v>0</v>
      </c>
      <c r="S118" s="54"/>
      <c r="T118" s="91">
        <f>U118*B118*محاسبات!$AD$40</f>
        <v>0</v>
      </c>
      <c r="U118" s="31"/>
      <c r="V118" s="90">
        <f>W118*B118*محاسبات!$AD$40</f>
        <v>0</v>
      </c>
      <c r="W118" s="54"/>
      <c r="X118" s="86">
        <f>Y118*B118*محاسبات!$AD$40</f>
        <v>0</v>
      </c>
      <c r="Y118" s="51"/>
      <c r="Z118" s="91">
        <f>AA118*B118*محاسبات!$AD$40</f>
        <v>0</v>
      </c>
      <c r="AA118" s="31"/>
      <c r="AB118" s="88">
        <f>AC118*B118*محاسبات!$AD$40</f>
        <v>0</v>
      </c>
      <c r="AC118" s="48"/>
      <c r="AD118" s="92">
        <f>AE118*B118*محاسبات!$AD$40</f>
        <v>0</v>
      </c>
      <c r="AE118" s="33"/>
    </row>
    <row r="119" spans="1:32" s="44" customFormat="1">
      <c r="A119" s="351"/>
      <c r="B119" s="202">
        <f t="shared" si="2"/>
        <v>731</v>
      </c>
      <c r="C119" s="44">
        <v>30</v>
      </c>
      <c r="D119" s="85">
        <f>E119*B119*محاسبات!$AD$40</f>
        <v>0</v>
      </c>
      <c r="E119" s="51"/>
      <c r="F119" s="87">
        <f>G119*B119*محاسبات!$AD$40</f>
        <v>0</v>
      </c>
      <c r="G119" s="46"/>
      <c r="H119" s="88">
        <f>I119*B119*محاسبات!$AD$40</f>
        <v>0</v>
      </c>
      <c r="I119" s="48"/>
      <c r="J119" s="91">
        <f>K119*B119*محاسبات!$AD$40</f>
        <v>0</v>
      </c>
      <c r="K119" s="91"/>
      <c r="L119" s="89">
        <f>M119*B119*محاسبات!$AD$40</f>
        <v>0</v>
      </c>
      <c r="M119" s="32"/>
      <c r="N119" s="86">
        <f>O119*B119*محاسبات!$AD$40</f>
        <v>0</v>
      </c>
      <c r="O119" s="51"/>
      <c r="P119" s="88">
        <f>Q119*B119*محاسبات!$AD$40</f>
        <v>0</v>
      </c>
      <c r="Q119" s="48"/>
      <c r="R119" s="90">
        <f>S119*B119*محاسبات!$AD$40</f>
        <v>0</v>
      </c>
      <c r="S119" s="54"/>
      <c r="T119" s="91">
        <f>U119*B119*محاسبات!$AD$40</f>
        <v>0</v>
      </c>
      <c r="U119" s="31"/>
      <c r="V119" s="90">
        <f>W119*B119*محاسبات!$AD$40</f>
        <v>0</v>
      </c>
      <c r="W119" s="54"/>
      <c r="X119" s="86">
        <f>Y119*B119*محاسبات!$AD$40</f>
        <v>0</v>
      </c>
      <c r="Y119" s="51"/>
      <c r="Z119" s="91">
        <f>AA119*B119*محاسبات!$AD$40</f>
        <v>0</v>
      </c>
      <c r="AA119" s="31"/>
      <c r="AB119" s="88">
        <f>AC119*B119*محاسبات!$AD$40</f>
        <v>0</v>
      </c>
      <c r="AC119" s="48"/>
      <c r="AD119" s="92">
        <f>AE119*B119*محاسبات!$AD$40</f>
        <v>0</v>
      </c>
      <c r="AE119" s="33"/>
    </row>
    <row r="120" spans="1:32" s="132" customFormat="1" ht="15.75" thickBot="1">
      <c r="A120" s="352"/>
      <c r="B120" s="202">
        <f t="shared" si="2"/>
        <v>730</v>
      </c>
      <c r="C120" s="132">
        <v>31</v>
      </c>
      <c r="D120" s="138">
        <f>E120*B120*محاسبات!$AD$40</f>
        <v>0</v>
      </c>
      <c r="E120" s="60"/>
      <c r="F120" s="139">
        <f>G120*B120*محاسبات!$AD$40</f>
        <v>0</v>
      </c>
      <c r="G120" s="61"/>
      <c r="H120" s="140">
        <f>I120*B120*محاسبات!$AD$40</f>
        <v>0</v>
      </c>
      <c r="I120" s="62"/>
      <c r="J120" s="65">
        <f>K120*B120*محاسبات!$AD$40</f>
        <v>0</v>
      </c>
      <c r="K120" s="144"/>
      <c r="L120" s="141">
        <f>M120*B120*محاسبات!$AD$40</f>
        <v>0</v>
      </c>
      <c r="M120" s="63"/>
      <c r="N120" s="142">
        <f>O120*B120*محاسبات!$AD$40</f>
        <v>0</v>
      </c>
      <c r="O120" s="60"/>
      <c r="P120" s="140">
        <f>Q120*B120*محاسبات!$AD$40</f>
        <v>0</v>
      </c>
      <c r="Q120" s="62"/>
      <c r="R120" s="143">
        <f>S120*B120*محاسبات!$AD$40</f>
        <v>0</v>
      </c>
      <c r="S120" s="64"/>
      <c r="T120" s="144">
        <f>U120*B120*محاسبات!$AD$40</f>
        <v>0</v>
      </c>
      <c r="U120" s="65"/>
      <c r="V120" s="143">
        <f>W120*B120*محاسبات!$AD$40</f>
        <v>0</v>
      </c>
      <c r="W120" s="64"/>
      <c r="X120" s="142">
        <f>Y120*B120*محاسبات!$AD$40</f>
        <v>0</v>
      </c>
      <c r="Y120" s="60"/>
      <c r="Z120" s="144">
        <f>AA120*B120*محاسبات!$AD$40</f>
        <v>0</v>
      </c>
      <c r="AA120" s="65"/>
      <c r="AB120" s="140">
        <f>AC120*B120*محاسبات!$AD$40</f>
        <v>0</v>
      </c>
      <c r="AC120" s="62"/>
      <c r="AD120" s="145">
        <f>AE120*B120*محاسبات!$AD$40</f>
        <v>0</v>
      </c>
      <c r="AE120" s="66"/>
    </row>
    <row r="121" spans="1:32" s="84" customFormat="1">
      <c r="A121" s="347" t="s">
        <v>54</v>
      </c>
      <c r="B121" s="202">
        <f t="shared" si="2"/>
        <v>729</v>
      </c>
      <c r="C121" s="84">
        <v>1</v>
      </c>
      <c r="D121" s="85">
        <f>E121*B121*محاسبات!$AD$40</f>
        <v>0</v>
      </c>
      <c r="E121" s="86"/>
      <c r="F121" s="87">
        <f>G121*B121*محاسبات!$AD$40</f>
        <v>0</v>
      </c>
      <c r="G121" s="87"/>
      <c r="H121" s="88">
        <f>I121*B121*محاسبات!$AD$40</f>
        <v>0</v>
      </c>
      <c r="I121" s="88"/>
      <c r="J121" s="91">
        <f>K121*B121*محاسبات!$AD$40</f>
        <v>0</v>
      </c>
      <c r="K121" s="91"/>
      <c r="L121" s="89">
        <f>M121*B121*محاسبات!$AD$40</f>
        <v>0</v>
      </c>
      <c r="M121" s="89"/>
      <c r="N121" s="86">
        <f>O121*B121*محاسبات!$AD$40</f>
        <v>0</v>
      </c>
      <c r="O121" s="86"/>
      <c r="P121" s="88">
        <f>Q121*B121*محاسبات!$AD$40</f>
        <v>0</v>
      </c>
      <c r="Q121" s="88"/>
      <c r="R121" s="90">
        <f>S121*B121*محاسبات!$AD$40</f>
        <v>0</v>
      </c>
      <c r="S121" s="90"/>
      <c r="T121" s="91">
        <f>U121*B121*محاسبات!$AD$40</f>
        <v>0</v>
      </c>
      <c r="U121" s="91"/>
      <c r="V121" s="90">
        <f>W121*B121*محاسبات!$AD$40</f>
        <v>0</v>
      </c>
      <c r="W121" s="90"/>
      <c r="X121" s="86">
        <f>Y121*B121*محاسبات!$AD$40</f>
        <v>0</v>
      </c>
      <c r="Y121" s="86"/>
      <c r="Z121" s="91">
        <f>AA121*B121*محاسبات!$AD$40</f>
        <v>0</v>
      </c>
      <c r="AA121" s="91"/>
      <c r="AB121" s="88">
        <f>AC121*B121*محاسبات!$AD$40</f>
        <v>0</v>
      </c>
      <c r="AC121" s="88"/>
      <c r="AD121" s="92">
        <f>AE121*B121*محاسبات!$AD$40</f>
        <v>0</v>
      </c>
      <c r="AE121" s="92"/>
    </row>
    <row r="122" spans="1:32" s="44" customFormat="1">
      <c r="A122" s="348"/>
      <c r="B122" s="202">
        <f t="shared" si="2"/>
        <v>728</v>
      </c>
      <c r="C122" s="44">
        <v>2</v>
      </c>
      <c r="D122" s="85">
        <f>E122*B122*محاسبات!$AD$40</f>
        <v>0</v>
      </c>
      <c r="E122" s="51"/>
      <c r="F122" s="87">
        <f>G122*B122*محاسبات!$AD$40</f>
        <v>0</v>
      </c>
      <c r="G122" s="46"/>
      <c r="H122" s="88">
        <f>I122*B122*محاسبات!$AD$40</f>
        <v>0</v>
      </c>
      <c r="I122" s="48"/>
      <c r="J122" s="91">
        <f>K122*B122*محاسبات!$AD$40</f>
        <v>0</v>
      </c>
      <c r="K122" s="91"/>
      <c r="L122" s="89">
        <f>M122*B122*محاسبات!$AD$40</f>
        <v>0</v>
      </c>
      <c r="M122" s="32"/>
      <c r="N122" s="86">
        <f>O122*B122*محاسبات!$AD$40</f>
        <v>0</v>
      </c>
      <c r="O122" s="51"/>
      <c r="P122" s="88">
        <f>Q122*B122*محاسبات!$AD$40</f>
        <v>0</v>
      </c>
      <c r="Q122" s="48"/>
      <c r="R122" s="90">
        <f>S122*B122*محاسبات!$AD$40</f>
        <v>0</v>
      </c>
      <c r="S122" s="54"/>
      <c r="T122" s="91">
        <f>U122*B122*محاسبات!$AD$40</f>
        <v>0</v>
      </c>
      <c r="U122" s="31"/>
      <c r="V122" s="90">
        <f>W122*B122*محاسبات!$AD$40</f>
        <v>640247565.47283959</v>
      </c>
      <c r="W122" s="54">
        <v>543500000</v>
      </c>
      <c r="X122" s="86">
        <f>Y122*B122*محاسبات!$AD$40</f>
        <v>0</v>
      </c>
      <c r="Y122" s="51"/>
      <c r="Z122" s="91">
        <f>AA122*B122*محاسبات!$AD$40</f>
        <v>640247565.47283959</v>
      </c>
      <c r="AA122" s="31">
        <v>543500000</v>
      </c>
      <c r="AB122" s="88">
        <f>AC122*B122*محاسبات!$AD$40</f>
        <v>0</v>
      </c>
      <c r="AC122" s="48"/>
      <c r="AD122" s="92">
        <f>AE122*B122*محاسبات!$AD$40</f>
        <v>0</v>
      </c>
      <c r="AE122" s="33"/>
    </row>
    <row r="123" spans="1:32" s="44" customFormat="1">
      <c r="A123" s="348"/>
      <c r="B123" s="202">
        <f t="shared" si="2"/>
        <v>727</v>
      </c>
      <c r="C123" s="44">
        <v>3</v>
      </c>
      <c r="D123" s="85">
        <f>E123*B123*محاسبات!$AD$40</f>
        <v>0</v>
      </c>
      <c r="E123" s="51"/>
      <c r="F123" s="87">
        <f>G123*B123*محاسبات!$AD$40</f>
        <v>0</v>
      </c>
      <c r="G123" s="46"/>
      <c r="H123" s="88">
        <f>I123*B123*محاسبات!$AD$40</f>
        <v>0</v>
      </c>
      <c r="I123" s="48"/>
      <c r="J123" s="91">
        <f>K123*B123*محاسبات!$AD$40</f>
        <v>0</v>
      </c>
      <c r="K123" s="91"/>
      <c r="L123" s="89">
        <f>M123*B123*محاسبات!$AD$40</f>
        <v>0</v>
      </c>
      <c r="M123" s="32"/>
      <c r="N123" s="86">
        <f>O123*B123*محاسبات!$AD$40</f>
        <v>0</v>
      </c>
      <c r="O123" s="51"/>
      <c r="P123" s="88">
        <f>Q123*B123*محاسبات!$AD$40</f>
        <v>0</v>
      </c>
      <c r="Q123" s="48"/>
      <c r="R123" s="90">
        <f>S123*B123*محاسبات!$AD$40</f>
        <v>0</v>
      </c>
      <c r="S123" s="54"/>
      <c r="T123" s="91">
        <f>U123*B123*محاسبات!$AD$40</f>
        <v>0</v>
      </c>
      <c r="U123" s="31"/>
      <c r="V123" s="90">
        <f>W123*B123*محاسبات!$AD$40</f>
        <v>0</v>
      </c>
      <c r="W123" s="54"/>
      <c r="X123" s="86">
        <f>Y123*B123*محاسبات!$AD$40</f>
        <v>0</v>
      </c>
      <c r="Y123" s="51"/>
      <c r="Z123" s="91">
        <f>AA123*B123*محاسبات!$AD$40</f>
        <v>0</v>
      </c>
      <c r="AA123" s="31"/>
      <c r="AB123" s="88">
        <f>AC123*B123*محاسبات!$AD$40</f>
        <v>0</v>
      </c>
      <c r="AC123" s="48"/>
      <c r="AD123" s="92">
        <f>AE123*B123*محاسبات!$AD$40</f>
        <v>0</v>
      </c>
      <c r="AE123" s="33"/>
    </row>
    <row r="124" spans="1:32" s="44" customFormat="1">
      <c r="A124" s="348"/>
      <c r="B124" s="202">
        <f t="shared" si="2"/>
        <v>726</v>
      </c>
      <c r="C124" s="44">
        <v>4</v>
      </c>
      <c r="D124" s="85">
        <f>E124*B124*محاسبات!$AD$40</f>
        <v>0</v>
      </c>
      <c r="E124" s="51"/>
      <c r="F124" s="87">
        <f>G124*B124*محاسبات!$AD$40</f>
        <v>0</v>
      </c>
      <c r="G124" s="46"/>
      <c r="H124" s="88">
        <f>I124*B124*محاسبات!$AD$40</f>
        <v>0</v>
      </c>
      <c r="I124" s="48"/>
      <c r="J124" s="91">
        <f>K124*B124*محاسبات!$AD$40</f>
        <v>0</v>
      </c>
      <c r="K124" s="91"/>
      <c r="L124" s="89">
        <f>M124*B124*محاسبات!$AD$40</f>
        <v>0</v>
      </c>
      <c r="M124" s="32"/>
      <c r="N124" s="86">
        <f>O124*B124*محاسبات!$AD$40</f>
        <v>0</v>
      </c>
      <c r="O124" s="51"/>
      <c r="P124" s="88">
        <f>Q124*B124*محاسبات!$AD$40</f>
        <v>0</v>
      </c>
      <c r="Q124" s="48"/>
      <c r="R124" s="90">
        <f>S124*B124*محاسبات!$AD$40</f>
        <v>0</v>
      </c>
      <c r="S124" s="54"/>
      <c r="T124" s="91">
        <f>U124*B124*محاسبات!$AD$40</f>
        <v>0</v>
      </c>
      <c r="U124" s="31"/>
      <c r="V124" s="90">
        <f>W124*B124*محاسبات!$AD$40</f>
        <v>2371277510.7373576</v>
      </c>
      <c r="W124" s="54">
        <v>2018500000</v>
      </c>
      <c r="X124" s="86">
        <f>Y124*B124*محاسبات!$AD$40</f>
        <v>0</v>
      </c>
      <c r="Y124" s="228"/>
      <c r="Z124" s="91">
        <f>AA124*B124*محاسبات!$AD$40</f>
        <v>2371277510.7373576</v>
      </c>
      <c r="AA124" s="31">
        <v>2018500000</v>
      </c>
      <c r="AB124" s="88">
        <f>AC124*B124*محاسبات!$AD$40</f>
        <v>0</v>
      </c>
      <c r="AC124" s="48"/>
      <c r="AD124" s="92">
        <f>AE124*B124*محاسبات!$AD$40</f>
        <v>1174772113.3204646</v>
      </c>
      <c r="AE124" s="33">
        <v>1000000000</v>
      </c>
      <c r="AF124" s="44" t="s">
        <v>66</v>
      </c>
    </row>
    <row r="125" spans="1:32" s="44" customFormat="1">
      <c r="A125" s="348"/>
      <c r="B125" s="202">
        <f t="shared" si="2"/>
        <v>725</v>
      </c>
      <c r="C125" s="44">
        <v>5</v>
      </c>
      <c r="D125" s="85">
        <f>E125*B125*محاسبات!$AD$40</f>
        <v>0</v>
      </c>
      <c r="E125" s="51"/>
      <c r="F125" s="87">
        <f>G125*B125*محاسبات!$AD$40</f>
        <v>0</v>
      </c>
      <c r="G125" s="46"/>
      <c r="H125" s="88">
        <f>I125*B125*محاسبات!$AD$40</f>
        <v>0</v>
      </c>
      <c r="I125" s="48"/>
      <c r="J125" s="91">
        <f>K125*B125*محاسبات!$AD$40</f>
        <v>0</v>
      </c>
      <c r="K125" s="91"/>
      <c r="L125" s="89">
        <f>M125*B125*محاسبات!$AD$40</f>
        <v>0</v>
      </c>
      <c r="M125" s="32"/>
      <c r="N125" s="86">
        <f>O125*B125*محاسبات!$AD$40</f>
        <v>0</v>
      </c>
      <c r="O125" s="51"/>
      <c r="P125" s="88">
        <f>Q125*B125*محاسبات!$AD$40</f>
        <v>0</v>
      </c>
      <c r="Q125" s="48"/>
      <c r="R125" s="90">
        <f>S125*B125*محاسبات!$AD$40</f>
        <v>0</v>
      </c>
      <c r="S125" s="93"/>
      <c r="T125" s="91">
        <f>U125*B125*محاسبات!$AD$40</f>
        <v>586576984.9568435</v>
      </c>
      <c r="U125" s="31">
        <v>500000000</v>
      </c>
      <c r="V125" s="90">
        <f>W125*B125*محاسبات!$AD$40</f>
        <v>2932884924.7842174</v>
      </c>
      <c r="W125" s="54">
        <v>2500000000</v>
      </c>
      <c r="X125" s="86">
        <f>Y125*B125*محاسبات!$AD$40</f>
        <v>0</v>
      </c>
      <c r="Y125" s="51"/>
      <c r="Z125" s="91">
        <f>AA125*B125*محاسبات!$AD$40</f>
        <v>0</v>
      </c>
      <c r="AA125" s="31"/>
      <c r="AB125" s="88">
        <f>AC125*B125*محاسبات!$AD$40</f>
        <v>0</v>
      </c>
      <c r="AC125" s="48"/>
      <c r="AD125" s="92">
        <f>AE125*B125*محاسبات!$AD$40</f>
        <v>0</v>
      </c>
      <c r="AE125" s="33"/>
    </row>
    <row r="126" spans="1:32" s="44" customFormat="1">
      <c r="A126" s="348"/>
      <c r="B126" s="202">
        <f t="shared" si="2"/>
        <v>724</v>
      </c>
      <c r="C126" s="44">
        <v>6</v>
      </c>
      <c r="D126" s="85">
        <f>E126*B126*محاسبات!$AD$40</f>
        <v>0</v>
      </c>
      <c r="E126" s="51"/>
      <c r="F126" s="87">
        <f>G126*B126*محاسبات!$AD$40</f>
        <v>0</v>
      </c>
      <c r="G126" s="46"/>
      <c r="H126" s="88">
        <f>I126*B126*محاسبات!$AD$40</f>
        <v>937228661.20552766</v>
      </c>
      <c r="I126" s="48">
        <v>800000000</v>
      </c>
      <c r="J126" s="91">
        <f>K126*B126*محاسبات!$AD$40</f>
        <v>0</v>
      </c>
      <c r="K126" s="91"/>
      <c r="L126" s="89">
        <f>M126*B126*محاسبات!$AD$40</f>
        <v>0</v>
      </c>
      <c r="M126" s="32"/>
      <c r="N126" s="86">
        <f>O126*B126*محاسبات!$AD$40</f>
        <v>0</v>
      </c>
      <c r="O126" s="51"/>
      <c r="P126" s="88">
        <f>Q126*B126*محاسبات!$AD$40</f>
        <v>0</v>
      </c>
      <c r="Q126" s="48"/>
      <c r="R126" s="90">
        <f>S126*B126*محاسبات!$AD$40</f>
        <v>0</v>
      </c>
      <c r="S126" s="93"/>
      <c r="T126" s="91">
        <f>U126*B126*محاسبات!$AD$40</f>
        <v>0</v>
      </c>
      <c r="U126" s="31"/>
      <c r="V126" s="90">
        <f>W126*B126*محاسبات!$AD$40</f>
        <v>0</v>
      </c>
      <c r="W126" s="54"/>
      <c r="X126" s="86">
        <f>Y126*B126*محاسبات!$AD$40</f>
        <v>0</v>
      </c>
      <c r="Y126" s="51"/>
      <c r="Z126" s="91">
        <f>AA126*B126*محاسبات!$AD$40</f>
        <v>2928839566.2672739</v>
      </c>
      <c r="AA126" s="31">
        <v>2500000000</v>
      </c>
      <c r="AB126" s="88">
        <f>AC126*B126*محاسبات!$AD$40</f>
        <v>0</v>
      </c>
      <c r="AC126" s="48"/>
      <c r="AD126" s="92">
        <f>AE126*B126*محاسبات!$AD$40</f>
        <v>0</v>
      </c>
      <c r="AE126" s="33"/>
    </row>
    <row r="127" spans="1:32" s="44" customFormat="1">
      <c r="A127" s="348"/>
      <c r="B127" s="202">
        <f t="shared" si="2"/>
        <v>723</v>
      </c>
      <c r="C127" s="44">
        <v>7</v>
      </c>
      <c r="D127" s="85">
        <f>E127*B127*محاسبات!$AD$40</f>
        <v>0</v>
      </c>
      <c r="E127" s="51"/>
      <c r="F127" s="87">
        <f>G127*B127*محاسبات!$AD$40</f>
        <v>0</v>
      </c>
      <c r="G127" s="46"/>
      <c r="H127" s="88">
        <f>I127*B127*محاسبات!$AD$40</f>
        <v>0</v>
      </c>
      <c r="I127" s="48"/>
      <c r="J127" s="91">
        <f>K127*B127*محاسبات!$AD$40</f>
        <v>0</v>
      </c>
      <c r="K127" s="91"/>
      <c r="L127" s="89">
        <f>M127*B127*محاسبات!$AD$40</f>
        <v>0</v>
      </c>
      <c r="M127" s="32"/>
      <c r="N127" s="86">
        <f>O127*B127*محاسبات!$AD$40</f>
        <v>0</v>
      </c>
      <c r="O127" s="51"/>
      <c r="P127" s="88">
        <f>Q127*B127*محاسبات!$AD$40</f>
        <v>0</v>
      </c>
      <c r="Q127" s="48"/>
      <c r="R127" s="90">
        <f>S127*B127*محاسبات!$AD$40</f>
        <v>0</v>
      </c>
      <c r="S127" s="93"/>
      <c r="T127" s="91">
        <f>U127*B127*محاسبات!$AD$40</f>
        <v>0</v>
      </c>
      <c r="U127" s="31"/>
      <c r="V127" s="90">
        <f>W127*B127*محاسبات!$AD$40</f>
        <v>0</v>
      </c>
      <c r="W127" s="54"/>
      <c r="X127" s="86">
        <f>Y127*B127*محاسبات!$AD$40</f>
        <v>0</v>
      </c>
      <c r="Y127" s="51"/>
      <c r="Z127" s="91">
        <f>AA127*B127*محاسبات!$AD$40</f>
        <v>0</v>
      </c>
      <c r="AA127" s="82"/>
      <c r="AB127" s="88">
        <f>AC127*B127*محاسبات!$AD$40</f>
        <v>0</v>
      </c>
      <c r="AC127" s="48"/>
      <c r="AD127" s="92">
        <f>AE127*B127*محاسبات!$AD$40</f>
        <v>0</v>
      </c>
      <c r="AE127" s="33"/>
    </row>
    <row r="128" spans="1:32" s="44" customFormat="1">
      <c r="A128" s="348"/>
      <c r="B128" s="202">
        <f t="shared" si="2"/>
        <v>722</v>
      </c>
      <c r="C128" s="44">
        <v>8</v>
      </c>
      <c r="D128" s="85">
        <f>E128*B128*محاسبات!$AD$40</f>
        <v>0</v>
      </c>
      <c r="E128" s="51"/>
      <c r="F128" s="87">
        <f>G128*B128*محاسبات!$AD$40</f>
        <v>0</v>
      </c>
      <c r="G128" s="46"/>
      <c r="H128" s="88">
        <f>I128*B128*محاسبات!$AD$40</f>
        <v>0</v>
      </c>
      <c r="I128" s="48"/>
      <c r="J128" s="91">
        <f>K128*B128*محاسبات!$AD$40</f>
        <v>0</v>
      </c>
      <c r="K128" s="91"/>
      <c r="L128" s="89">
        <f>M128*B128*محاسبات!$AD$40</f>
        <v>0</v>
      </c>
      <c r="M128" s="32"/>
      <c r="N128" s="86">
        <f>O128*B128*محاسبات!$AD$40</f>
        <v>0</v>
      </c>
      <c r="O128" s="51"/>
      <c r="P128" s="88">
        <f>Q128*B128*محاسبات!$AD$40</f>
        <v>0</v>
      </c>
      <c r="Q128" s="48"/>
      <c r="R128" s="90">
        <f>S128*B128*محاسبات!$AD$40</f>
        <v>0</v>
      </c>
      <c r="S128" s="93"/>
      <c r="T128" s="91">
        <f>U128*B128*محاسبات!$AD$40</f>
        <v>0</v>
      </c>
      <c r="U128" s="31"/>
      <c r="V128" s="90">
        <f>W128*B128*محاسبات!$AD$40</f>
        <v>0</v>
      </c>
      <c r="W128" s="54"/>
      <c r="X128" s="86">
        <f>Y128*B128*محاسبات!$AD$40</f>
        <v>0</v>
      </c>
      <c r="Y128" s="51"/>
      <c r="Z128" s="91">
        <f>AA128*B128*محاسبات!$AD$40</f>
        <v>0</v>
      </c>
      <c r="AA128" s="82"/>
      <c r="AB128" s="88">
        <f>AC128*B128*محاسبات!$AD$40</f>
        <v>0</v>
      </c>
      <c r="AC128" s="48"/>
      <c r="AD128" s="92">
        <f>AE128*B128*محاسبات!$AD$40</f>
        <v>0</v>
      </c>
      <c r="AE128" s="33"/>
    </row>
    <row r="129" spans="1:32" s="44" customFormat="1">
      <c r="A129" s="348"/>
      <c r="B129" s="202">
        <f t="shared" si="2"/>
        <v>721</v>
      </c>
      <c r="C129" s="44">
        <v>9</v>
      </c>
      <c r="D129" s="85">
        <f>E129*B129*محاسبات!$AD$40</f>
        <v>0</v>
      </c>
      <c r="E129" s="51"/>
      <c r="F129" s="87">
        <f>G129*B129*محاسبات!$AD$40</f>
        <v>0</v>
      </c>
      <c r="G129" s="46"/>
      <c r="H129" s="88">
        <f>I129*B129*محاسبات!$AD$40</f>
        <v>0</v>
      </c>
      <c r="I129" s="48"/>
      <c r="J129" s="91">
        <f>K129*B129*محاسبات!$AD$40</f>
        <v>0</v>
      </c>
      <c r="K129" s="91"/>
      <c r="L129" s="89">
        <f>M129*B129*محاسبات!$AD$40</f>
        <v>0</v>
      </c>
      <c r="M129" s="32"/>
      <c r="N129" s="86">
        <f>O129*B129*محاسبات!$AD$40</f>
        <v>0</v>
      </c>
      <c r="O129" s="51"/>
      <c r="P129" s="88">
        <f>Q129*B129*محاسبات!$AD$40</f>
        <v>0</v>
      </c>
      <c r="Q129" s="48"/>
      <c r="R129" s="90">
        <f>S129*B129*محاسبات!$AD$40</f>
        <v>0</v>
      </c>
      <c r="S129" s="93"/>
      <c r="T129" s="91">
        <f>U129*B129*محاسبات!$AD$40</f>
        <v>0</v>
      </c>
      <c r="U129" s="31"/>
      <c r="V129" s="90">
        <f>W129*B129*محاسبات!$AD$40</f>
        <v>0</v>
      </c>
      <c r="W129" s="54"/>
      <c r="X129" s="86">
        <f>Y129*B129*محاسبات!$AD$40</f>
        <v>0</v>
      </c>
      <c r="Y129" s="51"/>
      <c r="Z129" s="91">
        <f>AA129*B129*محاسبات!$AD$40</f>
        <v>0</v>
      </c>
      <c r="AA129" s="82"/>
      <c r="AB129" s="88">
        <f>AC129*B129*محاسبات!$AD$40</f>
        <v>0</v>
      </c>
      <c r="AC129" s="48"/>
      <c r="AD129" s="92">
        <f>AE129*B129*محاسبات!$AD$40</f>
        <v>583340698.14328849</v>
      </c>
      <c r="AE129" s="33">
        <v>500000000</v>
      </c>
      <c r="AF129" s="44" t="s">
        <v>73</v>
      </c>
    </row>
    <row r="130" spans="1:32" s="44" customFormat="1">
      <c r="A130" s="348"/>
      <c r="B130" s="202">
        <f t="shared" si="2"/>
        <v>720</v>
      </c>
      <c r="C130" s="44">
        <v>10</v>
      </c>
      <c r="D130" s="85">
        <f>E130*B130*محاسبات!$AD$40</f>
        <v>0</v>
      </c>
      <c r="E130" s="51"/>
      <c r="F130" s="87">
        <f>G130*B130*محاسبات!$AD$40</f>
        <v>0</v>
      </c>
      <c r="G130" s="46"/>
      <c r="H130" s="88">
        <f>I130*B130*محاسبات!$AD$40</f>
        <v>0</v>
      </c>
      <c r="I130" s="48"/>
      <c r="J130" s="91">
        <f>K130*B130*محاسبات!$AD$40</f>
        <v>0</v>
      </c>
      <c r="K130" s="91"/>
      <c r="L130" s="89">
        <f>M130*B130*محاسبات!$AD$40</f>
        <v>0</v>
      </c>
      <c r="M130" s="32"/>
      <c r="N130" s="86">
        <f>O130*B130*محاسبات!$AD$40</f>
        <v>0</v>
      </c>
      <c r="O130" s="51"/>
      <c r="P130" s="88">
        <f>Q130*B130*محاسبات!$AD$40</f>
        <v>0</v>
      </c>
      <c r="Q130" s="48"/>
      <c r="R130" s="90">
        <f>S130*B130*محاسبات!$AD$40</f>
        <v>0</v>
      </c>
      <c r="S130" s="93"/>
      <c r="T130" s="91">
        <f>U130*B130*محاسبات!$AD$40</f>
        <v>0</v>
      </c>
      <c r="U130" s="31"/>
      <c r="V130" s="90">
        <f>W130*B130*محاسبات!$AD$40</f>
        <v>0</v>
      </c>
      <c r="W130" s="54"/>
      <c r="X130" s="86">
        <f>Y130*B130*محاسبات!$AD$40</f>
        <v>0</v>
      </c>
      <c r="Y130" s="51"/>
      <c r="Z130" s="91">
        <f>AA130*B130*محاسبات!$AD$40</f>
        <v>0</v>
      </c>
      <c r="AA130" s="82"/>
      <c r="AB130" s="88">
        <f>AC130*B130*محاسبات!$AD$40</f>
        <v>0</v>
      </c>
      <c r="AC130" s="48"/>
      <c r="AD130" s="92">
        <f>AE130*B130*محاسبات!$AD$40</f>
        <v>0</v>
      </c>
      <c r="AE130" s="33"/>
    </row>
    <row r="131" spans="1:32" s="44" customFormat="1">
      <c r="A131" s="348"/>
      <c r="B131" s="202">
        <f t="shared" si="2"/>
        <v>719</v>
      </c>
      <c r="C131" s="44">
        <v>11</v>
      </c>
      <c r="D131" s="85">
        <f>E131*B131*محاسبات!$AD$40</f>
        <v>0</v>
      </c>
      <c r="E131" s="51"/>
      <c r="F131" s="87">
        <f>G131*B131*محاسبات!$AD$40</f>
        <v>0</v>
      </c>
      <c r="G131" s="46"/>
      <c r="H131" s="88">
        <f>I131*B131*محاسبات!$AD$40</f>
        <v>0</v>
      </c>
      <c r="I131" s="48"/>
      <c r="J131" s="91">
        <f>K131*B131*محاسبات!$AD$40</f>
        <v>0</v>
      </c>
      <c r="K131" s="91"/>
      <c r="L131" s="89">
        <f>M131*B131*محاسبات!$AD$40</f>
        <v>0</v>
      </c>
      <c r="M131" s="32"/>
      <c r="N131" s="86">
        <f>O131*B131*محاسبات!$AD$40</f>
        <v>0</v>
      </c>
      <c r="O131" s="51"/>
      <c r="P131" s="88">
        <f>Q131*B131*محاسبات!$AD$40</f>
        <v>0</v>
      </c>
      <c r="Q131" s="48"/>
      <c r="R131" s="90">
        <f>S131*B131*محاسبات!$AD$40</f>
        <v>0</v>
      </c>
      <c r="S131" s="93"/>
      <c r="T131" s="91">
        <f>U131*B131*محاسبات!$AD$40</f>
        <v>0</v>
      </c>
      <c r="U131" s="31"/>
      <c r="V131" s="90">
        <f>W131*B131*محاسبات!$AD$40</f>
        <v>0</v>
      </c>
      <c r="W131" s="54"/>
      <c r="X131" s="86">
        <f>Y131*B131*محاسبات!$AD$40</f>
        <v>0</v>
      </c>
      <c r="Y131" s="51"/>
      <c r="Z131" s="91">
        <f>AA131*B131*محاسبات!$AD$40</f>
        <v>0</v>
      </c>
      <c r="AA131" s="82"/>
      <c r="AB131" s="88">
        <f>AC131*B131*محاسبات!$AD$40</f>
        <v>0</v>
      </c>
      <c r="AC131" s="48"/>
      <c r="AD131" s="92">
        <f>AE131*B131*محاسبات!$AD$40</f>
        <v>0</v>
      </c>
      <c r="AE131" s="33"/>
    </row>
    <row r="132" spans="1:32" s="44" customFormat="1">
      <c r="A132" s="348"/>
      <c r="B132" s="202">
        <f t="shared" si="2"/>
        <v>718</v>
      </c>
      <c r="C132" s="44">
        <v>12</v>
      </c>
      <c r="D132" s="85">
        <f>E132*B132*محاسبات!$AD$40</f>
        <v>0</v>
      </c>
      <c r="E132" s="51"/>
      <c r="F132" s="87">
        <f>G132*B132*محاسبات!$AD$40</f>
        <v>0</v>
      </c>
      <c r="G132" s="46"/>
      <c r="H132" s="88">
        <f>I132*B132*محاسبات!$AD$40</f>
        <v>0</v>
      </c>
      <c r="I132" s="48"/>
      <c r="J132" s="91">
        <f>K132*B132*محاسبات!$AD$40</f>
        <v>0</v>
      </c>
      <c r="K132" s="91"/>
      <c r="L132" s="89">
        <f>M132*B132*محاسبات!$AD$40</f>
        <v>0</v>
      </c>
      <c r="M132" s="32"/>
      <c r="N132" s="86">
        <f>O132*B132*محاسبات!$AD$40</f>
        <v>0</v>
      </c>
      <c r="O132" s="51"/>
      <c r="P132" s="88">
        <f>Q132*B132*محاسبات!$AD$40</f>
        <v>0</v>
      </c>
      <c r="Q132" s="48"/>
      <c r="R132" s="90">
        <f>S132*B132*محاسبات!$AD$40</f>
        <v>5228221347.2981005</v>
      </c>
      <c r="S132" s="54">
        <v>4500000000</v>
      </c>
      <c r="T132" s="91">
        <f>U132*B132*محاسبات!$AD$40</f>
        <v>0</v>
      </c>
      <c r="U132" s="31"/>
      <c r="V132" s="90">
        <f>W132*B132*محاسبات!$AD$40</f>
        <v>0</v>
      </c>
      <c r="W132" s="54"/>
      <c r="X132" s="86">
        <f>Y132*B132*محاسبات!$AD$40</f>
        <v>0</v>
      </c>
      <c r="Y132" s="51"/>
      <c r="Z132" s="91">
        <f>AA132*B132*محاسبات!$AD$40</f>
        <v>0</v>
      </c>
      <c r="AA132" s="82"/>
      <c r="AB132" s="88">
        <f>AC132*B132*محاسبات!$AD$40</f>
        <v>0</v>
      </c>
      <c r="AC132" s="48"/>
      <c r="AD132" s="92">
        <f>AE132*B132*محاسبات!$AD$40</f>
        <v>0</v>
      </c>
      <c r="AE132" s="33"/>
    </row>
    <row r="133" spans="1:32" s="44" customFormat="1">
      <c r="A133" s="348"/>
      <c r="B133" s="202">
        <f t="shared" ref="B133:B196" si="3">B132-1</f>
        <v>717</v>
      </c>
      <c r="C133" s="44">
        <v>13</v>
      </c>
      <c r="D133" s="85">
        <f>E133*B133*محاسبات!$AD$40</f>
        <v>0</v>
      </c>
      <c r="E133" s="51"/>
      <c r="F133" s="87">
        <f>G133*B133*محاسبات!$AD$40</f>
        <v>0</v>
      </c>
      <c r="G133" s="46"/>
      <c r="H133" s="88">
        <f>I133*B133*محاسبات!$AD$40</f>
        <v>0</v>
      </c>
      <c r="I133" s="48"/>
      <c r="J133" s="91">
        <f>K133*B133*محاسبات!$AD$40</f>
        <v>0</v>
      </c>
      <c r="K133" s="91"/>
      <c r="L133" s="89">
        <f>M133*B133*محاسبات!$AD$40</f>
        <v>0</v>
      </c>
      <c r="M133" s="32"/>
      <c r="N133" s="86">
        <f>O133*B133*محاسبات!$AD$40</f>
        <v>0</v>
      </c>
      <c r="O133" s="51"/>
      <c r="P133" s="88">
        <f>Q133*B133*محاسبات!$AD$40</f>
        <v>0</v>
      </c>
      <c r="Q133" s="48"/>
      <c r="R133" s="90">
        <f>S133*B133*محاسبات!$AD$40</f>
        <v>0</v>
      </c>
      <c r="S133" s="93"/>
      <c r="T133" s="91">
        <f>U133*B133*محاسبات!$AD$40</f>
        <v>0</v>
      </c>
      <c r="U133" s="31"/>
      <c r="V133" s="90">
        <f>W133*B133*محاسبات!$AD$40</f>
        <v>0</v>
      </c>
      <c r="W133" s="54"/>
      <c r="X133" s="86">
        <f>Y133*B133*محاسبات!$AD$40</f>
        <v>0</v>
      </c>
      <c r="Y133" s="51"/>
      <c r="Z133" s="91">
        <f>AA133*B133*محاسبات!$AD$40</f>
        <v>0</v>
      </c>
      <c r="AA133" s="82"/>
      <c r="AB133" s="88">
        <f>AC133*B133*محاسبات!$AD$40</f>
        <v>0</v>
      </c>
      <c r="AC133" s="48"/>
      <c r="AD133" s="92">
        <f>AE133*B133*محاسبات!$AD$40</f>
        <v>0</v>
      </c>
      <c r="AE133" s="33"/>
    </row>
    <row r="134" spans="1:32" s="44" customFormat="1">
      <c r="A134" s="348"/>
      <c r="B134" s="202">
        <f t="shared" si="3"/>
        <v>716</v>
      </c>
      <c r="C134" s="44">
        <v>14</v>
      </c>
      <c r="D134" s="85">
        <f>E134*B134*محاسبات!$AD$40</f>
        <v>0</v>
      </c>
      <c r="E134" s="51"/>
      <c r="F134" s="87">
        <f>G134*B134*محاسبات!$AD$40</f>
        <v>0</v>
      </c>
      <c r="G134" s="46"/>
      <c r="H134" s="88">
        <f>I134*B134*محاسبات!$AD$40</f>
        <v>0</v>
      </c>
      <c r="I134" s="48"/>
      <c r="J134" s="91">
        <f>K134*B134*محاسبات!$AD$40</f>
        <v>0</v>
      </c>
      <c r="K134" s="91"/>
      <c r="L134" s="89">
        <f>M134*B134*محاسبات!$AD$40</f>
        <v>0</v>
      </c>
      <c r="M134" s="32"/>
      <c r="N134" s="86">
        <f>O134*B134*محاسبات!$AD$40</f>
        <v>0</v>
      </c>
      <c r="O134" s="51"/>
      <c r="P134" s="88">
        <f>Q134*B134*محاسبات!$AD$40</f>
        <v>0</v>
      </c>
      <c r="Q134" s="48"/>
      <c r="R134" s="90">
        <f>S134*B134*محاسبات!$AD$40</f>
        <v>0</v>
      </c>
      <c r="S134" s="93"/>
      <c r="T134" s="91">
        <f>U134*B134*محاسبات!$AD$40</f>
        <v>0</v>
      </c>
      <c r="U134" s="31"/>
      <c r="V134" s="90">
        <f>W134*B134*محاسبات!$AD$40</f>
        <v>0</v>
      </c>
      <c r="W134" s="54"/>
      <c r="X134" s="86">
        <f>Y134*B134*محاسبات!$AD$40</f>
        <v>0</v>
      </c>
      <c r="Y134" s="51"/>
      <c r="Z134" s="91">
        <f>AA134*B134*محاسبات!$AD$40</f>
        <v>0</v>
      </c>
      <c r="AA134" s="82"/>
      <c r="AB134" s="88">
        <f>AC134*B134*محاسبات!$AD$40</f>
        <v>0</v>
      </c>
      <c r="AC134" s="48"/>
      <c r="AD134" s="92">
        <f>AE134*B134*محاسبات!$AD$40</f>
        <v>0</v>
      </c>
      <c r="AE134" s="33"/>
    </row>
    <row r="135" spans="1:32" s="44" customFormat="1">
      <c r="A135" s="348"/>
      <c r="B135" s="202">
        <f t="shared" si="3"/>
        <v>715</v>
      </c>
      <c r="C135" s="44">
        <v>15</v>
      </c>
      <c r="D135" s="85">
        <f>E135*B135*محاسبات!$AD$40</f>
        <v>0</v>
      </c>
      <c r="E135" s="51"/>
      <c r="F135" s="87">
        <f>G135*B135*محاسبات!$AD$40</f>
        <v>0</v>
      </c>
      <c r="G135" s="46"/>
      <c r="H135" s="88">
        <f>I135*B135*محاسبات!$AD$40</f>
        <v>0</v>
      </c>
      <c r="I135" s="48"/>
      <c r="J135" s="91">
        <f>K135*B135*محاسبات!$AD$40</f>
        <v>0</v>
      </c>
      <c r="K135" s="91"/>
      <c r="L135" s="89">
        <f>M135*B135*محاسبات!$AD$40</f>
        <v>0</v>
      </c>
      <c r="M135" s="32"/>
      <c r="N135" s="86">
        <f>O135*B135*محاسبات!$AD$40</f>
        <v>0</v>
      </c>
      <c r="O135" s="51"/>
      <c r="P135" s="88">
        <f>Q135*B135*محاسبات!$AD$40</f>
        <v>0</v>
      </c>
      <c r="Q135" s="48"/>
      <c r="R135" s="90">
        <f>S135*B135*محاسبات!$AD$40</f>
        <v>0</v>
      </c>
      <c r="S135" s="93"/>
      <c r="T135" s="91">
        <f>U135*B135*محاسبات!$AD$40</f>
        <v>0</v>
      </c>
      <c r="U135" s="31"/>
      <c r="V135" s="90">
        <f>W135*B135*محاسبات!$AD$40</f>
        <v>0</v>
      </c>
      <c r="W135" s="54"/>
      <c r="X135" s="86">
        <f>Y135*B135*محاسبات!$AD$40</f>
        <v>0</v>
      </c>
      <c r="Y135" s="51"/>
      <c r="Z135" s="91">
        <f>AA135*B135*محاسبات!$AD$40</f>
        <v>0</v>
      </c>
      <c r="AA135" s="82"/>
      <c r="AB135" s="88">
        <f>AC135*B135*محاسبات!$AD$40</f>
        <v>0</v>
      </c>
      <c r="AC135" s="48"/>
      <c r="AD135" s="92">
        <f>AE135*B135*محاسبات!$AD$40</f>
        <v>0</v>
      </c>
      <c r="AE135" s="33"/>
    </row>
    <row r="136" spans="1:32" s="44" customFormat="1">
      <c r="A136" s="348"/>
      <c r="B136" s="202">
        <f t="shared" si="3"/>
        <v>714</v>
      </c>
      <c r="C136" s="44">
        <v>16</v>
      </c>
      <c r="D136" s="85">
        <f>E136*B136*محاسبات!$AD$40</f>
        <v>0</v>
      </c>
      <c r="E136" s="51"/>
      <c r="F136" s="87">
        <f>G136*B136*محاسبات!$AD$40</f>
        <v>0</v>
      </c>
      <c r="G136" s="46"/>
      <c r="H136" s="88">
        <f>I136*B136*محاسبات!$AD$40</f>
        <v>0</v>
      </c>
      <c r="I136" s="48"/>
      <c r="J136" s="91">
        <f>K136*B136*محاسبات!$AD$40</f>
        <v>0</v>
      </c>
      <c r="K136" s="91"/>
      <c r="L136" s="89">
        <f>M136*B136*محاسبات!$AD$40</f>
        <v>0</v>
      </c>
      <c r="M136" s="32"/>
      <c r="N136" s="86">
        <f>O136*B136*محاسبات!$AD$40</f>
        <v>0</v>
      </c>
      <c r="O136" s="51"/>
      <c r="P136" s="88">
        <f>Q136*B136*محاسبات!$AD$40</f>
        <v>0</v>
      </c>
      <c r="Q136" s="48"/>
      <c r="R136" s="90">
        <f>S136*B136*محاسبات!$AD$40</f>
        <v>0</v>
      </c>
      <c r="S136" s="93"/>
      <c r="T136" s="91">
        <f>U136*B136*محاسبات!$AD$40</f>
        <v>0</v>
      </c>
      <c r="U136" s="31"/>
      <c r="V136" s="90">
        <f>W136*B136*محاسبات!$AD$40</f>
        <v>915618356.00801408</v>
      </c>
      <c r="W136" s="54">
        <v>792500000</v>
      </c>
      <c r="X136" s="86">
        <f>Y136*B136*محاسبات!$AD$40</f>
        <v>0</v>
      </c>
      <c r="Y136" s="51"/>
      <c r="Z136" s="91">
        <f>AA136*B136*محاسبات!$AD$40</f>
        <v>915618356.00801408</v>
      </c>
      <c r="AA136" s="31">
        <v>792500000</v>
      </c>
      <c r="AB136" s="88">
        <f>AC136*B136*محاسبات!$AD$40</f>
        <v>0</v>
      </c>
      <c r="AC136" s="48"/>
      <c r="AD136" s="92">
        <f>AE136*B136*محاسبات!$AD$40</f>
        <v>0</v>
      </c>
      <c r="AE136" s="33"/>
    </row>
    <row r="137" spans="1:32" s="44" customFormat="1">
      <c r="A137" s="348"/>
      <c r="B137" s="202">
        <f t="shared" si="3"/>
        <v>713</v>
      </c>
      <c r="C137" s="44">
        <v>17</v>
      </c>
      <c r="D137" s="85">
        <f>E137*B137*محاسبات!$AD$40</f>
        <v>0</v>
      </c>
      <c r="E137" s="51"/>
      <c r="F137" s="87">
        <f>G137*B137*محاسبات!$AD$40</f>
        <v>0</v>
      </c>
      <c r="G137" s="46"/>
      <c r="H137" s="88">
        <f>I137*B137*محاسبات!$AD$40</f>
        <v>-2307472498.064714</v>
      </c>
      <c r="I137" s="201">
        <v>-2000000000</v>
      </c>
      <c r="J137" s="91">
        <f>K137*B137*محاسبات!$AD$40</f>
        <v>0</v>
      </c>
      <c r="K137" s="263"/>
      <c r="L137" s="89">
        <f>M137*B137*محاسبات!$AD$40</f>
        <v>0</v>
      </c>
      <c r="M137" s="32"/>
      <c r="N137" s="86">
        <f>O137*B137*محاسبات!$AD$40</f>
        <v>1153736249.032357</v>
      </c>
      <c r="O137" s="51">
        <v>1000000000</v>
      </c>
      <c r="P137" s="88">
        <f>Q137*B137*محاسبات!$AD$40</f>
        <v>0</v>
      </c>
      <c r="Q137" s="48"/>
      <c r="R137" s="90">
        <f>S137*B137*محاسبات!$AD$40</f>
        <v>0</v>
      </c>
      <c r="S137" s="93"/>
      <c r="T137" s="91">
        <f>U137*B137*محاسبات!$AD$40</f>
        <v>0</v>
      </c>
      <c r="U137" s="31"/>
      <c r="V137" s="90">
        <f>W137*B137*محاسبات!$AD$40</f>
        <v>0</v>
      </c>
      <c r="W137" s="54"/>
      <c r="X137" s="86">
        <f>Y137*B137*محاسبات!$AD$40</f>
        <v>0</v>
      </c>
      <c r="Y137" s="228"/>
      <c r="Z137" s="91">
        <f>AA137*B137*محاسبات!$AD$40</f>
        <v>0</v>
      </c>
      <c r="AA137" s="31"/>
      <c r="AB137" s="88">
        <f>AC137*B137*محاسبات!$AD$40</f>
        <v>0</v>
      </c>
      <c r="AC137" s="48"/>
      <c r="AD137" s="92">
        <f>AE137*B137*محاسبات!$AD$40</f>
        <v>576868124.51617849</v>
      </c>
      <c r="AE137" s="33">
        <v>500000000</v>
      </c>
      <c r="AF137" s="44" t="s">
        <v>66</v>
      </c>
    </row>
    <row r="138" spans="1:32" s="44" customFormat="1">
      <c r="A138" s="348"/>
      <c r="B138" s="202">
        <f t="shared" si="3"/>
        <v>712</v>
      </c>
      <c r="C138" s="44">
        <v>18</v>
      </c>
      <c r="D138" s="85">
        <f>E138*B138*محاسبات!$AD$40</f>
        <v>0</v>
      </c>
      <c r="E138" s="51"/>
      <c r="F138" s="87">
        <f>G138*B138*محاسبات!$AD$40</f>
        <v>0</v>
      </c>
      <c r="G138" s="46"/>
      <c r="H138" s="88">
        <f>I138*B138*محاسبات!$AD$40</f>
        <v>-1152118105.6255796</v>
      </c>
      <c r="I138" s="201">
        <v>-1000000000</v>
      </c>
      <c r="J138" s="91">
        <f>K138*B138*محاسبات!$AD$40</f>
        <v>0</v>
      </c>
      <c r="K138" s="263"/>
      <c r="L138" s="89">
        <f>M138*B138*محاسبات!$AD$40</f>
        <v>0</v>
      </c>
      <c r="M138" s="32"/>
      <c r="N138" s="86">
        <f>O138*B138*محاسبات!$AD$40</f>
        <v>3456354316.8767385</v>
      </c>
      <c r="O138" s="51">
        <v>3000000000</v>
      </c>
      <c r="P138" s="88">
        <f>Q138*B138*محاسبات!$AD$40</f>
        <v>0</v>
      </c>
      <c r="Q138" s="48"/>
      <c r="R138" s="90">
        <f>S138*B138*محاسبات!$AD$40</f>
        <v>0</v>
      </c>
      <c r="S138" s="93"/>
      <c r="T138" s="91">
        <f>U138*B138*محاسبات!$AD$40</f>
        <v>0</v>
      </c>
      <c r="U138" s="31"/>
      <c r="V138" s="90">
        <f>W138*B138*محاسبات!$AD$40</f>
        <v>0</v>
      </c>
      <c r="W138" s="54"/>
      <c r="X138" s="86">
        <f>Y138*B138*محاسبات!$AD$40</f>
        <v>0</v>
      </c>
      <c r="Y138" s="228"/>
      <c r="Z138" s="91">
        <f>AA138*B138*محاسبات!$AD$40</f>
        <v>0</v>
      </c>
      <c r="AA138" s="31"/>
      <c r="AB138" s="88">
        <f>AC138*B138*محاسبات!$AD$40</f>
        <v>0</v>
      </c>
      <c r="AC138" s="48"/>
      <c r="AD138" s="92">
        <f>AE138*B138*محاسبات!$AD$40</f>
        <v>1036906295.0630215</v>
      </c>
      <c r="AE138" s="33">
        <v>900000000</v>
      </c>
      <c r="AF138" s="44" t="s">
        <v>66</v>
      </c>
    </row>
    <row r="139" spans="1:32" s="44" customFormat="1">
      <c r="A139" s="348"/>
      <c r="B139" s="202">
        <f t="shared" si="3"/>
        <v>711</v>
      </c>
      <c r="C139" s="44">
        <v>19</v>
      </c>
      <c r="D139" s="85">
        <f>E139*B139*محاسبات!$AD$40</f>
        <v>0</v>
      </c>
      <c r="E139" s="51"/>
      <c r="F139" s="87">
        <f>G139*B139*محاسبات!$AD$40</f>
        <v>0</v>
      </c>
      <c r="G139" s="46"/>
      <c r="H139" s="88">
        <f>I139*B139*محاسبات!$AD$40</f>
        <v>575249981.10940099</v>
      </c>
      <c r="I139" s="48">
        <v>500000000</v>
      </c>
      <c r="J139" s="91">
        <f>K139*B139*محاسبات!$AD$40</f>
        <v>0</v>
      </c>
      <c r="K139" s="91"/>
      <c r="L139" s="89">
        <f>M139*B139*محاسبات!$AD$40</f>
        <v>0</v>
      </c>
      <c r="M139" s="32"/>
      <c r="N139" s="86">
        <f>O139*B139*محاسبات!$AD$40</f>
        <v>0</v>
      </c>
      <c r="O139" s="51"/>
      <c r="P139" s="88">
        <f>Q139*B139*محاسبات!$AD$40</f>
        <v>0</v>
      </c>
      <c r="Q139" s="48"/>
      <c r="R139" s="90">
        <f>S139*B139*محاسبات!$AD$40</f>
        <v>0</v>
      </c>
      <c r="S139" s="54"/>
      <c r="T139" s="91">
        <f>U139*B139*محاسبات!$AD$40</f>
        <v>0</v>
      </c>
      <c r="U139" s="31"/>
      <c r="V139" s="90">
        <f>W139*B139*محاسبات!$AD$40</f>
        <v>0</v>
      </c>
      <c r="W139" s="54"/>
      <c r="X139" s="86">
        <f>Y139*B139*محاسبات!$AD$40</f>
        <v>0</v>
      </c>
      <c r="Y139" s="228"/>
      <c r="Z139" s="91">
        <f>AA139*B139*محاسبات!$AD$40</f>
        <v>0</v>
      </c>
      <c r="AA139" s="31"/>
      <c r="AB139" s="88">
        <f>AC139*B139*محاسبات!$AD$40</f>
        <v>575249981.10940099</v>
      </c>
      <c r="AC139" s="48">
        <v>500000000</v>
      </c>
      <c r="AD139" s="92">
        <f>AE139*B139*محاسبات!$AD$40</f>
        <v>0</v>
      </c>
      <c r="AE139" s="33"/>
    </row>
    <row r="140" spans="1:32" s="44" customFormat="1">
      <c r="A140" s="348"/>
      <c r="B140" s="202">
        <f t="shared" si="3"/>
        <v>710</v>
      </c>
      <c r="C140" s="44">
        <v>20</v>
      </c>
      <c r="D140" s="85">
        <f>E140*B140*محاسبات!$AD$40</f>
        <v>0</v>
      </c>
      <c r="E140" s="51"/>
      <c r="F140" s="87">
        <f>G140*B140*محاسبات!$AD$40</f>
        <v>0</v>
      </c>
      <c r="G140" s="46"/>
      <c r="H140" s="88">
        <f>I140*B140*محاسبات!$AD$40</f>
        <v>0</v>
      </c>
      <c r="I140" s="48"/>
      <c r="J140" s="91">
        <f>K140*B140*محاسبات!$AD$40</f>
        <v>0</v>
      </c>
      <c r="K140" s="91"/>
      <c r="L140" s="89">
        <f>M140*B140*محاسبات!$AD$40</f>
        <v>0</v>
      </c>
      <c r="M140" s="32"/>
      <c r="N140" s="86">
        <f>O140*B140*محاسبات!$AD$40</f>
        <v>0</v>
      </c>
      <c r="O140" s="51"/>
      <c r="P140" s="88">
        <f>Q140*B140*محاسبات!$AD$40</f>
        <v>0</v>
      </c>
      <c r="Q140" s="48"/>
      <c r="R140" s="90">
        <f>S140*B140*محاسبات!$AD$40</f>
        <v>0</v>
      </c>
      <c r="S140" s="54"/>
      <c r="T140" s="91">
        <f>U140*B140*محاسبات!$AD$40</f>
        <v>0</v>
      </c>
      <c r="U140" s="31"/>
      <c r="V140" s="90">
        <f>W140*B140*محاسبات!$AD$40</f>
        <v>0</v>
      </c>
      <c r="W140" s="54"/>
      <c r="X140" s="86">
        <f>Y140*B140*محاسبات!$AD$40</f>
        <v>0</v>
      </c>
      <c r="Y140" s="228"/>
      <c r="Z140" s="91">
        <f>AA140*B140*محاسبات!$AD$40</f>
        <v>0</v>
      </c>
      <c r="AA140" s="31"/>
      <c r="AB140" s="88">
        <f>AC140*B140*محاسبات!$AD$40</f>
        <v>0</v>
      </c>
      <c r="AC140" s="48"/>
      <c r="AD140" s="92">
        <f>AE140*B140*محاسبات!$AD$40</f>
        <v>0</v>
      </c>
      <c r="AE140" s="33"/>
    </row>
    <row r="141" spans="1:32" s="44" customFormat="1">
      <c r="A141" s="348"/>
      <c r="B141" s="202">
        <f t="shared" si="3"/>
        <v>709</v>
      </c>
      <c r="C141" s="44">
        <v>21</v>
      </c>
      <c r="D141" s="85">
        <f>E141*B141*محاسبات!$AD$40</f>
        <v>0</v>
      </c>
      <c r="E141" s="51"/>
      <c r="F141" s="87">
        <f>G141*B141*محاسبات!$AD$40</f>
        <v>0</v>
      </c>
      <c r="G141" s="46"/>
      <c r="H141" s="88">
        <f>I141*B141*محاسبات!$AD$40</f>
        <v>0</v>
      </c>
      <c r="I141" s="48"/>
      <c r="J141" s="91">
        <f>K141*B141*محاسبات!$AD$40</f>
        <v>0</v>
      </c>
      <c r="K141" s="91"/>
      <c r="L141" s="89">
        <f>M141*B141*محاسبات!$AD$40</f>
        <v>0</v>
      </c>
      <c r="M141" s="32"/>
      <c r="N141" s="86">
        <f>O141*B141*محاسبات!$AD$40</f>
        <v>0</v>
      </c>
      <c r="O141" s="51"/>
      <c r="P141" s="88">
        <f>Q141*B141*محاسبات!$AD$40</f>
        <v>0</v>
      </c>
      <c r="Q141" s="48"/>
      <c r="R141" s="90">
        <f>S141*B141*محاسبات!$AD$40</f>
        <v>0</v>
      </c>
      <c r="S141" s="54"/>
      <c r="T141" s="91">
        <f>U141*B141*محاسبات!$AD$40</f>
        <v>0</v>
      </c>
      <c r="U141" s="31"/>
      <c r="V141" s="90">
        <f>W141*B141*محاسبات!$AD$40</f>
        <v>0</v>
      </c>
      <c r="W141" s="54"/>
      <c r="X141" s="86">
        <f>Y141*B141*محاسبات!$AD$40</f>
        <v>0</v>
      </c>
      <c r="Y141" s="228"/>
      <c r="Z141" s="91">
        <f>AA141*B141*محاسبات!$AD$40</f>
        <v>0</v>
      </c>
      <c r="AA141" s="31"/>
      <c r="AB141" s="88">
        <f>AC141*B141*محاسبات!$AD$40</f>
        <v>0</v>
      </c>
      <c r="AC141" s="48"/>
      <c r="AD141" s="92">
        <f>AE141*B141*محاسبات!$AD$40</f>
        <v>688358205.24314821</v>
      </c>
      <c r="AE141" s="33">
        <v>600000000</v>
      </c>
      <c r="AF141" s="44" t="s">
        <v>66</v>
      </c>
    </row>
    <row r="142" spans="1:32" s="44" customFormat="1">
      <c r="A142" s="348"/>
      <c r="B142" s="202">
        <f t="shared" si="3"/>
        <v>708</v>
      </c>
      <c r="C142" s="44">
        <v>22</v>
      </c>
      <c r="D142" s="85">
        <f>E142*B142*محاسبات!$AD$40</f>
        <v>0</v>
      </c>
      <c r="E142" s="51"/>
      <c r="F142" s="87">
        <f>G142*B142*محاسبات!$AD$40</f>
        <v>0</v>
      </c>
      <c r="G142" s="46"/>
      <c r="H142" s="88">
        <f>I142*B142*محاسبات!$AD$40</f>
        <v>0</v>
      </c>
      <c r="I142" s="48"/>
      <c r="J142" s="91">
        <f>K142*B142*محاسبات!$AD$40</f>
        <v>0</v>
      </c>
      <c r="K142" s="91"/>
      <c r="L142" s="89">
        <f>M142*B142*محاسبات!$AD$40</f>
        <v>0</v>
      </c>
      <c r="M142" s="32"/>
      <c r="N142" s="86">
        <f>O142*B142*محاسبات!$AD$40</f>
        <v>0</v>
      </c>
      <c r="O142" s="51"/>
      <c r="P142" s="88">
        <f>Q142*B142*محاسبات!$AD$40</f>
        <v>0</v>
      </c>
      <c r="Q142" s="48"/>
      <c r="R142" s="90">
        <f>S142*B142*محاسبات!$AD$40</f>
        <v>0</v>
      </c>
      <c r="S142" s="54"/>
      <c r="T142" s="91">
        <f>U142*B142*محاسبات!$AD$40</f>
        <v>0</v>
      </c>
      <c r="U142" s="31"/>
      <c r="V142" s="90">
        <f>W142*B142*محاسبات!$AD$40</f>
        <v>286411382.9996174</v>
      </c>
      <c r="W142" s="54">
        <v>250000000</v>
      </c>
      <c r="X142" s="86">
        <f>Y142*B142*محاسبات!$AD$40</f>
        <v>0</v>
      </c>
      <c r="Y142" s="51"/>
      <c r="Z142" s="91">
        <f>AA142*B142*محاسبات!$AD$40</f>
        <v>0</v>
      </c>
      <c r="AA142" s="31"/>
      <c r="AB142" s="88">
        <f>AC142*B142*محاسبات!$AD$40</f>
        <v>572822765.9992348</v>
      </c>
      <c r="AC142" s="48">
        <v>500000000</v>
      </c>
      <c r="AD142" s="92">
        <f>AE142*B142*محاسبات!$AD$40</f>
        <v>0</v>
      </c>
      <c r="AE142" s="33"/>
    </row>
    <row r="143" spans="1:32" s="44" customFormat="1">
      <c r="A143" s="348"/>
      <c r="B143" s="202">
        <f t="shared" si="3"/>
        <v>707</v>
      </c>
      <c r="C143" s="44">
        <v>23</v>
      </c>
      <c r="D143" s="85">
        <f>E143*B143*محاسبات!$AD$40</f>
        <v>0</v>
      </c>
      <c r="E143" s="51"/>
      <c r="F143" s="87">
        <f>G143*B143*محاسبات!$AD$40</f>
        <v>0</v>
      </c>
      <c r="G143" s="46"/>
      <c r="H143" s="88">
        <f>I143*B143*محاسبات!$AD$40</f>
        <v>0</v>
      </c>
      <c r="I143" s="48"/>
      <c r="J143" s="91">
        <f>K143*B143*محاسبات!$AD$40</f>
        <v>0</v>
      </c>
      <c r="K143" s="91"/>
      <c r="L143" s="89">
        <f>M143*B143*محاسبات!$AD$40</f>
        <v>0</v>
      </c>
      <c r="M143" s="32"/>
      <c r="N143" s="86">
        <f>O143*B143*محاسبات!$AD$40</f>
        <v>0</v>
      </c>
      <c r="O143" s="51"/>
      <c r="P143" s="88">
        <f>Q143*B143*محاسبات!$AD$40</f>
        <v>0</v>
      </c>
      <c r="Q143" s="48"/>
      <c r="R143" s="90">
        <f>S143*B143*محاسبات!$AD$40</f>
        <v>0</v>
      </c>
      <c r="S143" s="54"/>
      <c r="T143" s="91">
        <f>U143*B143*محاسبات!$AD$40</f>
        <v>0</v>
      </c>
      <c r="U143" s="31"/>
      <c r="V143" s="90">
        <f>W143*B143*محاسبات!$AD$40</f>
        <v>572013694.29584599</v>
      </c>
      <c r="W143" s="54">
        <v>500000000</v>
      </c>
      <c r="X143" s="86">
        <f>Y143*B143*محاسبات!$AD$40</f>
        <v>0</v>
      </c>
      <c r="Y143" s="51"/>
      <c r="Z143" s="91">
        <f>AA143*B143*محاسبات!$AD$40</f>
        <v>0</v>
      </c>
      <c r="AA143" s="31"/>
      <c r="AB143" s="88">
        <f>AC143*B143*محاسبات!$AD$40</f>
        <v>2288054777.1833839</v>
      </c>
      <c r="AC143" s="48">
        <v>2000000000</v>
      </c>
      <c r="AD143" s="92">
        <f>AE143*B143*محاسبات!$AD$40</f>
        <v>0</v>
      </c>
      <c r="AE143" s="33"/>
    </row>
    <row r="144" spans="1:32" s="44" customFormat="1">
      <c r="A144" s="348"/>
      <c r="B144" s="202">
        <f t="shared" si="3"/>
        <v>706</v>
      </c>
      <c r="C144" s="44">
        <v>24</v>
      </c>
      <c r="D144" s="85">
        <f>E144*B144*محاسبات!$AD$40</f>
        <v>0</v>
      </c>
      <c r="E144" s="51"/>
      <c r="F144" s="87">
        <f>G144*B144*محاسبات!$AD$40</f>
        <v>0</v>
      </c>
      <c r="G144" s="46"/>
      <c r="H144" s="88">
        <f>I144*B144*محاسبات!$AD$40</f>
        <v>0</v>
      </c>
      <c r="I144" s="48"/>
      <c r="J144" s="91">
        <f>K144*B144*محاسبات!$AD$40</f>
        <v>0</v>
      </c>
      <c r="K144" s="91"/>
      <c r="L144" s="89">
        <f>M144*B144*محاسبات!$AD$40</f>
        <v>0</v>
      </c>
      <c r="M144" s="32"/>
      <c r="N144" s="86">
        <f>O144*B144*محاسبات!$AD$40</f>
        <v>0</v>
      </c>
      <c r="O144" s="51"/>
      <c r="P144" s="88">
        <f>Q144*B144*محاسبات!$AD$40</f>
        <v>0</v>
      </c>
      <c r="Q144" s="48"/>
      <c r="R144" s="90">
        <f>S144*B144*محاسبات!$AD$40</f>
        <v>0</v>
      </c>
      <c r="S144" s="54"/>
      <c r="T144" s="91">
        <f>U144*B144*محاسبات!$AD$40</f>
        <v>0</v>
      </c>
      <c r="U144" s="31"/>
      <c r="V144" s="90">
        <f>W144*B144*محاسبات!$AD$40</f>
        <v>0</v>
      </c>
      <c r="W144" s="54"/>
      <c r="X144" s="86">
        <f>Y144*B144*محاسبات!$AD$40</f>
        <v>0</v>
      </c>
      <c r="Y144" s="51"/>
      <c r="Z144" s="91">
        <f>AA144*B144*محاسبات!$AD$40</f>
        <v>0</v>
      </c>
      <c r="AA144" s="31"/>
      <c r="AB144" s="88">
        <f>AC144*B144*محاسبات!$AD$40</f>
        <v>2284818490.3698292</v>
      </c>
      <c r="AC144" s="48">
        <v>2000000000</v>
      </c>
      <c r="AD144" s="92">
        <f>AE144*B144*محاسبات!$AD$40</f>
        <v>0</v>
      </c>
      <c r="AE144" s="33"/>
    </row>
    <row r="145" spans="1:32" s="44" customFormat="1">
      <c r="A145" s="348"/>
      <c r="B145" s="202">
        <f t="shared" si="3"/>
        <v>705</v>
      </c>
      <c r="C145" s="44">
        <v>25</v>
      </c>
      <c r="D145" s="85">
        <f>E145*B145*محاسبات!$AD$40</f>
        <v>0</v>
      </c>
      <c r="E145" s="51"/>
      <c r="F145" s="87">
        <f>G145*B145*محاسبات!$AD$40</f>
        <v>0</v>
      </c>
      <c r="G145" s="46"/>
      <c r="H145" s="88">
        <f>I145*B145*محاسبات!$AD$40</f>
        <v>0</v>
      </c>
      <c r="I145" s="48"/>
      <c r="J145" s="91">
        <f>K145*B145*محاسبات!$AD$40</f>
        <v>0</v>
      </c>
      <c r="K145" s="91"/>
      <c r="L145" s="89">
        <f>M145*B145*محاسبات!$AD$40</f>
        <v>0</v>
      </c>
      <c r="M145" s="32"/>
      <c r="N145" s="86">
        <f>O145*B145*محاسبات!$AD$40</f>
        <v>0</v>
      </c>
      <c r="O145" s="51"/>
      <c r="P145" s="88">
        <f>Q145*B145*محاسبات!$AD$40</f>
        <v>0</v>
      </c>
      <c r="Q145" s="48"/>
      <c r="R145" s="90">
        <f>S145*B145*محاسبات!$AD$40</f>
        <v>0</v>
      </c>
      <c r="S145" s="54"/>
      <c r="T145" s="91">
        <f>U145*B145*محاسبات!$AD$40</f>
        <v>0</v>
      </c>
      <c r="U145" s="31"/>
      <c r="V145" s="90">
        <f>W145*B145*محاسبات!$AD$40</f>
        <v>0</v>
      </c>
      <c r="W145" s="54"/>
      <c r="X145" s="86">
        <f>Y145*B145*محاسبات!$AD$40</f>
        <v>0</v>
      </c>
      <c r="Y145" s="51"/>
      <c r="Z145" s="91">
        <f>AA145*B145*محاسبات!$AD$40</f>
        <v>0</v>
      </c>
      <c r="AA145" s="31"/>
      <c r="AB145" s="88">
        <f>AC145*B145*محاسبات!$AD$40</f>
        <v>0</v>
      </c>
      <c r="AC145" s="48"/>
      <c r="AD145" s="92">
        <f>AE145*B145*محاسبات!$AD$40</f>
        <v>0</v>
      </c>
      <c r="AE145" s="33"/>
    </row>
    <row r="146" spans="1:32" s="44" customFormat="1">
      <c r="A146" s="348"/>
      <c r="B146" s="202">
        <f t="shared" si="3"/>
        <v>704</v>
      </c>
      <c r="C146" s="44">
        <v>26</v>
      </c>
      <c r="D146" s="85">
        <f>E146*B146*محاسبات!$AD$40</f>
        <v>0</v>
      </c>
      <c r="E146" s="51"/>
      <c r="F146" s="87">
        <f>G146*B146*محاسبات!$AD$40</f>
        <v>0</v>
      </c>
      <c r="G146" s="46"/>
      <c r="H146" s="88">
        <f>I146*B146*محاسبات!$AD$40</f>
        <v>0</v>
      </c>
      <c r="I146" s="48"/>
      <c r="J146" s="91">
        <f>K146*B146*محاسبات!$AD$40</f>
        <v>0</v>
      </c>
      <c r="K146" s="91"/>
      <c r="L146" s="89">
        <f>M146*B146*محاسبات!$AD$40</f>
        <v>0</v>
      </c>
      <c r="M146" s="32"/>
      <c r="N146" s="86">
        <f>O146*B146*محاسبات!$AD$40</f>
        <v>0</v>
      </c>
      <c r="O146" s="51"/>
      <c r="P146" s="88">
        <f>Q146*B146*محاسبات!$AD$40</f>
        <v>0</v>
      </c>
      <c r="Q146" s="48"/>
      <c r="R146" s="90">
        <f>S146*B146*محاسبات!$AD$40</f>
        <v>0</v>
      </c>
      <c r="S146" s="54"/>
      <c r="T146" s="91">
        <f>U146*B146*محاسبات!$AD$40</f>
        <v>0</v>
      </c>
      <c r="U146" s="31"/>
      <c r="V146" s="90">
        <f>W146*B146*محاسبات!$AD$40</f>
        <v>0</v>
      </c>
      <c r="W146" s="54"/>
      <c r="X146" s="86">
        <f>Y146*B146*محاسبات!$AD$40</f>
        <v>0</v>
      </c>
      <c r="Y146" s="51"/>
      <c r="Z146" s="91">
        <f>AA146*B146*محاسبات!$AD$40</f>
        <v>0</v>
      </c>
      <c r="AA146" s="31"/>
      <c r="AB146" s="88">
        <f>AC146*B146*محاسبات!$AD$40</f>
        <v>569586479.18567979</v>
      </c>
      <c r="AC146" s="48">
        <v>500000000</v>
      </c>
      <c r="AD146" s="92">
        <f>AE146*B146*محاسبات!$AD$40</f>
        <v>-569586479.18567979</v>
      </c>
      <c r="AE146" s="146">
        <v>-500000000</v>
      </c>
      <c r="AF146" s="44" t="s">
        <v>73</v>
      </c>
    </row>
    <row r="147" spans="1:32" s="44" customFormat="1">
      <c r="A147" s="348"/>
      <c r="B147" s="202">
        <f t="shared" si="3"/>
        <v>703</v>
      </c>
      <c r="C147" s="44">
        <v>27</v>
      </c>
      <c r="D147" s="85">
        <f>E147*B147*محاسبات!$AD$40</f>
        <v>0</v>
      </c>
      <c r="E147" s="51"/>
      <c r="F147" s="87">
        <f>G147*B147*محاسبات!$AD$40</f>
        <v>0</v>
      </c>
      <c r="G147" s="46"/>
      <c r="H147" s="88">
        <f>I147*B147*محاسبات!$AD$40</f>
        <v>0</v>
      </c>
      <c r="I147" s="48"/>
      <c r="J147" s="91">
        <f>K147*B147*محاسبات!$AD$40</f>
        <v>0</v>
      </c>
      <c r="K147" s="91"/>
      <c r="L147" s="89">
        <f>M147*B147*محاسبات!$AD$40</f>
        <v>0</v>
      </c>
      <c r="M147" s="32"/>
      <c r="N147" s="86">
        <f>O147*B147*محاسبات!$AD$40</f>
        <v>0</v>
      </c>
      <c r="O147" s="51"/>
      <c r="P147" s="88">
        <f>Q147*B147*محاسبات!$AD$40</f>
        <v>0</v>
      </c>
      <c r="Q147" s="48"/>
      <c r="R147" s="90">
        <f>S147*B147*محاسبات!$AD$40</f>
        <v>0</v>
      </c>
      <c r="S147" s="54"/>
      <c r="T147" s="91">
        <f>U147*B147*محاسبات!$AD$40</f>
        <v>0</v>
      </c>
      <c r="U147" s="31"/>
      <c r="V147" s="90">
        <f>W147*B147*محاسبات!$AD$40</f>
        <v>0</v>
      </c>
      <c r="W147" s="54"/>
      <c r="X147" s="86">
        <f>Y147*B147*محاسبات!$AD$40</f>
        <v>0</v>
      </c>
      <c r="Y147" s="51"/>
      <c r="Z147" s="91">
        <f>AA147*B147*محاسبات!$AD$40</f>
        <v>0</v>
      </c>
      <c r="AA147" s="31"/>
      <c r="AB147" s="88">
        <f>AC147*B147*محاسبات!$AD$40</f>
        <v>0</v>
      </c>
      <c r="AC147" s="48"/>
      <c r="AD147" s="92">
        <f>AE147*B147*محاسبات!$AD$40</f>
        <v>0</v>
      </c>
      <c r="AE147" s="33"/>
    </row>
    <row r="148" spans="1:32" s="44" customFormat="1">
      <c r="A148" s="348"/>
      <c r="B148" s="202">
        <f t="shared" si="3"/>
        <v>702</v>
      </c>
      <c r="C148" s="44">
        <v>28</v>
      </c>
      <c r="D148" s="85">
        <f>E148*B148*محاسبات!$AD$40</f>
        <v>0</v>
      </c>
      <c r="E148" s="51"/>
      <c r="F148" s="87">
        <f>G148*B148*محاسبات!$AD$40</f>
        <v>0</v>
      </c>
      <c r="G148" s="46"/>
      <c r="H148" s="88">
        <f>I148*B148*محاسبات!$AD$40</f>
        <v>0</v>
      </c>
      <c r="I148" s="48"/>
      <c r="J148" s="91">
        <f>K148*B148*محاسبات!$AD$40</f>
        <v>0</v>
      </c>
      <c r="K148" s="91"/>
      <c r="L148" s="89">
        <f>M148*B148*محاسبات!$AD$40</f>
        <v>0</v>
      </c>
      <c r="M148" s="32"/>
      <c r="N148" s="86">
        <f>O148*B148*محاسبات!$AD$40</f>
        <v>0</v>
      </c>
      <c r="O148" s="51"/>
      <c r="P148" s="88">
        <f>Q148*B148*محاسبات!$AD$40</f>
        <v>0</v>
      </c>
      <c r="Q148" s="48"/>
      <c r="R148" s="90">
        <f>S148*B148*محاسبات!$AD$40</f>
        <v>0</v>
      </c>
      <c r="S148" s="54"/>
      <c r="T148" s="91">
        <f>U148*B148*محاسبات!$AD$40</f>
        <v>0</v>
      </c>
      <c r="U148" s="31"/>
      <c r="V148" s="90">
        <f>W148*B148*محاسبات!$AD$40</f>
        <v>0</v>
      </c>
      <c r="W148" s="54"/>
      <c r="X148" s="86">
        <f>Y148*B148*محاسبات!$AD$40</f>
        <v>0</v>
      </c>
      <c r="Y148" s="51"/>
      <c r="Z148" s="91">
        <f>AA148*B148*محاسبات!$AD$40</f>
        <v>0</v>
      </c>
      <c r="AA148" s="31"/>
      <c r="AB148" s="88">
        <f>AC148*B148*محاسبات!$AD$40</f>
        <v>2271873343.1156092</v>
      </c>
      <c r="AC148" s="48">
        <v>2000000000</v>
      </c>
      <c r="AD148" s="92">
        <f>AE148*B148*محاسبات!$AD$40</f>
        <v>0</v>
      </c>
      <c r="AE148" s="33"/>
    </row>
    <row r="149" spans="1:32" s="44" customFormat="1">
      <c r="A149" s="348"/>
      <c r="B149" s="202">
        <f t="shared" si="3"/>
        <v>701</v>
      </c>
      <c r="C149" s="44">
        <v>29</v>
      </c>
      <c r="D149" s="85">
        <f>E149*B149*محاسبات!$AD$40</f>
        <v>0</v>
      </c>
      <c r="E149" s="51"/>
      <c r="F149" s="87">
        <f>G149*B149*محاسبات!$AD$40</f>
        <v>0</v>
      </c>
      <c r="G149" s="46"/>
      <c r="H149" s="88">
        <f>I149*B149*محاسبات!$AD$40</f>
        <v>0</v>
      </c>
      <c r="I149" s="48"/>
      <c r="J149" s="91">
        <f>K149*B149*محاسبات!$AD$40</f>
        <v>0</v>
      </c>
      <c r="K149" s="91"/>
      <c r="L149" s="89">
        <f>M149*B149*محاسبات!$AD$40</f>
        <v>0</v>
      </c>
      <c r="M149" s="32"/>
      <c r="N149" s="86">
        <f>O149*B149*محاسبات!$AD$40</f>
        <v>0</v>
      </c>
      <c r="O149" s="51"/>
      <c r="P149" s="88">
        <f>Q149*B149*محاسبات!$AD$40</f>
        <v>0</v>
      </c>
      <c r="Q149" s="48"/>
      <c r="R149" s="90">
        <f>S149*B149*محاسبات!$AD$40</f>
        <v>0</v>
      </c>
      <c r="S149" s="54"/>
      <c r="T149" s="91">
        <f>U149*B149*محاسبات!$AD$40</f>
        <v>0</v>
      </c>
      <c r="U149" s="31"/>
      <c r="V149" s="90">
        <f>W149*B149*محاسبات!$AD$40</f>
        <v>0</v>
      </c>
      <c r="W149" s="54"/>
      <c r="X149" s="86">
        <f>Y149*B149*محاسبات!$AD$40</f>
        <v>0</v>
      </c>
      <c r="Y149" s="51"/>
      <c r="Z149" s="91">
        <f>AA149*B149*محاسبات!$AD$40</f>
        <v>0</v>
      </c>
      <c r="AA149" s="31"/>
      <c r="AB149" s="88">
        <f>AC149*B149*محاسبات!$AD$40</f>
        <v>0</v>
      </c>
      <c r="AC149" s="48"/>
      <c r="AD149" s="92">
        <f>AE149*B149*محاسبات!$AD$40</f>
        <v>0</v>
      </c>
      <c r="AE149" s="33"/>
    </row>
    <row r="150" spans="1:32" s="44" customFormat="1">
      <c r="A150" s="348"/>
      <c r="B150" s="202">
        <f t="shared" si="3"/>
        <v>700</v>
      </c>
      <c r="C150" s="44">
        <v>30</v>
      </c>
      <c r="D150" s="85">
        <f>E150*B150*محاسبات!$AD$40</f>
        <v>0</v>
      </c>
      <c r="E150" s="51"/>
      <c r="F150" s="87">
        <f>G150*B150*محاسبات!$AD$40</f>
        <v>0</v>
      </c>
      <c r="G150" s="46"/>
      <c r="H150" s="88">
        <f>I150*B150*محاسبات!$AD$40</f>
        <v>679620230.84654975</v>
      </c>
      <c r="I150" s="48">
        <v>600000000</v>
      </c>
      <c r="J150" s="91">
        <f>K150*B150*محاسبات!$AD$40</f>
        <v>0</v>
      </c>
      <c r="K150" s="91"/>
      <c r="L150" s="89">
        <f>M150*B150*محاسبات!$AD$40</f>
        <v>0</v>
      </c>
      <c r="M150" s="32"/>
      <c r="N150" s="86">
        <f>O150*B150*محاسبات!$AD$40</f>
        <v>0</v>
      </c>
      <c r="O150" s="51"/>
      <c r="P150" s="88">
        <f>Q150*B150*محاسبات!$AD$40</f>
        <v>0</v>
      </c>
      <c r="Q150" s="48"/>
      <c r="R150" s="90">
        <f>S150*B150*محاسبات!$AD$40</f>
        <v>0</v>
      </c>
      <c r="S150" s="54"/>
      <c r="T150" s="91">
        <f>U150*B150*محاسبات!$AD$40</f>
        <v>0</v>
      </c>
      <c r="U150" s="31"/>
      <c r="V150" s="90">
        <f>W150*B150*محاسبات!$AD$40</f>
        <v>0</v>
      </c>
      <c r="W150" s="54"/>
      <c r="X150" s="86">
        <f>Y150*B150*محاسبات!$AD$40</f>
        <v>0</v>
      </c>
      <c r="Y150" s="51"/>
      <c r="Z150" s="91">
        <f>AA150*B150*محاسبات!$AD$40</f>
        <v>0</v>
      </c>
      <c r="AA150" s="31"/>
      <c r="AB150" s="88">
        <f>AC150*B150*محاسبات!$AD$40</f>
        <v>0</v>
      </c>
      <c r="AC150" s="48"/>
      <c r="AD150" s="92">
        <f>AE150*B150*محاسبات!$AD$40</f>
        <v>0</v>
      </c>
      <c r="AE150" s="33"/>
    </row>
    <row r="151" spans="1:32" s="132" customFormat="1" ht="15.75" thickBot="1">
      <c r="A151" s="349"/>
      <c r="B151" s="202">
        <f t="shared" si="3"/>
        <v>699</v>
      </c>
      <c r="C151" s="132">
        <v>31</v>
      </c>
      <c r="D151" s="138">
        <f>E151*B151*محاسبات!$AD$40</f>
        <v>0</v>
      </c>
      <c r="E151" s="60"/>
      <c r="F151" s="139">
        <f>G151*B151*محاسبات!$AD$40</f>
        <v>0</v>
      </c>
      <c r="G151" s="61"/>
      <c r="H151" s="140">
        <f>I151*B151*محاسبات!$AD$40</f>
        <v>2488380930.9424386</v>
      </c>
      <c r="I151" s="62">
        <v>2200000000</v>
      </c>
      <c r="J151" s="65">
        <f>K151*B151*محاسبات!$AD$40</f>
        <v>0</v>
      </c>
      <c r="K151" s="144"/>
      <c r="L151" s="141">
        <f>M151*B151*محاسبات!$AD$40</f>
        <v>0</v>
      </c>
      <c r="M151" s="63"/>
      <c r="N151" s="142">
        <f>O151*B151*محاسبات!$AD$40</f>
        <v>0</v>
      </c>
      <c r="O151" s="60"/>
      <c r="P151" s="140">
        <f>Q151*B151*محاسبات!$AD$40</f>
        <v>0</v>
      </c>
      <c r="Q151" s="62"/>
      <c r="R151" s="143">
        <f>S151*B151*محاسبات!$AD$40</f>
        <v>0</v>
      </c>
      <c r="S151" s="64"/>
      <c r="T151" s="144">
        <f>U151*B151*محاسبات!$AD$40</f>
        <v>0</v>
      </c>
      <c r="U151" s="65"/>
      <c r="V151" s="143">
        <f>W151*B151*محاسبات!$AD$40</f>
        <v>0</v>
      </c>
      <c r="W151" s="64"/>
      <c r="X151" s="142">
        <f>Y151*B151*محاسبات!$AD$40</f>
        <v>0</v>
      </c>
      <c r="Y151" s="60"/>
      <c r="Z151" s="144">
        <f>AA151*B151*محاسبات!$AD$40</f>
        <v>1131082241.337472</v>
      </c>
      <c r="AA151" s="65">
        <v>1000000000</v>
      </c>
      <c r="AB151" s="140">
        <f>AC151*B151*محاسبات!$AD$40</f>
        <v>1696623362.0062079</v>
      </c>
      <c r="AC151" s="62">
        <v>1500000000</v>
      </c>
      <c r="AD151" s="145">
        <f>AE151*B151*محاسبات!$AD$40</f>
        <v>0</v>
      </c>
      <c r="AE151" s="66"/>
    </row>
    <row r="152" spans="1:32" s="84" customFormat="1">
      <c r="A152" s="350" t="s">
        <v>55</v>
      </c>
      <c r="B152" s="202">
        <f t="shared" si="3"/>
        <v>698</v>
      </c>
      <c r="C152" s="84">
        <v>1</v>
      </c>
      <c r="D152" s="85">
        <f>E152*B152*محاسبات!$AD$40</f>
        <v>0</v>
      </c>
      <c r="E152" s="86"/>
      <c r="F152" s="87">
        <f>G152*B152*محاسبات!$AD$40</f>
        <v>0</v>
      </c>
      <c r="G152" s="87"/>
      <c r="H152" s="88">
        <f>I152*B152*محاسبات!$AD$40</f>
        <v>0</v>
      </c>
      <c r="I152" s="88"/>
      <c r="J152" s="91">
        <f>K152*B152*محاسبات!$AD$40</f>
        <v>0</v>
      </c>
      <c r="K152" s="91"/>
      <c r="L152" s="89">
        <f>M152*B152*محاسبات!$AD$40</f>
        <v>0</v>
      </c>
      <c r="M152" s="89"/>
      <c r="N152" s="86">
        <f>O152*B152*محاسبات!$AD$40</f>
        <v>0</v>
      </c>
      <c r="O152" s="86"/>
      <c r="P152" s="88">
        <f>Q152*B152*محاسبات!$AD$40</f>
        <v>0</v>
      </c>
      <c r="Q152" s="88"/>
      <c r="R152" s="90">
        <f>S152*B152*محاسبات!$AD$40</f>
        <v>0</v>
      </c>
      <c r="S152" s="90"/>
      <c r="T152" s="91">
        <f>U152*B152*محاسبات!$AD$40</f>
        <v>0</v>
      </c>
      <c r="U152" s="91"/>
      <c r="V152" s="90">
        <f>W152*B152*محاسبات!$AD$40</f>
        <v>0</v>
      </c>
      <c r="W152" s="90"/>
      <c r="X152" s="86">
        <f>Y152*B152*محاسبات!$AD$40</f>
        <v>0</v>
      </c>
      <c r="Y152" s="86"/>
      <c r="Z152" s="91">
        <f>AA152*B152*محاسبات!$AD$40</f>
        <v>0</v>
      </c>
      <c r="AA152" s="91"/>
      <c r="AB152" s="88">
        <f>AC152*B152*محاسبات!$AD$40</f>
        <v>0</v>
      </c>
      <c r="AC152" s="88"/>
      <c r="AD152" s="92">
        <f>AE152*B152*محاسبات!$AD$40</f>
        <v>0</v>
      </c>
      <c r="AE152" s="92"/>
    </row>
    <row r="153" spans="1:32" s="44" customFormat="1">
      <c r="A153" s="351"/>
      <c r="B153" s="202">
        <f t="shared" si="3"/>
        <v>697</v>
      </c>
      <c r="C153" s="44">
        <v>2</v>
      </c>
      <c r="D153" s="85">
        <f>E153*B153*محاسبات!$AD$40</f>
        <v>0</v>
      </c>
      <c r="E153" s="51"/>
      <c r="F153" s="87">
        <f>G153*B153*محاسبات!$AD$40</f>
        <v>0</v>
      </c>
      <c r="G153" s="46"/>
      <c r="H153" s="88">
        <f>I153*B153*محاسبات!$AD$40</f>
        <v>0</v>
      </c>
      <c r="I153" s="48"/>
      <c r="J153" s="91">
        <f>K153*B153*محاسبات!$AD$40</f>
        <v>0</v>
      </c>
      <c r="K153" s="91"/>
      <c r="L153" s="89">
        <f>M153*B153*محاسبات!$AD$40</f>
        <v>0</v>
      </c>
      <c r="M153" s="32"/>
      <c r="N153" s="86">
        <f>O153*B153*محاسبات!$AD$40</f>
        <v>0</v>
      </c>
      <c r="O153" s="51"/>
      <c r="P153" s="88">
        <f>Q153*B153*محاسبات!$AD$40</f>
        <v>0</v>
      </c>
      <c r="Q153" s="48"/>
      <c r="R153" s="90">
        <f>S153*B153*محاسبات!$AD$40</f>
        <v>0</v>
      </c>
      <c r="S153" s="54"/>
      <c r="T153" s="91">
        <f>U153*B153*محاسبات!$AD$40</f>
        <v>0</v>
      </c>
      <c r="U153" s="31"/>
      <c r="V153" s="90">
        <f>W153*B153*محاسبات!$AD$40</f>
        <v>0</v>
      </c>
      <c r="W153" s="54"/>
      <c r="X153" s="86">
        <f>Y153*B153*محاسبات!$AD$40</f>
        <v>0</v>
      </c>
      <c r="Y153" s="51"/>
      <c r="Z153" s="91">
        <f>AA153*B153*محاسبات!$AD$40</f>
        <v>0</v>
      </c>
      <c r="AA153" s="31"/>
      <c r="AB153" s="88">
        <f>AC153*B153*محاسبات!$AD$40</f>
        <v>0</v>
      </c>
      <c r="AC153" s="48"/>
      <c r="AD153" s="92">
        <f>AE153*B153*محاسبات!$AD$40</f>
        <v>0</v>
      </c>
      <c r="AE153" s="33"/>
    </row>
    <row r="154" spans="1:32" s="44" customFormat="1">
      <c r="A154" s="351"/>
      <c r="B154" s="202">
        <f t="shared" si="3"/>
        <v>696</v>
      </c>
      <c r="C154" s="44">
        <v>3</v>
      </c>
      <c r="D154" s="85">
        <f>E154*B154*محاسبات!$AD$40</f>
        <v>0</v>
      </c>
      <c r="E154" s="51"/>
      <c r="F154" s="87">
        <f>G154*B154*محاسبات!$AD$40</f>
        <v>0</v>
      </c>
      <c r="G154" s="46"/>
      <c r="H154" s="88">
        <f>I154*B154*محاسبات!$AD$40</f>
        <v>0</v>
      </c>
      <c r="I154" s="48"/>
      <c r="J154" s="91">
        <f>K154*B154*محاسبات!$AD$40</f>
        <v>0</v>
      </c>
      <c r="K154" s="91"/>
      <c r="L154" s="89">
        <f>M154*B154*محاسبات!$AD$40</f>
        <v>0</v>
      </c>
      <c r="M154" s="32"/>
      <c r="N154" s="86">
        <f>O154*B154*محاسبات!$AD$40</f>
        <v>0</v>
      </c>
      <c r="O154" s="51"/>
      <c r="P154" s="88">
        <f>Q154*B154*محاسبات!$AD$40</f>
        <v>0</v>
      </c>
      <c r="Q154" s="48"/>
      <c r="R154" s="90">
        <f>S154*B154*محاسبات!$AD$40</f>
        <v>0</v>
      </c>
      <c r="S154" s="54"/>
      <c r="T154" s="91">
        <f>U154*B154*محاسبات!$AD$40</f>
        <v>0</v>
      </c>
      <c r="U154" s="31"/>
      <c r="V154" s="90">
        <f>W154*B154*محاسبات!$AD$40</f>
        <v>0</v>
      </c>
      <c r="W154" s="54"/>
      <c r="X154" s="86">
        <f>Y154*B154*محاسبات!$AD$40</f>
        <v>0</v>
      </c>
      <c r="Y154" s="51"/>
      <c r="Z154" s="91">
        <f>AA154*B154*محاسبات!$AD$40</f>
        <v>0</v>
      </c>
      <c r="AA154" s="31"/>
      <c r="AB154" s="88">
        <f>AC154*B154*محاسبات!$AD$40</f>
        <v>0</v>
      </c>
      <c r="AC154" s="48"/>
      <c r="AD154" s="92">
        <f>AE154*B154*محاسبات!$AD$40</f>
        <v>0</v>
      </c>
      <c r="AE154" s="33"/>
    </row>
    <row r="155" spans="1:32" s="44" customFormat="1">
      <c r="A155" s="351"/>
      <c r="B155" s="202">
        <f t="shared" si="3"/>
        <v>695</v>
      </c>
      <c r="C155" s="44">
        <v>4</v>
      </c>
      <c r="D155" s="85">
        <f>E155*B155*محاسبات!$AD$40</f>
        <v>0</v>
      </c>
      <c r="E155" s="51"/>
      <c r="F155" s="87">
        <f>G155*B155*محاسبات!$AD$40</f>
        <v>0</v>
      </c>
      <c r="G155" s="46"/>
      <c r="H155" s="88">
        <f>I155*B155*محاسبات!$AD$40</f>
        <v>0</v>
      </c>
      <c r="I155" s="48"/>
      <c r="J155" s="91">
        <f>K155*B155*محاسبات!$AD$40</f>
        <v>0</v>
      </c>
      <c r="K155" s="91"/>
      <c r="L155" s="89">
        <f>M155*B155*محاسبات!$AD$40</f>
        <v>0</v>
      </c>
      <c r="M155" s="32"/>
      <c r="N155" s="86">
        <f>O155*B155*محاسبات!$AD$40</f>
        <v>0</v>
      </c>
      <c r="O155" s="51"/>
      <c r="P155" s="88">
        <f>Q155*B155*محاسبات!$AD$40</f>
        <v>0</v>
      </c>
      <c r="Q155" s="48"/>
      <c r="R155" s="90">
        <f>S155*B155*محاسبات!$AD$40</f>
        <v>0</v>
      </c>
      <c r="S155" s="54"/>
      <c r="T155" s="91">
        <f>U155*B155*محاسبات!$AD$40</f>
        <v>0</v>
      </c>
      <c r="U155" s="31"/>
      <c r="V155" s="90">
        <f>W155*B155*محاسبات!$AD$40</f>
        <v>0</v>
      </c>
      <c r="W155" s="54"/>
      <c r="X155" s="86">
        <f>Y155*B155*محاسبات!$AD$40</f>
        <v>0</v>
      </c>
      <c r="Y155" s="51"/>
      <c r="Z155" s="91">
        <f>AA155*B155*محاسبات!$AD$40</f>
        <v>0</v>
      </c>
      <c r="AA155" s="31"/>
      <c r="AB155" s="88">
        <f>AC155*B155*محاسبات!$AD$40</f>
        <v>0</v>
      </c>
      <c r="AC155" s="48"/>
      <c r="AD155" s="92">
        <f>AE155*B155*محاسبات!$AD$40</f>
        <v>0</v>
      </c>
      <c r="AE155" s="33"/>
    </row>
    <row r="156" spans="1:32" s="44" customFormat="1">
      <c r="A156" s="351"/>
      <c r="B156" s="202">
        <f t="shared" si="3"/>
        <v>694</v>
      </c>
      <c r="C156" s="44">
        <v>5</v>
      </c>
      <c r="D156" s="85">
        <f>E156*B156*محاسبات!$AD$40</f>
        <v>0</v>
      </c>
      <c r="E156" s="51"/>
      <c r="F156" s="87">
        <f>G156*B156*محاسبات!$AD$40</f>
        <v>0</v>
      </c>
      <c r="G156" s="46"/>
      <c r="H156" s="88">
        <f>I156*B156*محاسبات!$AD$40</f>
        <v>0</v>
      </c>
      <c r="I156" s="48"/>
      <c r="J156" s="91">
        <f>K156*B156*محاسبات!$AD$40</f>
        <v>0</v>
      </c>
      <c r="K156" s="91"/>
      <c r="L156" s="89">
        <f>M156*B156*محاسبات!$AD$40</f>
        <v>0</v>
      </c>
      <c r="M156" s="32"/>
      <c r="N156" s="86">
        <f>O156*B156*محاسبات!$AD$40</f>
        <v>0</v>
      </c>
      <c r="O156" s="51"/>
      <c r="P156" s="88">
        <f>Q156*B156*محاسبات!$AD$40</f>
        <v>0</v>
      </c>
      <c r="Q156" s="48"/>
      <c r="R156" s="90">
        <f>S156*B156*محاسبات!$AD$40</f>
        <v>0</v>
      </c>
      <c r="S156" s="54"/>
      <c r="T156" s="91">
        <f>U156*B156*محاسبات!$AD$40</f>
        <v>0</v>
      </c>
      <c r="U156" s="31"/>
      <c r="V156" s="90">
        <f>W156*B156*محاسبات!$AD$40</f>
        <v>0</v>
      </c>
      <c r="W156" s="54"/>
      <c r="X156" s="86">
        <f>Y156*B156*محاسبات!$AD$40</f>
        <v>0</v>
      </c>
      <c r="Y156" s="51"/>
      <c r="Z156" s="91">
        <f>AA156*B156*محاسبات!$AD$40</f>
        <v>561495762.15179229</v>
      </c>
      <c r="AA156" s="31">
        <v>500000000</v>
      </c>
      <c r="AB156" s="88">
        <f>AC156*B156*محاسبات!$AD$40</f>
        <v>0</v>
      </c>
      <c r="AC156" s="48"/>
      <c r="AD156" s="92">
        <f>AE156*B156*محاسبات!$AD$40</f>
        <v>0</v>
      </c>
      <c r="AE156" s="33"/>
    </row>
    <row r="157" spans="1:32" s="44" customFormat="1">
      <c r="A157" s="351"/>
      <c r="B157" s="202">
        <f t="shared" si="3"/>
        <v>693</v>
      </c>
      <c r="C157" s="44">
        <v>6</v>
      </c>
      <c r="D157" s="85">
        <f>E157*B157*محاسبات!$AD$40</f>
        <v>0</v>
      </c>
      <c r="E157" s="51"/>
      <c r="F157" s="87">
        <f>G157*B157*محاسبات!$AD$40</f>
        <v>0</v>
      </c>
      <c r="G157" s="46"/>
      <c r="H157" s="88">
        <f>I157*B157*محاسبات!$AD$40</f>
        <v>0</v>
      </c>
      <c r="I157" s="48"/>
      <c r="J157" s="91">
        <f>K157*B157*محاسبات!$AD$40</f>
        <v>0</v>
      </c>
      <c r="K157" s="91"/>
      <c r="L157" s="89">
        <f>M157*B157*محاسبات!$AD$40</f>
        <v>0</v>
      </c>
      <c r="M157" s="32"/>
      <c r="N157" s="86">
        <f>O157*B157*محاسبات!$AD$40</f>
        <v>0</v>
      </c>
      <c r="O157" s="51"/>
      <c r="P157" s="88">
        <f>Q157*B157*محاسبات!$AD$40</f>
        <v>0</v>
      </c>
      <c r="Q157" s="48"/>
      <c r="R157" s="90">
        <f>S157*B157*محاسبات!$AD$40</f>
        <v>0</v>
      </c>
      <c r="S157" s="54"/>
      <c r="T157" s="91">
        <f>U157*B157*محاسبات!$AD$40</f>
        <v>0</v>
      </c>
      <c r="U157" s="31"/>
      <c r="V157" s="90">
        <f>W157*B157*محاسبات!$AD$40</f>
        <v>0</v>
      </c>
      <c r="W157" s="54"/>
      <c r="X157" s="86">
        <f>Y157*B157*محاسبات!$AD$40</f>
        <v>0</v>
      </c>
      <c r="Y157" s="51"/>
      <c r="Z157" s="91">
        <f>AA157*B157*محاسبات!$AD$40</f>
        <v>0</v>
      </c>
      <c r="AA157" s="31"/>
      <c r="AB157" s="88">
        <f>AC157*B157*محاسبات!$AD$40</f>
        <v>0</v>
      </c>
      <c r="AC157" s="48"/>
      <c r="AD157" s="92">
        <f>AE157*B157*محاسبات!$AD$40</f>
        <v>0</v>
      </c>
      <c r="AE157" s="33"/>
    </row>
    <row r="158" spans="1:32" s="44" customFormat="1">
      <c r="A158" s="351"/>
      <c r="B158" s="202">
        <f t="shared" si="3"/>
        <v>692</v>
      </c>
      <c r="C158" s="44">
        <v>7</v>
      </c>
      <c r="D158" s="85">
        <f>E158*B158*محاسبات!$AD$40</f>
        <v>0</v>
      </c>
      <c r="E158" s="51"/>
      <c r="F158" s="87">
        <f>G158*B158*محاسبات!$AD$40</f>
        <v>0</v>
      </c>
      <c r="G158" s="46"/>
      <c r="H158" s="88">
        <f>I158*B158*محاسبات!$AD$40</f>
        <v>-1119755237.4900296</v>
      </c>
      <c r="I158" s="201">
        <v>-1000000000</v>
      </c>
      <c r="J158" s="91">
        <f>K158*B158*محاسبات!$AD$40</f>
        <v>0</v>
      </c>
      <c r="K158" s="263"/>
      <c r="L158" s="89">
        <f>M158*B158*محاسبات!$AD$40</f>
        <v>0</v>
      </c>
      <c r="M158" s="32"/>
      <c r="N158" s="86">
        <f>O158*B158*محاسبات!$AD$40</f>
        <v>0</v>
      </c>
      <c r="O158" s="51"/>
      <c r="P158" s="88">
        <f>Q158*B158*محاسبات!$AD$40</f>
        <v>0</v>
      </c>
      <c r="Q158" s="48"/>
      <c r="R158" s="90">
        <f>S158*B158*محاسبات!$AD$40</f>
        <v>0</v>
      </c>
      <c r="S158" s="54"/>
      <c r="T158" s="91">
        <f>U158*B158*محاسبات!$AD$40</f>
        <v>0</v>
      </c>
      <c r="U158" s="82"/>
      <c r="V158" s="90">
        <f>W158*B158*محاسبات!$AD$40</f>
        <v>0</v>
      </c>
      <c r="W158" s="54"/>
      <c r="X158" s="86">
        <f>Y158*B158*محاسبات!$AD$40</f>
        <v>0</v>
      </c>
      <c r="Y158" s="51"/>
      <c r="Z158" s="91">
        <f>AA158*B158*محاسبات!$AD$40</f>
        <v>0</v>
      </c>
      <c r="AA158" s="31"/>
      <c r="AB158" s="88">
        <f>AC158*B158*محاسبات!$AD$40</f>
        <v>0</v>
      </c>
      <c r="AC158" s="48"/>
      <c r="AD158" s="92">
        <f>AE158*B158*محاسبات!$AD$40</f>
        <v>0</v>
      </c>
      <c r="AE158" s="146"/>
    </row>
    <row r="159" spans="1:32" s="44" customFormat="1">
      <c r="A159" s="351"/>
      <c r="B159" s="202">
        <f t="shared" si="3"/>
        <v>691</v>
      </c>
      <c r="C159" s="44">
        <v>8</v>
      </c>
      <c r="D159" s="85">
        <f>E159*B159*محاسبات!$AD$40</f>
        <v>0</v>
      </c>
      <c r="E159" s="51"/>
      <c r="F159" s="87">
        <f>G159*B159*محاسبات!$AD$40</f>
        <v>0</v>
      </c>
      <c r="G159" s="46"/>
      <c r="H159" s="88">
        <f>I159*B159*محاسبات!$AD$40</f>
        <v>-5590685470.4162598</v>
      </c>
      <c r="I159" s="53">
        <v>-5000000000</v>
      </c>
      <c r="J159" s="91">
        <f>K159*B159*محاسبات!$AD$40</f>
        <v>0</v>
      </c>
      <c r="K159" s="264"/>
      <c r="L159" s="89">
        <f>M159*B159*محاسبات!$AD$40</f>
        <v>0</v>
      </c>
      <c r="M159" s="32"/>
      <c r="N159" s="86">
        <f>O159*B159*محاسبات!$AD$40</f>
        <v>0</v>
      </c>
      <c r="O159" s="51"/>
      <c r="P159" s="88">
        <f>Q159*B159*محاسبات!$AD$40</f>
        <v>0</v>
      </c>
      <c r="Q159" s="48"/>
      <c r="R159" s="90">
        <f>S159*B159*محاسبات!$AD$40</f>
        <v>0</v>
      </c>
      <c r="S159" s="54"/>
      <c r="T159" s="91">
        <f>U159*B159*محاسبات!$AD$40</f>
        <v>0</v>
      </c>
      <c r="U159" s="82"/>
      <c r="V159" s="90">
        <f>W159*B159*محاسبات!$AD$40</f>
        <v>0</v>
      </c>
      <c r="W159" s="54"/>
      <c r="X159" s="86">
        <f>Y159*B159*محاسبات!$AD$40</f>
        <v>0</v>
      </c>
      <c r="Y159" s="51"/>
      <c r="Z159" s="91">
        <f>AA159*B159*محاسبات!$AD$40</f>
        <v>0</v>
      </c>
      <c r="AA159" s="31"/>
      <c r="AB159" s="88">
        <f>AC159*B159*محاسبات!$AD$40</f>
        <v>0</v>
      </c>
      <c r="AC159" s="48"/>
      <c r="AD159" s="92">
        <f>AE159*B159*محاسبات!$AD$40</f>
        <v>0</v>
      </c>
      <c r="AE159" s="199"/>
    </row>
    <row r="160" spans="1:32" s="44" customFormat="1">
      <c r="A160" s="351"/>
      <c r="B160" s="202">
        <f t="shared" si="3"/>
        <v>690</v>
      </c>
      <c r="C160" s="44">
        <v>9</v>
      </c>
      <c r="D160" s="85">
        <f>E160*B160*محاسبات!$AD$40</f>
        <v>0</v>
      </c>
      <c r="E160" s="51"/>
      <c r="F160" s="87">
        <f>G160*B160*محاسبات!$AD$40</f>
        <v>0</v>
      </c>
      <c r="G160" s="46"/>
      <c r="H160" s="88">
        <f>I160*B160*محاسبات!$AD$40</f>
        <v>0</v>
      </c>
      <c r="I160" s="224"/>
      <c r="J160" s="91">
        <f>K160*B160*محاسبات!$AD$40</f>
        <v>6699113704.0588474</v>
      </c>
      <c r="K160" s="91">
        <v>6000000000</v>
      </c>
      <c r="L160" s="89">
        <f>M160*B160*محاسبات!$AD$40</f>
        <v>0</v>
      </c>
      <c r="M160" s="32"/>
      <c r="N160" s="86">
        <f>O160*B160*محاسبات!$AD$40</f>
        <v>0</v>
      </c>
      <c r="O160" s="51"/>
      <c r="P160" s="88">
        <f>Q160*B160*محاسبات!$AD$40</f>
        <v>0</v>
      </c>
      <c r="Q160" s="48"/>
      <c r="R160" s="90">
        <f>S160*B160*محاسبات!$AD$40</f>
        <v>0</v>
      </c>
      <c r="S160" s="54"/>
      <c r="T160" s="91">
        <f>U160*B160*محاسبات!$AD$40</f>
        <v>0</v>
      </c>
      <c r="U160" s="82"/>
      <c r="V160" s="90">
        <f>W160*B160*محاسبات!$AD$40</f>
        <v>0</v>
      </c>
      <c r="W160" s="54"/>
      <c r="X160" s="86">
        <f>Y160*B160*محاسبات!$AD$40</f>
        <v>0</v>
      </c>
      <c r="Y160" s="51"/>
      <c r="Z160" s="91">
        <f>AA160*B160*محاسبات!$AD$40</f>
        <v>0</v>
      </c>
      <c r="AA160" s="31"/>
      <c r="AB160" s="88">
        <f>AC160*B160*محاسبات!$AD$40</f>
        <v>0</v>
      </c>
      <c r="AC160" s="224"/>
      <c r="AD160" s="92">
        <f>AE160*B160*محاسبات!$AD$40</f>
        <v>0</v>
      </c>
      <c r="AE160" s="199"/>
      <c r="AF160" s="225"/>
    </row>
    <row r="161" spans="1:31" s="44" customFormat="1">
      <c r="A161" s="351"/>
      <c r="B161" s="202">
        <f t="shared" si="3"/>
        <v>689</v>
      </c>
      <c r="C161" s="44">
        <v>10</v>
      </c>
      <c r="D161" s="85">
        <f>E161*B161*محاسبات!$AD$40</f>
        <v>0</v>
      </c>
      <c r="E161" s="51"/>
      <c r="F161" s="87">
        <f>G161*B161*محاسبات!$AD$40</f>
        <v>0</v>
      </c>
      <c r="G161" s="46"/>
      <c r="H161" s="88">
        <f>I161*B161*محاسبات!$AD$40</f>
        <v>0</v>
      </c>
      <c r="I161" s="48"/>
      <c r="J161" s="91">
        <f>K161*B161*محاسبات!$AD$40</f>
        <v>0</v>
      </c>
      <c r="K161" s="91"/>
      <c r="L161" s="89">
        <f>M161*B161*محاسبات!$AD$40</f>
        <v>0</v>
      </c>
      <c r="M161" s="32"/>
      <c r="N161" s="86">
        <f>O161*B161*محاسبات!$AD$40</f>
        <v>0</v>
      </c>
      <c r="O161" s="51"/>
      <c r="P161" s="88">
        <f>Q161*B161*محاسبات!$AD$40</f>
        <v>0</v>
      </c>
      <c r="Q161" s="48"/>
      <c r="R161" s="90">
        <f>S161*B161*محاسبات!$AD$40</f>
        <v>0</v>
      </c>
      <c r="S161" s="54"/>
      <c r="T161" s="91">
        <f>U161*B161*محاسبات!$AD$40</f>
        <v>0</v>
      </c>
      <c r="U161" s="82"/>
      <c r="V161" s="90">
        <f>W161*B161*محاسبات!$AD$40</f>
        <v>0</v>
      </c>
      <c r="W161" s="54"/>
      <c r="X161" s="86">
        <f>Y161*B161*محاسبات!$AD$40</f>
        <v>0</v>
      </c>
      <c r="Y161" s="51"/>
      <c r="Z161" s="91">
        <f>AA161*B161*محاسبات!$AD$40</f>
        <v>0</v>
      </c>
      <c r="AA161" s="31"/>
      <c r="AB161" s="88">
        <f>AC161*B161*محاسبات!$AD$40</f>
        <v>0</v>
      </c>
      <c r="AC161" s="48"/>
      <c r="AD161" s="92">
        <f>AE161*B161*محاسبات!$AD$40</f>
        <v>0</v>
      </c>
      <c r="AE161" s="33"/>
    </row>
    <row r="162" spans="1:31" s="44" customFormat="1">
      <c r="A162" s="351"/>
      <c r="B162" s="202">
        <f t="shared" si="3"/>
        <v>688</v>
      </c>
      <c r="C162" s="44">
        <v>11</v>
      </c>
      <c r="D162" s="85">
        <f>E162*B162*محاسبات!$AD$40</f>
        <v>0</v>
      </c>
      <c r="E162" s="51"/>
      <c r="F162" s="87">
        <f>G162*B162*محاسبات!$AD$40</f>
        <v>0</v>
      </c>
      <c r="G162" s="46"/>
      <c r="H162" s="88">
        <f>I162*B162*محاسبات!$AD$40</f>
        <v>0</v>
      </c>
      <c r="I162" s="48"/>
      <c r="J162" s="91">
        <f>K162*B162*محاسبات!$AD$40</f>
        <v>0</v>
      </c>
      <c r="K162" s="91"/>
      <c r="L162" s="89">
        <f>M162*B162*محاسبات!$AD$40</f>
        <v>0</v>
      </c>
      <c r="M162" s="32"/>
      <c r="N162" s="86">
        <f>O162*B162*محاسبات!$AD$40</f>
        <v>0</v>
      </c>
      <c r="O162" s="51"/>
      <c r="P162" s="88">
        <f>Q162*B162*محاسبات!$AD$40</f>
        <v>0</v>
      </c>
      <c r="Q162" s="48"/>
      <c r="R162" s="90">
        <f>S162*B162*محاسبات!$AD$40</f>
        <v>0</v>
      </c>
      <c r="S162" s="54"/>
      <c r="T162" s="91">
        <f>U162*B162*محاسبات!$AD$40</f>
        <v>0</v>
      </c>
      <c r="U162" s="31"/>
      <c r="V162" s="90">
        <f>W162*B162*محاسبات!$AD$40</f>
        <v>0</v>
      </c>
      <c r="W162" s="54"/>
      <c r="X162" s="86">
        <f>Y162*B162*محاسبات!$AD$40</f>
        <v>0</v>
      </c>
      <c r="Y162" s="51"/>
      <c r="Z162" s="91">
        <f>AA162*B162*محاسبات!$AD$40</f>
        <v>0</v>
      </c>
      <c r="AA162" s="31"/>
      <c r="AB162" s="88">
        <f>AC162*B162*محاسبات!$AD$40</f>
        <v>0</v>
      </c>
      <c r="AC162" s="48"/>
      <c r="AD162" s="92">
        <f>AE162*B162*محاسبات!$AD$40</f>
        <v>0</v>
      </c>
      <c r="AE162" s="33"/>
    </row>
    <row r="163" spans="1:31" s="44" customFormat="1">
      <c r="A163" s="351"/>
      <c r="B163" s="202">
        <f t="shared" si="3"/>
        <v>687</v>
      </c>
      <c r="C163" s="44">
        <v>12</v>
      </c>
      <c r="D163" s="85">
        <f>E163*B163*محاسبات!$AD$40</f>
        <v>0</v>
      </c>
      <c r="E163" s="51"/>
      <c r="F163" s="87">
        <f>G163*B163*محاسبات!$AD$40</f>
        <v>0</v>
      </c>
      <c r="G163" s="46"/>
      <c r="H163" s="88">
        <f>I163*B163*محاسبات!$AD$40</f>
        <v>0</v>
      </c>
      <c r="I163" s="48"/>
      <c r="J163" s="91">
        <f>K163*B163*محاسبات!$AD$40</f>
        <v>0</v>
      </c>
      <c r="K163" s="91"/>
      <c r="L163" s="89">
        <f>M163*B163*محاسبات!$AD$40</f>
        <v>0</v>
      </c>
      <c r="M163" s="32"/>
      <c r="N163" s="86">
        <f>O163*B163*محاسبات!$AD$40</f>
        <v>0</v>
      </c>
      <c r="O163" s="51"/>
      <c r="P163" s="88">
        <f>Q163*B163*محاسبات!$AD$40</f>
        <v>0</v>
      </c>
      <c r="Q163" s="48"/>
      <c r="R163" s="90">
        <f>S163*B163*محاسبات!$AD$40</f>
        <v>0</v>
      </c>
      <c r="S163" s="54"/>
      <c r="T163" s="91">
        <f>U163*B163*محاسبات!$AD$40</f>
        <v>4446658081.8245678</v>
      </c>
      <c r="U163" s="31">
        <v>4000000000</v>
      </c>
      <c r="V163" s="90">
        <f>W163*B163*محاسبات!$AD$40</f>
        <v>0</v>
      </c>
      <c r="W163" s="54"/>
      <c r="X163" s="86">
        <f>Y163*B163*محاسبات!$AD$40</f>
        <v>0</v>
      </c>
      <c r="Y163" s="51"/>
      <c r="Z163" s="91">
        <f>AA163*B163*محاسبات!$AD$40</f>
        <v>0</v>
      </c>
      <c r="AA163" s="31"/>
      <c r="AB163" s="88">
        <f>AC163*B163*محاسبات!$AD$40</f>
        <v>0</v>
      </c>
      <c r="AC163" s="48"/>
      <c r="AD163" s="92">
        <f>AE163*B163*محاسبات!$AD$40</f>
        <v>0</v>
      </c>
      <c r="AE163" s="33"/>
    </row>
    <row r="164" spans="1:31" s="44" customFormat="1">
      <c r="A164" s="351"/>
      <c r="B164" s="202">
        <f t="shared" si="3"/>
        <v>686</v>
      </c>
      <c r="C164" s="44">
        <v>13</v>
      </c>
      <c r="D164" s="85">
        <f>E164*B164*محاسبات!$AD$40</f>
        <v>0</v>
      </c>
      <c r="E164" s="51"/>
      <c r="F164" s="87">
        <f>G164*B164*محاسبات!$AD$40</f>
        <v>0</v>
      </c>
      <c r="G164" s="46"/>
      <c r="H164" s="88">
        <f>I164*B164*محاسبات!$AD$40</f>
        <v>-1110046377.0493646</v>
      </c>
      <c r="I164" s="53">
        <v>-1000000000</v>
      </c>
      <c r="J164" s="91">
        <f>K164*B164*محاسبات!$AD$40</f>
        <v>0</v>
      </c>
      <c r="K164" s="264"/>
      <c r="L164" s="89">
        <f>M164*B164*محاسبات!$AD$40</f>
        <v>0</v>
      </c>
      <c r="M164" s="32"/>
      <c r="N164" s="86">
        <f>O164*B164*محاسبات!$AD$40</f>
        <v>0</v>
      </c>
      <c r="O164" s="51"/>
      <c r="P164" s="88">
        <f>Q164*B164*محاسبات!$AD$40</f>
        <v>0</v>
      </c>
      <c r="Q164" s="48"/>
      <c r="R164" s="90">
        <f>S164*B164*محاسبات!$AD$40</f>
        <v>0</v>
      </c>
      <c r="S164" s="54"/>
      <c r="T164" s="91">
        <f>U164*B164*محاسبات!$AD$40</f>
        <v>0</v>
      </c>
      <c r="U164" s="31"/>
      <c r="V164" s="90">
        <f>W164*B164*محاسبات!$AD$40</f>
        <v>0</v>
      </c>
      <c r="W164" s="54"/>
      <c r="X164" s="86">
        <f>Y164*B164*محاسبات!$AD$40</f>
        <v>0</v>
      </c>
      <c r="Y164" s="51"/>
      <c r="Z164" s="91">
        <f>AA164*B164*محاسبات!$AD$40</f>
        <v>0</v>
      </c>
      <c r="AA164" s="31"/>
      <c r="AB164" s="88">
        <f>AC164*B164*محاسبات!$AD$40</f>
        <v>0</v>
      </c>
      <c r="AC164" s="48"/>
      <c r="AD164" s="92">
        <f>AE164*B164*محاسبات!$AD$40</f>
        <v>0</v>
      </c>
      <c r="AE164" s="33"/>
    </row>
    <row r="165" spans="1:31" s="44" customFormat="1">
      <c r="A165" s="351"/>
      <c r="B165" s="202">
        <f t="shared" si="3"/>
        <v>685</v>
      </c>
      <c r="C165" s="44">
        <v>14</v>
      </c>
      <c r="D165" s="85">
        <f>E165*B165*محاسبات!$AD$40</f>
        <v>0</v>
      </c>
      <c r="E165" s="51"/>
      <c r="F165" s="87">
        <f>G165*B165*محاسبات!$AD$40</f>
        <v>0</v>
      </c>
      <c r="G165" s="46"/>
      <c r="H165" s="88">
        <f>I165*B165*محاسبات!$AD$40</f>
        <v>0</v>
      </c>
      <c r="I165" s="48"/>
      <c r="J165" s="91">
        <f>K165*B165*محاسبات!$AD$40</f>
        <v>0</v>
      </c>
      <c r="K165" s="91"/>
      <c r="L165" s="89">
        <f>M165*B165*محاسبات!$AD$40</f>
        <v>0</v>
      </c>
      <c r="M165" s="32"/>
      <c r="N165" s="86">
        <f>O165*B165*محاسبات!$AD$40</f>
        <v>0</v>
      </c>
      <c r="O165" s="51"/>
      <c r="P165" s="88">
        <f>Q165*B165*محاسبات!$AD$40</f>
        <v>0</v>
      </c>
      <c r="Q165" s="48"/>
      <c r="R165" s="90">
        <f>S165*B165*محاسبات!$AD$40</f>
        <v>-554214116.82129347</v>
      </c>
      <c r="S165" s="93">
        <v>-500000000</v>
      </c>
      <c r="T165" s="91">
        <f>U165*B165*محاسبات!$AD$40</f>
        <v>0</v>
      </c>
      <c r="U165" s="31"/>
      <c r="V165" s="90">
        <f>W165*B165*محاسبات!$AD$40</f>
        <v>0</v>
      </c>
      <c r="W165" s="54"/>
      <c r="X165" s="86">
        <f>Y165*B165*محاسبات!$AD$40</f>
        <v>0</v>
      </c>
      <c r="Y165" s="51"/>
      <c r="Z165" s="91">
        <f>AA165*B165*محاسبات!$AD$40</f>
        <v>0</v>
      </c>
      <c r="AA165" s="31"/>
      <c r="AB165" s="88">
        <f>AC165*B165*محاسبات!$AD$40</f>
        <v>1108428233.6425869</v>
      </c>
      <c r="AC165" s="48">
        <v>1000000000</v>
      </c>
      <c r="AD165" s="92">
        <f>AE165*B165*محاسبات!$AD$40</f>
        <v>0</v>
      </c>
      <c r="AE165" s="33"/>
    </row>
    <row r="166" spans="1:31" s="44" customFormat="1">
      <c r="A166" s="351"/>
      <c r="B166" s="202">
        <f t="shared" si="3"/>
        <v>684</v>
      </c>
      <c r="C166" s="44">
        <v>15</v>
      </c>
      <c r="D166" s="85">
        <f>E166*B166*محاسبات!$AD$40</f>
        <v>0</v>
      </c>
      <c r="E166" s="51"/>
      <c r="F166" s="87">
        <f>G166*B166*محاسبات!$AD$40</f>
        <v>0</v>
      </c>
      <c r="G166" s="46"/>
      <c r="H166" s="88">
        <f>I166*B166*محاسبات!$AD$40</f>
        <v>0</v>
      </c>
      <c r="I166" s="48"/>
      <c r="J166" s="91">
        <f>K166*B166*محاسبات!$AD$40</f>
        <v>0</v>
      </c>
      <c r="K166" s="91"/>
      <c r="L166" s="89">
        <f>M166*B166*محاسبات!$AD$40</f>
        <v>0</v>
      </c>
      <c r="M166" s="32"/>
      <c r="N166" s="86">
        <f>O166*B166*محاسبات!$AD$40</f>
        <v>0</v>
      </c>
      <c r="O166" s="51"/>
      <c r="P166" s="88">
        <f>Q166*B166*محاسبات!$AD$40</f>
        <v>0</v>
      </c>
      <c r="Q166" s="48"/>
      <c r="R166" s="90">
        <f>S166*B166*محاسبات!$AD$40</f>
        <v>0</v>
      </c>
      <c r="S166" s="54"/>
      <c r="T166" s="91">
        <f>U166*B166*محاسبات!$AD$40</f>
        <v>0</v>
      </c>
      <c r="U166" s="31"/>
      <c r="V166" s="90">
        <f>W166*B166*محاسبات!$AD$40</f>
        <v>0</v>
      </c>
      <c r="W166" s="54"/>
      <c r="X166" s="86">
        <f>Y166*B166*محاسبات!$AD$40</f>
        <v>0</v>
      </c>
      <c r="Y166" s="51"/>
      <c r="Z166" s="91">
        <f>AA166*B166*محاسبات!$AD$40</f>
        <v>0</v>
      </c>
      <c r="AA166" s="31"/>
      <c r="AB166" s="88">
        <f>AC166*B166*محاسبات!$AD$40</f>
        <v>0</v>
      </c>
      <c r="AC166" s="48"/>
      <c r="AD166" s="92">
        <f>AE166*B166*محاسبات!$AD$40</f>
        <v>0</v>
      </c>
      <c r="AE166" s="33"/>
    </row>
    <row r="167" spans="1:31" s="44" customFormat="1">
      <c r="A167" s="351"/>
      <c r="B167" s="202">
        <f t="shared" si="3"/>
        <v>683</v>
      </c>
      <c r="C167" s="44">
        <v>16</v>
      </c>
      <c r="D167" s="85">
        <f>E167*B167*محاسبات!$AD$40</f>
        <v>0</v>
      </c>
      <c r="E167" s="51"/>
      <c r="F167" s="87">
        <f>G167*B167*محاسبات!$AD$40</f>
        <v>0</v>
      </c>
      <c r="G167" s="46"/>
      <c r="H167" s="88">
        <f>I167*B167*محاسبات!$AD$40</f>
        <v>0</v>
      </c>
      <c r="I167" s="48"/>
      <c r="J167" s="91">
        <f>K167*B167*محاسبات!$AD$40</f>
        <v>0</v>
      </c>
      <c r="K167" s="91"/>
      <c r="L167" s="89">
        <f>M167*B167*محاسبات!$AD$40</f>
        <v>0</v>
      </c>
      <c r="M167" s="32"/>
      <c r="N167" s="86">
        <f>O167*B167*محاسبات!$AD$40</f>
        <v>0</v>
      </c>
      <c r="O167" s="51"/>
      <c r="P167" s="88">
        <f>Q167*B167*محاسبات!$AD$40</f>
        <v>0</v>
      </c>
      <c r="Q167" s="48"/>
      <c r="R167" s="90">
        <f>S167*B167*محاسبات!$AD$40</f>
        <v>0</v>
      </c>
      <c r="S167" s="54"/>
      <c r="T167" s="91">
        <f>U167*B167*محاسبات!$AD$40</f>
        <v>0</v>
      </c>
      <c r="U167" s="31"/>
      <c r="V167" s="90">
        <f>W167*B167*محاسبات!$AD$40</f>
        <v>0</v>
      </c>
      <c r="W167" s="54"/>
      <c r="X167" s="86">
        <f>Y167*B167*محاسبات!$AD$40</f>
        <v>0</v>
      </c>
      <c r="Y167" s="51"/>
      <c r="Z167" s="91">
        <f>AA167*B167*محاسبات!$AD$40</f>
        <v>0</v>
      </c>
      <c r="AA167" s="31"/>
      <c r="AB167" s="88">
        <f>AC167*B167*محاسبات!$AD$40</f>
        <v>0</v>
      </c>
      <c r="AC167" s="48"/>
      <c r="AD167" s="92">
        <f>AE167*B167*محاسبات!$AD$40</f>
        <v>0</v>
      </c>
      <c r="AE167" s="33"/>
    </row>
    <row r="168" spans="1:31" s="44" customFormat="1">
      <c r="A168" s="351"/>
      <c r="B168" s="202">
        <f t="shared" si="3"/>
        <v>682</v>
      </c>
      <c r="C168" s="44">
        <v>17</v>
      </c>
      <c r="D168" s="85">
        <f>E168*B168*محاسبات!$AD$40</f>
        <v>0</v>
      </c>
      <c r="E168" s="51"/>
      <c r="F168" s="87">
        <f>G168*B168*محاسبات!$AD$40</f>
        <v>0</v>
      </c>
      <c r="G168" s="46"/>
      <c r="H168" s="88">
        <f>I168*B168*محاسبات!$AD$40</f>
        <v>0</v>
      </c>
      <c r="I168" s="48"/>
      <c r="J168" s="91">
        <f>K168*B168*محاسبات!$AD$40</f>
        <v>0</v>
      </c>
      <c r="K168" s="91"/>
      <c r="L168" s="89">
        <f>M168*B168*محاسبات!$AD$40</f>
        <v>0</v>
      </c>
      <c r="M168" s="32"/>
      <c r="N168" s="86">
        <f>O168*B168*محاسبات!$AD$40</f>
        <v>0</v>
      </c>
      <c r="O168" s="51"/>
      <c r="P168" s="88">
        <f>Q168*B168*محاسبات!$AD$40</f>
        <v>0</v>
      </c>
      <c r="Q168" s="48"/>
      <c r="R168" s="90">
        <f>S168*B168*محاسبات!$AD$40</f>
        <v>0</v>
      </c>
      <c r="S168" s="54"/>
      <c r="T168" s="91">
        <f>U168*B168*محاسبات!$AD$40</f>
        <v>0</v>
      </c>
      <c r="U168" s="31"/>
      <c r="V168" s="90">
        <f>W168*B168*محاسبات!$AD$40</f>
        <v>0</v>
      </c>
      <c r="W168" s="54"/>
      <c r="X168" s="86">
        <f>Y168*B168*محاسبات!$AD$40</f>
        <v>0</v>
      </c>
      <c r="Y168" s="51"/>
      <c r="Z168" s="91">
        <f>AA168*B168*محاسبات!$AD$40</f>
        <v>0</v>
      </c>
      <c r="AA168" s="31"/>
      <c r="AB168" s="88">
        <f>AC168*B168*محاسبات!$AD$40</f>
        <v>0</v>
      </c>
      <c r="AC168" s="48"/>
      <c r="AD168" s="92">
        <f>AE168*B168*محاسبات!$AD$40</f>
        <v>0</v>
      </c>
      <c r="AE168" s="33"/>
    </row>
    <row r="169" spans="1:31" s="44" customFormat="1">
      <c r="A169" s="351"/>
      <c r="B169" s="202">
        <f t="shared" si="3"/>
        <v>681</v>
      </c>
      <c r="C169" s="44">
        <v>18</v>
      </c>
      <c r="D169" s="85">
        <f>E169*B169*محاسبات!$AD$40</f>
        <v>0</v>
      </c>
      <c r="E169" s="51"/>
      <c r="F169" s="87">
        <f>G169*B169*محاسبات!$AD$40</f>
        <v>0</v>
      </c>
      <c r="G169" s="46"/>
      <c r="H169" s="88">
        <f>I169*B169*محاسبات!$AD$40</f>
        <v>0</v>
      </c>
      <c r="I169" s="48"/>
      <c r="J169" s="91">
        <f>K169*B169*محاسبات!$AD$40</f>
        <v>0</v>
      </c>
      <c r="K169" s="91"/>
      <c r="L169" s="89">
        <f>M169*B169*محاسبات!$AD$40</f>
        <v>0</v>
      </c>
      <c r="M169" s="32"/>
      <c r="N169" s="86">
        <f>O169*B169*محاسبات!$AD$40</f>
        <v>0</v>
      </c>
      <c r="O169" s="51"/>
      <c r="P169" s="88">
        <f>Q169*B169*محاسبات!$AD$40</f>
        <v>0</v>
      </c>
      <c r="Q169" s="48"/>
      <c r="R169" s="90">
        <f>S169*B169*محاسبات!$AD$40</f>
        <v>0</v>
      </c>
      <c r="S169" s="54"/>
      <c r="T169" s="91">
        <f>U169*B169*محاسبات!$AD$40</f>
        <v>0</v>
      </c>
      <c r="U169" s="31"/>
      <c r="V169" s="90">
        <f>W169*B169*محاسبات!$AD$40</f>
        <v>0</v>
      </c>
      <c r="W169" s="54"/>
      <c r="X169" s="86">
        <f>Y169*B169*محاسبات!$AD$40</f>
        <v>0</v>
      </c>
      <c r="Y169" s="51"/>
      <c r="Z169" s="91">
        <f>AA169*B169*محاسبات!$AD$40</f>
        <v>0</v>
      </c>
      <c r="AA169" s="31"/>
      <c r="AB169" s="88">
        <f>AC169*B169*محاسبات!$AD$40</f>
        <v>0</v>
      </c>
      <c r="AC169" s="48"/>
      <c r="AD169" s="92">
        <f>AE169*B169*محاسبات!$AD$40</f>
        <v>0</v>
      </c>
      <c r="AE169" s="33"/>
    </row>
    <row r="170" spans="1:31" s="44" customFormat="1">
      <c r="A170" s="351"/>
      <c r="B170" s="202">
        <f t="shared" si="3"/>
        <v>680</v>
      </c>
      <c r="C170" s="44">
        <v>19</v>
      </c>
      <c r="D170" s="85">
        <f>E170*B170*محاسبات!$AD$40</f>
        <v>0</v>
      </c>
      <c r="E170" s="51"/>
      <c r="F170" s="87">
        <f>G170*B170*محاسبات!$AD$40</f>
        <v>0</v>
      </c>
      <c r="G170" s="46"/>
      <c r="H170" s="88">
        <f>I170*B170*محاسبات!$AD$40</f>
        <v>0</v>
      </c>
      <c r="I170" s="48"/>
      <c r="J170" s="91">
        <f>K170*B170*محاسبات!$AD$40</f>
        <v>0</v>
      </c>
      <c r="K170" s="91"/>
      <c r="L170" s="89">
        <f>M170*B170*محاسبات!$AD$40</f>
        <v>0</v>
      </c>
      <c r="M170" s="32"/>
      <c r="N170" s="86">
        <f>O170*B170*محاسبات!$AD$40</f>
        <v>0</v>
      </c>
      <c r="O170" s="51"/>
      <c r="P170" s="88">
        <f>Q170*B170*محاسبات!$AD$40</f>
        <v>0</v>
      </c>
      <c r="Q170" s="53"/>
      <c r="R170" s="90">
        <f>S170*B170*محاسبات!$AD$40</f>
        <v>0</v>
      </c>
      <c r="S170" s="54"/>
      <c r="T170" s="91">
        <f>U170*B170*محاسبات!$AD$40</f>
        <v>0</v>
      </c>
      <c r="U170" s="31"/>
      <c r="V170" s="90">
        <f>W170*B170*محاسبات!$AD$40</f>
        <v>0</v>
      </c>
      <c r="W170" s="54"/>
      <c r="X170" s="86">
        <f>Y170*B170*محاسبات!$AD$40</f>
        <v>0</v>
      </c>
      <c r="Y170" s="51"/>
      <c r="Z170" s="91">
        <f>AA170*B170*محاسبات!$AD$40</f>
        <v>0</v>
      </c>
      <c r="AA170" s="31"/>
      <c r="AB170" s="88">
        <f>AC170*B170*محاسبات!$AD$40</f>
        <v>0</v>
      </c>
      <c r="AC170" s="48"/>
      <c r="AD170" s="92">
        <f>AE170*B170*محاسبات!$AD$40</f>
        <v>0</v>
      </c>
      <c r="AE170" s="33"/>
    </row>
    <row r="171" spans="1:31" s="44" customFormat="1">
      <c r="A171" s="351"/>
      <c r="B171" s="202">
        <f t="shared" si="3"/>
        <v>679</v>
      </c>
      <c r="C171" s="44">
        <v>20</v>
      </c>
      <c r="D171" s="85">
        <f>E171*B171*محاسبات!$AD$40</f>
        <v>0</v>
      </c>
      <c r="E171" s="51"/>
      <c r="F171" s="87">
        <f>G171*B171*محاسبات!$AD$40</f>
        <v>0</v>
      </c>
      <c r="G171" s="46"/>
      <c r="H171" s="88">
        <f>I171*B171*محاسبات!$AD$40</f>
        <v>0</v>
      </c>
      <c r="I171" s="48"/>
      <c r="J171" s="91">
        <f>K171*B171*محاسبات!$AD$40</f>
        <v>0</v>
      </c>
      <c r="K171" s="91"/>
      <c r="L171" s="89">
        <f>M171*B171*محاسبات!$AD$40</f>
        <v>0</v>
      </c>
      <c r="M171" s="32"/>
      <c r="N171" s="86">
        <f>O171*B171*محاسبات!$AD$40</f>
        <v>0</v>
      </c>
      <c r="O171" s="51"/>
      <c r="P171" s="88">
        <f>Q171*B171*محاسبات!$AD$40</f>
        <v>0</v>
      </c>
      <c r="Q171" s="48"/>
      <c r="R171" s="90">
        <f>S171*B171*محاسبات!$AD$40</f>
        <v>0</v>
      </c>
      <c r="S171" s="54"/>
      <c r="T171" s="91">
        <f>U171*B171*محاسبات!$AD$40</f>
        <v>0</v>
      </c>
      <c r="U171" s="31"/>
      <c r="V171" s="90">
        <f>W171*B171*محاسبات!$AD$40</f>
        <v>0</v>
      </c>
      <c r="W171" s="54"/>
      <c r="X171" s="86">
        <f>Y171*B171*محاسبات!$AD$40</f>
        <v>0</v>
      </c>
      <c r="Y171" s="51"/>
      <c r="Z171" s="91">
        <f>AA171*B171*محاسبات!$AD$40</f>
        <v>0</v>
      </c>
      <c r="AA171" s="31"/>
      <c r="AB171" s="88">
        <f>AC171*B171*محاسبات!$AD$40</f>
        <v>0</v>
      </c>
      <c r="AC171" s="48"/>
      <c r="AD171" s="92">
        <f>AE171*B171*محاسبات!$AD$40</f>
        <v>0</v>
      </c>
      <c r="AE171" s="33"/>
    </row>
    <row r="172" spans="1:31" s="44" customFormat="1">
      <c r="A172" s="351"/>
      <c r="B172" s="202">
        <f t="shared" si="3"/>
        <v>678</v>
      </c>
      <c r="C172" s="44">
        <v>21</v>
      </c>
      <c r="D172" s="85">
        <f>E172*B172*محاسبات!$AD$40</f>
        <v>0</v>
      </c>
      <c r="E172" s="51"/>
      <c r="F172" s="87">
        <f>G172*B172*محاسبات!$AD$40</f>
        <v>0</v>
      </c>
      <c r="G172" s="46"/>
      <c r="H172" s="88">
        <f>I172*B172*محاسبات!$AD$40</f>
        <v>0</v>
      </c>
      <c r="I172" s="48"/>
      <c r="J172" s="91">
        <f>K172*B172*محاسبات!$AD$40</f>
        <v>0</v>
      </c>
      <c r="K172" s="91"/>
      <c r="L172" s="89">
        <f>M172*B172*محاسبات!$AD$40</f>
        <v>0</v>
      </c>
      <c r="M172" s="32"/>
      <c r="N172" s="86">
        <f>O172*B172*محاسبات!$AD$40</f>
        <v>0</v>
      </c>
      <c r="O172" s="51"/>
      <c r="P172" s="88">
        <f>Q172*B172*محاسبات!$AD$40</f>
        <v>0</v>
      </c>
      <c r="Q172" s="48"/>
      <c r="R172" s="90">
        <f>S172*B172*محاسبات!$AD$40</f>
        <v>0</v>
      </c>
      <c r="S172" s="54"/>
      <c r="T172" s="91">
        <f>U172*B172*محاسبات!$AD$40</f>
        <v>0</v>
      </c>
      <c r="U172" s="31"/>
      <c r="V172" s="90">
        <f>W172*B172*محاسبات!$AD$40</f>
        <v>0</v>
      </c>
      <c r="W172" s="54"/>
      <c r="X172" s="86">
        <f>Y172*B172*محاسبات!$AD$40</f>
        <v>0</v>
      </c>
      <c r="Y172" s="51"/>
      <c r="Z172" s="91">
        <f>AA172*B172*محاسبات!$AD$40</f>
        <v>0</v>
      </c>
      <c r="AA172" s="31"/>
      <c r="AB172" s="88">
        <f>AC172*B172*محاسبات!$AD$40</f>
        <v>0</v>
      </c>
      <c r="AC172" s="48"/>
      <c r="AD172" s="92">
        <f>AE172*B172*محاسبات!$AD$40</f>
        <v>0</v>
      </c>
      <c r="AE172" s="33"/>
    </row>
    <row r="173" spans="1:31" s="44" customFormat="1">
      <c r="A173" s="351"/>
      <c r="B173" s="202">
        <f t="shared" si="3"/>
        <v>677</v>
      </c>
      <c r="C173" s="44">
        <v>22</v>
      </c>
      <c r="D173" s="85">
        <f>E173*B173*محاسبات!$AD$40</f>
        <v>0</v>
      </c>
      <c r="E173" s="51"/>
      <c r="F173" s="87">
        <f>G173*B173*محاسبات!$AD$40</f>
        <v>0</v>
      </c>
      <c r="G173" s="46"/>
      <c r="H173" s="88">
        <f>I173*B173*محاسبات!$AD$40</f>
        <v>0</v>
      </c>
      <c r="I173" s="48"/>
      <c r="J173" s="91">
        <f>K173*B173*محاسبات!$AD$40</f>
        <v>0</v>
      </c>
      <c r="K173" s="91"/>
      <c r="L173" s="89">
        <f>M173*B173*محاسبات!$AD$40</f>
        <v>0</v>
      </c>
      <c r="M173" s="32"/>
      <c r="N173" s="86">
        <f>O173*B173*محاسبات!$AD$40</f>
        <v>0</v>
      </c>
      <c r="O173" s="51"/>
      <c r="P173" s="88">
        <f>Q173*B173*محاسبات!$AD$40</f>
        <v>0</v>
      </c>
      <c r="Q173" s="48"/>
      <c r="R173" s="90">
        <f>S173*B173*محاسبات!$AD$40</f>
        <v>0</v>
      </c>
      <c r="S173" s="54"/>
      <c r="T173" s="91">
        <f>U173*B173*محاسبات!$AD$40</f>
        <v>0</v>
      </c>
      <c r="U173" s="31"/>
      <c r="V173" s="90">
        <f>W173*B173*محاسبات!$AD$40</f>
        <v>0</v>
      </c>
      <c r="W173" s="54"/>
      <c r="X173" s="86">
        <f>Y173*B173*محاسبات!$AD$40</f>
        <v>0</v>
      </c>
      <c r="Y173" s="51"/>
      <c r="Z173" s="91">
        <f>AA173*B173*محاسبات!$AD$40</f>
        <v>0</v>
      </c>
      <c r="AA173" s="31"/>
      <c r="AB173" s="88">
        <f>AC173*B173*محاسبات!$AD$40</f>
        <v>0</v>
      </c>
      <c r="AC173" s="48"/>
      <c r="AD173" s="92">
        <f>AE173*B173*محاسبات!$AD$40</f>
        <v>0</v>
      </c>
      <c r="AE173" s="33"/>
    </row>
    <row r="174" spans="1:31" s="44" customFormat="1">
      <c r="A174" s="351"/>
      <c r="B174" s="202">
        <f t="shared" si="3"/>
        <v>676</v>
      </c>
      <c r="C174" s="44">
        <v>23</v>
      </c>
      <c r="D174" s="85">
        <f>E174*B174*محاسبات!$AD$40</f>
        <v>0</v>
      </c>
      <c r="E174" s="51"/>
      <c r="F174" s="87">
        <f>G174*B174*محاسبات!$AD$40</f>
        <v>0</v>
      </c>
      <c r="G174" s="46"/>
      <c r="H174" s="88">
        <f>I174*B174*محاسبات!$AD$40</f>
        <v>0</v>
      </c>
      <c r="I174" s="48"/>
      <c r="J174" s="91">
        <f>K174*B174*محاسبات!$AD$40</f>
        <v>0</v>
      </c>
      <c r="K174" s="91"/>
      <c r="L174" s="89">
        <f>M174*B174*محاسبات!$AD$40</f>
        <v>0</v>
      </c>
      <c r="M174" s="32"/>
      <c r="N174" s="86">
        <f>O174*B174*محاسبات!$AD$40</f>
        <v>0</v>
      </c>
      <c r="O174" s="51"/>
      <c r="P174" s="88">
        <f>Q174*B174*محاسبات!$AD$40</f>
        <v>0</v>
      </c>
      <c r="Q174" s="48"/>
      <c r="R174" s="90">
        <f>S174*B174*محاسبات!$AD$40</f>
        <v>0</v>
      </c>
      <c r="S174" s="54"/>
      <c r="T174" s="91">
        <f>U174*B174*محاسبات!$AD$40</f>
        <v>0</v>
      </c>
      <c r="U174" s="31"/>
      <c r="V174" s="90">
        <f>W174*B174*محاسبات!$AD$40</f>
        <v>0</v>
      </c>
      <c r="W174" s="54"/>
      <c r="X174" s="86">
        <f>Y174*B174*محاسبات!$AD$40</f>
        <v>0</v>
      </c>
      <c r="Y174" s="51"/>
      <c r="Z174" s="91">
        <f>AA174*B174*محاسبات!$AD$40</f>
        <v>0</v>
      </c>
      <c r="AA174" s="31"/>
      <c r="AB174" s="88">
        <f>AC174*B174*محاسبات!$AD$40</f>
        <v>0</v>
      </c>
      <c r="AC174" s="48"/>
      <c r="AD174" s="92">
        <f>AE174*B174*محاسبات!$AD$40</f>
        <v>0</v>
      </c>
      <c r="AE174" s="33"/>
    </row>
    <row r="175" spans="1:31" s="44" customFormat="1">
      <c r="A175" s="351"/>
      <c r="B175" s="202">
        <f t="shared" si="3"/>
        <v>675</v>
      </c>
      <c r="C175" s="44">
        <v>24</v>
      </c>
      <c r="D175" s="85">
        <f>E175*B175*محاسبات!$AD$40</f>
        <v>0</v>
      </c>
      <c r="E175" s="51"/>
      <c r="F175" s="87">
        <f>G175*B175*محاسبات!$AD$40</f>
        <v>0</v>
      </c>
      <c r="G175" s="46"/>
      <c r="H175" s="88">
        <f>I175*B175*محاسبات!$AD$40</f>
        <v>0</v>
      </c>
      <c r="I175" s="48"/>
      <c r="J175" s="91">
        <f>K175*B175*محاسبات!$AD$40</f>
        <v>0</v>
      </c>
      <c r="K175" s="91"/>
      <c r="L175" s="89">
        <f>M175*B175*محاسبات!$AD$40</f>
        <v>0</v>
      </c>
      <c r="M175" s="32"/>
      <c r="N175" s="86">
        <f>O175*B175*محاسبات!$AD$40</f>
        <v>0</v>
      </c>
      <c r="O175" s="51"/>
      <c r="P175" s="88">
        <f>Q175*B175*محاسبات!$AD$40</f>
        <v>0</v>
      </c>
      <c r="Q175" s="48"/>
      <c r="R175" s="90">
        <f>S175*B175*محاسبات!$AD$40</f>
        <v>0</v>
      </c>
      <c r="S175" s="54"/>
      <c r="T175" s="91">
        <f>U175*B175*محاسبات!$AD$40</f>
        <v>0</v>
      </c>
      <c r="U175" s="31"/>
      <c r="V175" s="90">
        <f>W175*B175*محاسبات!$AD$40</f>
        <v>0</v>
      </c>
      <c r="W175" s="54"/>
      <c r="X175" s="86">
        <f>Y175*B175*محاسبات!$AD$40</f>
        <v>0</v>
      </c>
      <c r="Y175" s="51"/>
      <c r="Z175" s="91">
        <f>AA175*B175*محاسبات!$AD$40</f>
        <v>0</v>
      </c>
      <c r="AA175" s="31"/>
      <c r="AB175" s="88">
        <f>AC175*B175*محاسبات!$AD$40</f>
        <v>0</v>
      </c>
      <c r="AC175" s="48"/>
      <c r="AD175" s="92">
        <f>AE175*B175*محاسبات!$AD$40</f>
        <v>0</v>
      </c>
      <c r="AE175" s="33"/>
    </row>
    <row r="176" spans="1:31" s="44" customFormat="1">
      <c r="A176" s="351"/>
      <c r="B176" s="202">
        <f t="shared" si="3"/>
        <v>674</v>
      </c>
      <c r="C176" s="44">
        <v>25</v>
      </c>
      <c r="D176" s="85">
        <f>E176*B176*محاسبات!$AD$40</f>
        <v>0</v>
      </c>
      <c r="E176" s="51"/>
      <c r="F176" s="87">
        <f>G176*B176*محاسبات!$AD$40</f>
        <v>0</v>
      </c>
      <c r="G176" s="46"/>
      <c r="H176" s="88">
        <f>I176*B176*محاسبات!$AD$40</f>
        <v>0</v>
      </c>
      <c r="I176" s="48"/>
      <c r="J176" s="91">
        <f>K176*B176*محاسبات!$AD$40</f>
        <v>0</v>
      </c>
      <c r="K176" s="91"/>
      <c r="L176" s="89">
        <f>M176*B176*محاسبات!$AD$40</f>
        <v>0</v>
      </c>
      <c r="M176" s="32"/>
      <c r="N176" s="86">
        <f>O176*B176*محاسبات!$AD$40</f>
        <v>0</v>
      </c>
      <c r="O176" s="51"/>
      <c r="P176" s="88">
        <f>Q176*B176*محاسبات!$AD$40</f>
        <v>0</v>
      </c>
      <c r="Q176" s="48"/>
      <c r="R176" s="90">
        <f>S176*B176*محاسبات!$AD$40</f>
        <v>0</v>
      </c>
      <c r="S176" s="54"/>
      <c r="T176" s="91">
        <f>U176*B176*محاسبات!$AD$40</f>
        <v>0</v>
      </c>
      <c r="U176" s="31"/>
      <c r="V176" s="90">
        <f>W176*B176*محاسبات!$AD$40</f>
        <v>0</v>
      </c>
      <c r="W176" s="54"/>
      <c r="X176" s="86">
        <f>Y176*B176*محاسبات!$AD$40</f>
        <v>0</v>
      </c>
      <c r="Y176" s="51"/>
      <c r="Z176" s="91">
        <f>AA176*B176*محاسبات!$AD$40</f>
        <v>0</v>
      </c>
      <c r="AA176" s="31"/>
      <c r="AB176" s="88">
        <f>AC176*B176*محاسبات!$AD$40</f>
        <v>0</v>
      </c>
      <c r="AC176" s="48"/>
      <c r="AD176" s="92">
        <f>AE176*B176*محاسبات!$AD$40</f>
        <v>0</v>
      </c>
      <c r="AE176" s="33"/>
    </row>
    <row r="177" spans="1:32" s="44" customFormat="1">
      <c r="A177" s="351"/>
      <c r="B177" s="202">
        <f t="shared" si="3"/>
        <v>673</v>
      </c>
      <c r="C177" s="44">
        <v>26</v>
      </c>
      <c r="D177" s="85">
        <f>E177*B177*محاسبات!$AD$40</f>
        <v>0</v>
      </c>
      <c r="E177" s="51"/>
      <c r="F177" s="87">
        <f>G177*B177*محاسبات!$AD$40</f>
        <v>0</v>
      </c>
      <c r="G177" s="46"/>
      <c r="H177" s="88">
        <f>I177*B177*محاسبات!$AD$40</f>
        <v>0</v>
      </c>
      <c r="I177" s="48"/>
      <c r="J177" s="91">
        <f>K177*B177*محاسبات!$AD$40</f>
        <v>0</v>
      </c>
      <c r="K177" s="91"/>
      <c r="L177" s="89">
        <f>M177*B177*محاسبات!$AD$40</f>
        <v>0</v>
      </c>
      <c r="M177" s="32"/>
      <c r="N177" s="86">
        <f>O177*B177*محاسبات!$AD$40</f>
        <v>0</v>
      </c>
      <c r="O177" s="51"/>
      <c r="P177" s="88">
        <f>Q177*B177*محاسبات!$AD$40</f>
        <v>0</v>
      </c>
      <c r="Q177" s="48"/>
      <c r="R177" s="90">
        <f>S177*B177*محاسبات!$AD$40</f>
        <v>0</v>
      </c>
      <c r="S177" s="54"/>
      <c r="T177" s="91">
        <f>U177*B177*محاسبات!$AD$40</f>
        <v>0</v>
      </c>
      <c r="U177" s="31"/>
      <c r="V177" s="90">
        <f>W177*B177*محاسبات!$AD$40</f>
        <v>0</v>
      </c>
      <c r="W177" s="54"/>
      <c r="X177" s="86">
        <f>Y177*B177*محاسبات!$AD$40</f>
        <v>0</v>
      </c>
      <c r="Y177" s="51"/>
      <c r="Z177" s="91">
        <f>AA177*B177*محاسبات!$AD$40</f>
        <v>0</v>
      </c>
      <c r="AA177" s="31"/>
      <c r="AB177" s="88">
        <f>AC177*B177*محاسبات!$AD$40</f>
        <v>0</v>
      </c>
      <c r="AC177" s="48"/>
      <c r="AD177" s="92">
        <f>AE177*B177*محاسبات!$AD$40</f>
        <v>0</v>
      </c>
      <c r="AE177" s="33"/>
    </row>
    <row r="178" spans="1:32" s="44" customFormat="1">
      <c r="A178" s="351"/>
      <c r="B178" s="202">
        <f t="shared" si="3"/>
        <v>672</v>
      </c>
      <c r="C178" s="44">
        <v>27</v>
      </c>
      <c r="D178" s="85">
        <f>E178*B178*محاسبات!$AD$40</f>
        <v>0</v>
      </c>
      <c r="E178" s="51"/>
      <c r="F178" s="87">
        <f>G178*B178*محاسبات!$AD$40</f>
        <v>0</v>
      </c>
      <c r="G178" s="46"/>
      <c r="H178" s="88">
        <f>I178*B178*محاسبات!$AD$40</f>
        <v>0</v>
      </c>
      <c r="I178" s="48"/>
      <c r="J178" s="91">
        <f>K178*B178*محاسبات!$AD$40</f>
        <v>0</v>
      </c>
      <c r="K178" s="91"/>
      <c r="L178" s="89">
        <f>M178*B178*محاسبات!$AD$40</f>
        <v>0</v>
      </c>
      <c r="M178" s="32"/>
      <c r="N178" s="86">
        <f>O178*B178*محاسبات!$AD$40</f>
        <v>0</v>
      </c>
      <c r="O178" s="51"/>
      <c r="P178" s="88">
        <f>Q178*B178*محاسبات!$AD$40</f>
        <v>0</v>
      </c>
      <c r="Q178" s="48"/>
      <c r="R178" s="90">
        <f>S178*B178*محاسبات!$AD$40</f>
        <v>0</v>
      </c>
      <c r="S178" s="54"/>
      <c r="T178" s="91">
        <f>U178*B178*محاسبات!$AD$40</f>
        <v>0</v>
      </c>
      <c r="U178" s="31"/>
      <c r="V178" s="90">
        <f>W178*B178*محاسبات!$AD$40</f>
        <v>0</v>
      </c>
      <c r="W178" s="54"/>
      <c r="X178" s="86">
        <f>Y178*B178*محاسبات!$AD$40</f>
        <v>0</v>
      </c>
      <c r="Y178" s="51"/>
      <c r="Z178" s="91">
        <f>AA178*B178*محاسبات!$AD$40</f>
        <v>0</v>
      </c>
      <c r="AA178" s="31"/>
      <c r="AB178" s="88">
        <f>AC178*B178*محاسبات!$AD$40</f>
        <v>0</v>
      </c>
      <c r="AC178" s="48"/>
      <c r="AD178" s="92">
        <f>AE178*B178*محاسبات!$AD$40</f>
        <v>0</v>
      </c>
      <c r="AE178" s="33"/>
    </row>
    <row r="179" spans="1:32" s="44" customFormat="1">
      <c r="A179" s="351"/>
      <c r="B179" s="202">
        <f t="shared" si="3"/>
        <v>671</v>
      </c>
      <c r="C179" s="44">
        <v>28</v>
      </c>
      <c r="D179" s="85">
        <f>E179*B179*محاسبات!$AD$40</f>
        <v>0</v>
      </c>
      <c r="E179" s="51"/>
      <c r="F179" s="87">
        <f>G179*B179*محاسبات!$AD$40</f>
        <v>0</v>
      </c>
      <c r="G179" s="46"/>
      <c r="H179" s="88">
        <f>I179*B179*محاسبات!$AD$40</f>
        <v>0</v>
      </c>
      <c r="I179" s="48"/>
      <c r="J179" s="91">
        <f>K179*B179*محاسبات!$AD$40</f>
        <v>0</v>
      </c>
      <c r="K179" s="91"/>
      <c r="L179" s="89">
        <f>M179*B179*محاسبات!$AD$40</f>
        <v>0</v>
      </c>
      <c r="M179" s="32"/>
      <c r="N179" s="86">
        <f>O179*B179*محاسبات!$AD$40</f>
        <v>0</v>
      </c>
      <c r="O179" s="51"/>
      <c r="P179" s="88">
        <f>Q179*B179*محاسبات!$AD$40</f>
        <v>0</v>
      </c>
      <c r="Q179" s="48"/>
      <c r="R179" s="90">
        <f>S179*B179*محاسبات!$AD$40</f>
        <v>0</v>
      </c>
      <c r="S179" s="54"/>
      <c r="T179" s="91">
        <f>U179*B179*محاسبات!$AD$40</f>
        <v>0</v>
      </c>
      <c r="U179" s="31"/>
      <c r="V179" s="90">
        <f>W179*B179*محاسبات!$AD$40</f>
        <v>0</v>
      </c>
      <c r="W179" s="54"/>
      <c r="X179" s="86">
        <f>Y179*B179*محاسبات!$AD$40</f>
        <v>0</v>
      </c>
      <c r="Y179" s="51"/>
      <c r="Z179" s="91">
        <f>AA179*B179*محاسبات!$AD$40</f>
        <v>0</v>
      </c>
      <c r="AA179" s="31"/>
      <c r="AB179" s="88">
        <f>AC179*B179*محاسبات!$AD$40</f>
        <v>0</v>
      </c>
      <c r="AC179" s="48"/>
      <c r="AD179" s="92">
        <f>AE179*B179*محاسبات!$AD$40</f>
        <v>-21715484.518954042</v>
      </c>
      <c r="AE179" s="199">
        <v>-20000000</v>
      </c>
      <c r="AF179" s="44" t="s">
        <v>162</v>
      </c>
    </row>
    <row r="180" spans="1:32" s="44" customFormat="1">
      <c r="A180" s="351"/>
      <c r="B180" s="202">
        <f t="shared" si="3"/>
        <v>670</v>
      </c>
      <c r="C180" s="44">
        <v>29</v>
      </c>
      <c r="D180" s="85">
        <f>E180*B180*محاسبات!$AD$40</f>
        <v>0</v>
      </c>
      <c r="E180" s="51"/>
      <c r="F180" s="87">
        <f>G180*B180*محاسبات!$AD$40</f>
        <v>0</v>
      </c>
      <c r="G180" s="46"/>
      <c r="H180" s="88">
        <f>I180*B180*محاسبات!$AD$40</f>
        <v>0</v>
      </c>
      <c r="I180" s="48"/>
      <c r="J180" s="91">
        <f>K180*B180*محاسبات!$AD$40</f>
        <v>0</v>
      </c>
      <c r="K180" s="91"/>
      <c r="L180" s="89">
        <f>M180*B180*محاسبات!$AD$40</f>
        <v>0</v>
      </c>
      <c r="M180" s="32"/>
      <c r="N180" s="86">
        <f>O180*B180*محاسبات!$AD$40</f>
        <v>0</v>
      </c>
      <c r="O180" s="51"/>
      <c r="P180" s="88">
        <f>Q180*B180*محاسبات!$AD$40</f>
        <v>0</v>
      </c>
      <c r="Q180" s="48"/>
      <c r="R180" s="90">
        <f>S180*B180*محاسبات!$AD$40</f>
        <v>0</v>
      </c>
      <c r="S180" s="54"/>
      <c r="T180" s="91">
        <f>U180*B180*محاسبات!$AD$40</f>
        <v>0</v>
      </c>
      <c r="U180" s="31"/>
      <c r="V180" s="90">
        <f>W180*B180*محاسبات!$AD$40</f>
        <v>0</v>
      </c>
      <c r="W180" s="54"/>
      <c r="X180" s="86">
        <f>Y180*B180*محاسبات!$AD$40</f>
        <v>0</v>
      </c>
      <c r="Y180" s="51"/>
      <c r="Z180" s="91">
        <f>AA180*B180*محاسبات!$AD$40</f>
        <v>0</v>
      </c>
      <c r="AA180" s="31"/>
      <c r="AB180" s="88">
        <f>AC180*B180*محاسبات!$AD$40</f>
        <v>0</v>
      </c>
      <c r="AC180" s="48"/>
      <c r="AD180" s="92">
        <f>AE180*B180*محاسبات!$AD$40</f>
        <v>0</v>
      </c>
      <c r="AE180" s="33"/>
    </row>
    <row r="181" spans="1:32" s="44" customFormat="1">
      <c r="A181" s="351"/>
      <c r="B181" s="202">
        <f t="shared" si="3"/>
        <v>669</v>
      </c>
      <c r="C181" s="44">
        <v>30</v>
      </c>
      <c r="D181" s="85">
        <f>E181*B181*محاسبات!$AD$40</f>
        <v>0</v>
      </c>
      <c r="E181" s="51"/>
      <c r="F181" s="87">
        <f>G181*B181*محاسبات!$AD$40</f>
        <v>0</v>
      </c>
      <c r="G181" s="46"/>
      <c r="H181" s="88">
        <f>I181*B181*محاسبات!$AD$40</f>
        <v>0</v>
      </c>
      <c r="I181" s="48"/>
      <c r="J181" s="91">
        <f>K181*B181*محاسبات!$AD$40</f>
        <v>0</v>
      </c>
      <c r="K181" s="91"/>
      <c r="L181" s="89">
        <f>M181*B181*محاسبات!$AD$40</f>
        <v>0</v>
      </c>
      <c r="M181" s="32"/>
      <c r="N181" s="86">
        <f>O181*B181*محاسبات!$AD$40</f>
        <v>0</v>
      </c>
      <c r="O181" s="51"/>
      <c r="P181" s="88">
        <f>Q181*B181*محاسبات!$AD$40</f>
        <v>0</v>
      </c>
      <c r="Q181" s="48"/>
      <c r="R181" s="90">
        <f>S181*B181*محاسبات!$AD$40</f>
        <v>0</v>
      </c>
      <c r="S181" s="54"/>
      <c r="T181" s="91">
        <f>U181*B181*محاسبات!$AD$40</f>
        <v>0</v>
      </c>
      <c r="U181" s="31"/>
      <c r="V181" s="90">
        <f>W181*B181*محاسبات!$AD$40</f>
        <v>0</v>
      </c>
      <c r="W181" s="54"/>
      <c r="X181" s="86">
        <f>Y181*B181*محاسبات!$AD$40</f>
        <v>0</v>
      </c>
      <c r="Y181" s="51"/>
      <c r="Z181" s="91">
        <f>AA181*B181*محاسبات!$AD$40</f>
        <v>0</v>
      </c>
      <c r="AA181" s="31"/>
      <c r="AB181" s="88">
        <f>AC181*B181*محاسبات!$AD$40</f>
        <v>0</v>
      </c>
      <c r="AC181" s="48"/>
      <c r="AD181" s="92">
        <f>AE181*B181*محاسبات!$AD$40</f>
        <v>0</v>
      </c>
      <c r="AE181" s="33"/>
    </row>
    <row r="182" spans="1:32" s="132" customFormat="1" ht="15.75" thickBot="1">
      <c r="A182" s="352"/>
      <c r="B182" s="202">
        <f t="shared" si="3"/>
        <v>668</v>
      </c>
      <c r="C182" s="132">
        <v>31</v>
      </c>
      <c r="D182" s="138">
        <f>E182*B182*محاسبات!$AD$40</f>
        <v>0</v>
      </c>
      <c r="E182" s="60"/>
      <c r="F182" s="139">
        <f>G182*B182*محاسبات!$AD$40</f>
        <v>0</v>
      </c>
      <c r="G182" s="61"/>
      <c r="H182" s="140">
        <f>I182*B182*محاسبات!$AD$40</f>
        <v>0</v>
      </c>
      <c r="I182" s="62"/>
      <c r="J182" s="65">
        <f>K182*B182*محاسبات!$AD$40</f>
        <v>0</v>
      </c>
      <c r="K182" s="144"/>
      <c r="L182" s="141">
        <f>M182*B182*محاسبات!$AD$40</f>
        <v>0</v>
      </c>
      <c r="M182" s="63"/>
      <c r="N182" s="142">
        <f>O182*B182*محاسبات!$AD$40</f>
        <v>0</v>
      </c>
      <c r="O182" s="60"/>
      <c r="P182" s="140">
        <f>Q182*B182*محاسبات!$AD$40</f>
        <v>0</v>
      </c>
      <c r="Q182" s="62"/>
      <c r="R182" s="143">
        <f>S182*B182*محاسبات!$AD$40</f>
        <v>0</v>
      </c>
      <c r="S182" s="64"/>
      <c r="T182" s="144">
        <f>U182*B182*محاسبات!$AD$40</f>
        <v>0</v>
      </c>
      <c r="U182" s="65"/>
      <c r="V182" s="143">
        <f>W182*B182*محاسبات!$AD$40</f>
        <v>0</v>
      </c>
      <c r="W182" s="64"/>
      <c r="X182" s="142">
        <f>Y182*B182*محاسبات!$AD$40</f>
        <v>0</v>
      </c>
      <c r="Y182" s="60"/>
      <c r="Z182" s="144">
        <f>AA182*B182*محاسبات!$AD$40</f>
        <v>0</v>
      </c>
      <c r="AA182" s="65"/>
      <c r="AB182" s="140">
        <f>AC182*B182*محاسبات!$AD$40</f>
        <v>0</v>
      </c>
      <c r="AC182" s="62"/>
      <c r="AD182" s="145">
        <f>AE182*B182*محاسبات!$AD$40</f>
        <v>0</v>
      </c>
      <c r="AE182" s="66"/>
    </row>
    <row r="183" spans="1:32" s="84" customFormat="1">
      <c r="A183" s="350" t="s">
        <v>28</v>
      </c>
      <c r="B183" s="202">
        <f t="shared" si="3"/>
        <v>667</v>
      </c>
      <c r="C183" s="84">
        <v>1</v>
      </c>
      <c r="D183" s="85">
        <f>E183*B183*محاسبات!$AD$40</f>
        <v>0</v>
      </c>
      <c r="E183" s="86"/>
      <c r="F183" s="87">
        <f>G183*B183*محاسبات!$AD$40</f>
        <v>0</v>
      </c>
      <c r="G183" s="87"/>
      <c r="H183" s="88">
        <f>I183*B183*محاسبات!$AD$40</f>
        <v>0</v>
      </c>
      <c r="I183" s="88"/>
      <c r="J183" s="91">
        <f>K183*B183*محاسبات!$AD$40</f>
        <v>0</v>
      </c>
      <c r="K183" s="91"/>
      <c r="L183" s="89">
        <f>M183*B183*محاسبات!$AD$40</f>
        <v>0</v>
      </c>
      <c r="M183" s="89"/>
      <c r="N183" s="86">
        <f>O183*B183*محاسبات!$AD$40</f>
        <v>0</v>
      </c>
      <c r="O183" s="86"/>
      <c r="P183" s="88">
        <f>Q183*B183*محاسبات!$AD$40</f>
        <v>0</v>
      </c>
      <c r="Q183" s="88"/>
      <c r="R183" s="90">
        <f>S183*B183*محاسبات!$AD$40</f>
        <v>0</v>
      </c>
      <c r="S183" s="90"/>
      <c r="T183" s="91">
        <f>U183*B183*محاسبات!$AD$40</f>
        <v>0</v>
      </c>
      <c r="U183" s="91"/>
      <c r="V183" s="90">
        <f>W183*B183*محاسبات!$AD$40</f>
        <v>0</v>
      </c>
      <c r="W183" s="90"/>
      <c r="X183" s="86">
        <f>Y183*B183*محاسبات!$AD$40</f>
        <v>0</v>
      </c>
      <c r="Y183" s="86"/>
      <c r="Z183" s="91">
        <f>AA183*B183*محاسبات!$AD$40</f>
        <v>0</v>
      </c>
      <c r="AA183" s="91"/>
      <c r="AB183" s="88">
        <f>AC183*B183*محاسبات!$AD$40</f>
        <v>0</v>
      </c>
      <c r="AC183" s="88"/>
      <c r="AD183" s="92">
        <f>AE183*B183*محاسبات!$AD$40</f>
        <v>0</v>
      </c>
      <c r="AE183" s="92"/>
    </row>
    <row r="184" spans="1:32" s="44" customFormat="1">
      <c r="A184" s="351"/>
      <c r="B184" s="202">
        <f t="shared" si="3"/>
        <v>666</v>
      </c>
      <c r="C184" s="44">
        <v>2</v>
      </c>
      <c r="D184" s="85">
        <f>E184*B184*محاسبات!$AD$40</f>
        <v>0</v>
      </c>
      <c r="E184" s="51"/>
      <c r="F184" s="87">
        <f>G184*B184*محاسبات!$AD$40</f>
        <v>0</v>
      </c>
      <c r="G184" s="46"/>
      <c r="H184" s="88">
        <f>I184*B184*محاسبات!$AD$40</f>
        <v>0</v>
      </c>
      <c r="I184" s="48"/>
      <c r="J184" s="91">
        <f>K184*B184*محاسبات!$AD$40</f>
        <v>0</v>
      </c>
      <c r="K184" s="91"/>
      <c r="L184" s="89">
        <f>M184*B184*محاسبات!$AD$40</f>
        <v>0</v>
      </c>
      <c r="M184" s="32"/>
      <c r="N184" s="86">
        <f>O184*B184*محاسبات!$AD$40</f>
        <v>0</v>
      </c>
      <c r="O184" s="51"/>
      <c r="P184" s="88">
        <f>Q184*B184*محاسبات!$AD$40</f>
        <v>0</v>
      </c>
      <c r="Q184" s="53"/>
      <c r="R184" s="90">
        <f>S184*B184*محاسبات!$AD$40</f>
        <v>0</v>
      </c>
      <c r="S184" s="54"/>
      <c r="T184" s="91">
        <f>U184*B184*محاسبات!$AD$40</f>
        <v>0</v>
      </c>
      <c r="U184" s="31"/>
      <c r="V184" s="90">
        <f>W184*B184*محاسبات!$AD$40</f>
        <v>0</v>
      </c>
      <c r="W184" s="54"/>
      <c r="X184" s="86">
        <f>Y184*B184*محاسبات!$AD$40</f>
        <v>0</v>
      </c>
      <c r="Y184" s="51"/>
      <c r="Z184" s="91">
        <f>AA184*B184*محاسبات!$AD$40</f>
        <v>0</v>
      </c>
      <c r="AA184" s="31"/>
      <c r="AB184" s="88">
        <f>AC184*B184*محاسبات!$AD$40</f>
        <v>0</v>
      </c>
      <c r="AC184" s="48"/>
      <c r="AD184" s="92">
        <f>AE184*B184*محاسبات!$AD$40</f>
        <v>0</v>
      </c>
      <c r="AE184" s="33"/>
    </row>
    <row r="185" spans="1:32" s="44" customFormat="1">
      <c r="A185" s="351"/>
      <c r="B185" s="202">
        <f t="shared" si="3"/>
        <v>665</v>
      </c>
      <c r="C185" s="44">
        <v>3</v>
      </c>
      <c r="D185" s="85">
        <f>E185*B185*محاسبات!$AD$40</f>
        <v>0</v>
      </c>
      <c r="E185" s="51"/>
      <c r="F185" s="87">
        <f>G185*B185*محاسبات!$AD$40</f>
        <v>0</v>
      </c>
      <c r="G185" s="46"/>
      <c r="H185" s="88">
        <f>I185*B185*محاسبات!$AD$40</f>
        <v>0</v>
      </c>
      <c r="I185" s="48"/>
      <c r="J185" s="91">
        <f>K185*B185*محاسبات!$AD$40</f>
        <v>0</v>
      </c>
      <c r="K185" s="91"/>
      <c r="L185" s="89">
        <f>M185*B185*محاسبات!$AD$40</f>
        <v>0</v>
      </c>
      <c r="M185" s="32"/>
      <c r="N185" s="86">
        <f>O185*B185*محاسبات!$AD$40</f>
        <v>0</v>
      </c>
      <c r="O185" s="51"/>
      <c r="P185" s="88">
        <f>Q185*B185*محاسبات!$AD$40</f>
        <v>0</v>
      </c>
      <c r="Q185" s="53"/>
      <c r="R185" s="90">
        <f>S185*B185*محاسبات!$AD$40</f>
        <v>0</v>
      </c>
      <c r="S185" s="54"/>
      <c r="T185" s="91">
        <f>U185*B185*محاسبات!$AD$40</f>
        <v>0</v>
      </c>
      <c r="U185" s="31"/>
      <c r="V185" s="90">
        <f>W185*B185*محاسبات!$AD$40</f>
        <v>0</v>
      </c>
      <c r="W185" s="54"/>
      <c r="X185" s="86">
        <f>Y185*B185*محاسبات!$AD$40</f>
        <v>0</v>
      </c>
      <c r="Y185" s="51"/>
      <c r="Z185" s="91">
        <f>AA185*B185*محاسبات!$AD$40</f>
        <v>0</v>
      </c>
      <c r="AA185" s="31"/>
      <c r="AB185" s="88">
        <f>AC185*B185*محاسبات!$AD$40</f>
        <v>0</v>
      </c>
      <c r="AC185" s="48"/>
      <c r="AD185" s="92">
        <f>AE185*B185*محاسبات!$AD$40</f>
        <v>0</v>
      </c>
      <c r="AE185" s="33"/>
    </row>
    <row r="186" spans="1:32" s="44" customFormat="1">
      <c r="A186" s="351"/>
      <c r="B186" s="202">
        <f t="shared" si="3"/>
        <v>664</v>
      </c>
      <c r="C186" s="44">
        <v>4</v>
      </c>
      <c r="D186" s="85">
        <f>E186*B186*محاسبات!$AD$40</f>
        <v>0</v>
      </c>
      <c r="E186" s="51"/>
      <c r="F186" s="87">
        <f>G186*B186*محاسبات!$AD$40</f>
        <v>0</v>
      </c>
      <c r="G186" s="46"/>
      <c r="H186" s="88">
        <f>I186*B186*محاسبات!$AD$40</f>
        <v>0</v>
      </c>
      <c r="I186" s="48"/>
      <c r="J186" s="91">
        <f>K186*B186*محاسبات!$AD$40</f>
        <v>0</v>
      </c>
      <c r="K186" s="91"/>
      <c r="L186" s="89">
        <f>M186*B186*محاسبات!$AD$40</f>
        <v>0</v>
      </c>
      <c r="M186" s="32"/>
      <c r="N186" s="86">
        <f>O186*B186*محاسبات!$AD$40</f>
        <v>0</v>
      </c>
      <c r="O186" s="51"/>
      <c r="P186" s="88">
        <f>Q186*B186*محاسبات!$AD$40</f>
        <v>429778888.84010381</v>
      </c>
      <c r="Q186" s="48">
        <v>400000000</v>
      </c>
      <c r="R186" s="90">
        <f>S186*B186*محاسبات!$AD$40</f>
        <v>-644668333.26015568</v>
      </c>
      <c r="S186" s="93">
        <v>-600000000</v>
      </c>
      <c r="T186" s="91">
        <f>U186*B186*محاسبات!$AD$40</f>
        <v>0</v>
      </c>
      <c r="U186" s="31"/>
      <c r="V186" s="90">
        <f>W186*B186*محاسبات!$AD$40</f>
        <v>0</v>
      </c>
      <c r="W186" s="54"/>
      <c r="X186" s="86">
        <f>Y186*B186*محاسبات!$AD$40</f>
        <v>0</v>
      </c>
      <c r="Y186" s="51"/>
      <c r="Z186" s="91">
        <f>AA186*B186*محاسبات!$AD$40</f>
        <v>0</v>
      </c>
      <c r="AA186" s="31"/>
      <c r="AB186" s="88">
        <f>AC186*B186*محاسبات!$AD$40</f>
        <v>0</v>
      </c>
      <c r="AC186" s="48"/>
      <c r="AD186" s="92">
        <f>AE186*B186*محاسبات!$AD$40</f>
        <v>0</v>
      </c>
      <c r="AE186" s="33"/>
    </row>
    <row r="187" spans="1:32" s="44" customFormat="1">
      <c r="A187" s="351"/>
      <c r="B187" s="202">
        <f t="shared" si="3"/>
        <v>663</v>
      </c>
      <c r="C187" s="44">
        <v>5</v>
      </c>
      <c r="D187" s="85">
        <f>E187*B187*محاسبات!$AD$40</f>
        <v>0</v>
      </c>
      <c r="E187" s="51"/>
      <c r="F187" s="87">
        <f>G187*B187*محاسبات!$AD$40</f>
        <v>0</v>
      </c>
      <c r="G187" s="46"/>
      <c r="H187" s="88">
        <f>I187*B187*محاسبات!$AD$40</f>
        <v>0</v>
      </c>
      <c r="I187" s="48"/>
      <c r="J187" s="91">
        <f>K187*B187*محاسبات!$AD$40</f>
        <v>0</v>
      </c>
      <c r="K187" s="91"/>
      <c r="L187" s="89">
        <f>M187*B187*محاسبات!$AD$40</f>
        <v>0</v>
      </c>
      <c r="M187" s="32"/>
      <c r="N187" s="86">
        <f>O187*B187*محاسبات!$AD$40</f>
        <v>0</v>
      </c>
      <c r="O187" s="51"/>
      <c r="P187" s="88">
        <f>Q187*B187*محاسبات!$AD$40</f>
        <v>0</v>
      </c>
      <c r="Q187" s="53"/>
      <c r="R187" s="90">
        <f>S187*B187*محاسبات!$AD$40</f>
        <v>0</v>
      </c>
      <c r="S187" s="93"/>
      <c r="T187" s="91">
        <f>U187*B187*محاسبات!$AD$40</f>
        <v>0</v>
      </c>
      <c r="U187" s="31"/>
      <c r="V187" s="90">
        <f>W187*B187*محاسبات!$AD$40</f>
        <v>0</v>
      </c>
      <c r="W187" s="54"/>
      <c r="X187" s="86">
        <f>Y187*B187*محاسبات!$AD$40</f>
        <v>0</v>
      </c>
      <c r="Y187" s="51"/>
      <c r="Z187" s="91">
        <f>AA187*B187*محاسبات!$AD$40</f>
        <v>0</v>
      </c>
      <c r="AA187" s="31"/>
      <c r="AB187" s="88">
        <f>AC187*B187*محاسبات!$AD$40</f>
        <v>0</v>
      </c>
      <c r="AC187" s="48"/>
      <c r="AD187" s="92">
        <f>AE187*B187*محاسبات!$AD$40</f>
        <v>0</v>
      </c>
      <c r="AE187" s="33"/>
    </row>
    <row r="188" spans="1:32" s="44" customFormat="1">
      <c r="A188" s="351"/>
      <c r="B188" s="202">
        <f t="shared" si="3"/>
        <v>662</v>
      </c>
      <c r="C188" s="44">
        <v>6</v>
      </c>
      <c r="D188" s="85">
        <f>E188*B188*محاسبات!$AD$40</f>
        <v>0</v>
      </c>
      <c r="E188" s="51"/>
      <c r="F188" s="87">
        <f>G188*B188*محاسبات!$AD$40</f>
        <v>0</v>
      </c>
      <c r="G188" s="46"/>
      <c r="H188" s="88">
        <f>I188*B188*محاسبات!$AD$40</f>
        <v>0</v>
      </c>
      <c r="I188" s="48"/>
      <c r="J188" s="91">
        <f>K188*B188*محاسبات!$AD$40</f>
        <v>0</v>
      </c>
      <c r="K188" s="91"/>
      <c r="L188" s="89">
        <f>M188*B188*محاسبات!$AD$40</f>
        <v>0</v>
      </c>
      <c r="M188" s="32"/>
      <c r="N188" s="86">
        <f>O188*B188*محاسبات!$AD$40</f>
        <v>0</v>
      </c>
      <c r="O188" s="51"/>
      <c r="P188" s="88">
        <f>Q188*B188*محاسبات!$AD$40</f>
        <v>0</v>
      </c>
      <c r="Q188" s="53"/>
      <c r="R188" s="90">
        <f>S188*B188*محاسبات!$AD$40</f>
        <v>0</v>
      </c>
      <c r="S188" s="54"/>
      <c r="T188" s="91">
        <f>U188*B188*محاسبات!$AD$40</f>
        <v>0</v>
      </c>
      <c r="U188" s="31"/>
      <c r="V188" s="90">
        <f>W188*B188*محاسبات!$AD$40</f>
        <v>0</v>
      </c>
      <c r="W188" s="54"/>
      <c r="X188" s="86">
        <f>Y188*B188*محاسبات!$AD$40</f>
        <v>0</v>
      </c>
      <c r="Y188" s="51"/>
      <c r="Z188" s="91">
        <f>AA188*B188*محاسبات!$AD$40</f>
        <v>0</v>
      </c>
      <c r="AA188" s="31"/>
      <c r="AB188" s="88">
        <f>AC188*B188*محاسبات!$AD$40</f>
        <v>0</v>
      </c>
      <c r="AC188" s="48"/>
      <c r="AD188" s="92">
        <f>AE188*B188*محاسبات!$AD$40</f>
        <v>0</v>
      </c>
      <c r="AE188" s="33"/>
    </row>
    <row r="189" spans="1:32" s="44" customFormat="1">
      <c r="A189" s="351"/>
      <c r="B189" s="202">
        <f t="shared" si="3"/>
        <v>661</v>
      </c>
      <c r="C189" s="44">
        <v>7</v>
      </c>
      <c r="D189" s="85">
        <f>E189*B189*محاسبات!$AD$40</f>
        <v>0</v>
      </c>
      <c r="E189" s="51"/>
      <c r="F189" s="87">
        <f>G189*B189*محاسبات!$AD$40</f>
        <v>0</v>
      </c>
      <c r="G189" s="46"/>
      <c r="H189" s="88">
        <f>I189*B189*محاسبات!$AD$40</f>
        <v>0</v>
      </c>
      <c r="I189" s="48"/>
      <c r="J189" s="91">
        <f>K189*B189*محاسبات!$AD$40</f>
        <v>0</v>
      </c>
      <c r="K189" s="91"/>
      <c r="L189" s="89">
        <f>M189*B189*محاسبات!$AD$40</f>
        <v>0</v>
      </c>
      <c r="M189" s="32"/>
      <c r="N189" s="86">
        <f>O189*B189*محاسبات!$AD$40</f>
        <v>0</v>
      </c>
      <c r="O189" s="51"/>
      <c r="P189" s="88">
        <f>Q189*B189*محاسبات!$AD$40</f>
        <v>0</v>
      </c>
      <c r="Q189" s="53"/>
      <c r="R189" s="90">
        <f>S189*B189*محاسبات!$AD$40</f>
        <v>0</v>
      </c>
      <c r="S189" s="54"/>
      <c r="T189" s="91">
        <f>U189*B189*محاسبات!$AD$40</f>
        <v>0</v>
      </c>
      <c r="U189" s="31"/>
      <c r="V189" s="90">
        <f>W189*B189*محاسبات!$AD$40</f>
        <v>0</v>
      </c>
      <c r="W189" s="54"/>
      <c r="X189" s="86">
        <f>Y189*B189*محاسبات!$AD$40</f>
        <v>0</v>
      </c>
      <c r="Y189" s="51"/>
      <c r="Z189" s="91">
        <f>AA189*B189*محاسبات!$AD$40</f>
        <v>0</v>
      </c>
      <c r="AA189" s="31"/>
      <c r="AB189" s="88">
        <f>AC189*B189*محاسبات!$AD$40</f>
        <v>0</v>
      </c>
      <c r="AC189" s="48"/>
      <c r="AD189" s="92">
        <f>AE189*B189*محاسبات!$AD$40</f>
        <v>0</v>
      </c>
      <c r="AE189" s="33"/>
    </row>
    <row r="190" spans="1:32" s="44" customFormat="1">
      <c r="A190" s="351"/>
      <c r="B190" s="202">
        <f t="shared" si="3"/>
        <v>660</v>
      </c>
      <c r="C190" s="44">
        <v>8</v>
      </c>
      <c r="D190" s="85">
        <f>E190*B190*محاسبات!$AD$40</f>
        <v>0</v>
      </c>
      <c r="E190" s="51"/>
      <c r="F190" s="87">
        <f>G190*B190*محاسبات!$AD$40</f>
        <v>0</v>
      </c>
      <c r="G190" s="46"/>
      <c r="H190" s="88">
        <f>I190*B190*محاسبات!$AD$40</f>
        <v>0</v>
      </c>
      <c r="I190" s="48"/>
      <c r="J190" s="91">
        <f>K190*B190*محاسبات!$AD$40</f>
        <v>0</v>
      </c>
      <c r="K190" s="91"/>
      <c r="L190" s="89">
        <f>M190*B190*محاسبات!$AD$40</f>
        <v>0</v>
      </c>
      <c r="M190" s="32"/>
      <c r="N190" s="86">
        <f>O190*B190*محاسبات!$AD$40</f>
        <v>0</v>
      </c>
      <c r="O190" s="51"/>
      <c r="P190" s="88">
        <f>Q190*B190*محاسبات!$AD$40</f>
        <v>0</v>
      </c>
      <c r="Q190" s="53"/>
      <c r="R190" s="90">
        <f>S190*B190*محاسبات!$AD$40</f>
        <v>0</v>
      </c>
      <c r="S190" s="54"/>
      <c r="T190" s="91">
        <f>U190*B190*محاسبات!$AD$40</f>
        <v>0</v>
      </c>
      <c r="U190" s="31"/>
      <c r="V190" s="90">
        <f>W190*B190*محاسبات!$AD$40</f>
        <v>0</v>
      </c>
      <c r="W190" s="54"/>
      <c r="X190" s="86">
        <f>Y190*B190*محاسبات!$AD$40</f>
        <v>0</v>
      </c>
      <c r="Y190" s="51"/>
      <c r="Z190" s="91">
        <f>AA190*B190*محاسبات!$AD$40</f>
        <v>0</v>
      </c>
      <c r="AA190" s="31"/>
      <c r="AB190" s="88">
        <f>AC190*B190*محاسبات!$AD$40</f>
        <v>0</v>
      </c>
      <c r="AC190" s="48"/>
      <c r="AD190" s="92">
        <f>AE190*B190*محاسبات!$AD$40</f>
        <v>0</v>
      </c>
      <c r="AE190" s="33"/>
    </row>
    <row r="191" spans="1:32" s="44" customFormat="1">
      <c r="A191" s="351"/>
      <c r="B191" s="202">
        <f t="shared" si="3"/>
        <v>659</v>
      </c>
      <c r="C191" s="44">
        <v>9</v>
      </c>
      <c r="D191" s="85">
        <f>E191*B191*محاسبات!$AD$40</f>
        <v>0</v>
      </c>
      <c r="E191" s="51"/>
      <c r="F191" s="87">
        <f>G191*B191*محاسبات!$AD$40</f>
        <v>0</v>
      </c>
      <c r="G191" s="46"/>
      <c r="H191" s="88">
        <f>I191*B191*محاسبات!$AD$40</f>
        <v>0</v>
      </c>
      <c r="I191" s="48"/>
      <c r="J191" s="91">
        <f>K191*B191*محاسبات!$AD$40</f>
        <v>0</v>
      </c>
      <c r="K191" s="91"/>
      <c r="L191" s="89">
        <f>M191*B191*محاسبات!$AD$40</f>
        <v>0</v>
      </c>
      <c r="M191" s="32"/>
      <c r="N191" s="86">
        <f>O191*B191*محاسبات!$AD$40</f>
        <v>0</v>
      </c>
      <c r="O191" s="51"/>
      <c r="P191" s="88">
        <f>Q191*B191*محاسبات!$AD$40</f>
        <v>0</v>
      </c>
      <c r="Q191" s="53"/>
      <c r="R191" s="90">
        <f>S191*B191*محاسبات!$AD$40</f>
        <v>0</v>
      </c>
      <c r="S191" s="54"/>
      <c r="T191" s="91">
        <f>U191*B191*محاسبات!$AD$40</f>
        <v>0</v>
      </c>
      <c r="U191" s="31"/>
      <c r="V191" s="90">
        <f>W191*B191*محاسبات!$AD$40</f>
        <v>0</v>
      </c>
      <c r="W191" s="54"/>
      <c r="X191" s="86">
        <f>Y191*B191*محاسبات!$AD$40</f>
        <v>0</v>
      </c>
      <c r="Y191" s="51"/>
      <c r="Z191" s="91">
        <f>AA191*B191*محاسبات!$AD$40</f>
        <v>0</v>
      </c>
      <c r="AA191" s="31"/>
      <c r="AB191" s="88">
        <f>AC191*B191*محاسبات!$AD$40</f>
        <v>0</v>
      </c>
      <c r="AC191" s="48"/>
      <c r="AD191" s="92">
        <f>AE191*B191*محاسبات!$AD$40</f>
        <v>0</v>
      </c>
      <c r="AE191" s="33"/>
    </row>
    <row r="192" spans="1:32" s="44" customFormat="1">
      <c r="A192" s="351"/>
      <c r="B192" s="202">
        <f t="shared" si="3"/>
        <v>658</v>
      </c>
      <c r="C192" s="44">
        <v>10</v>
      </c>
      <c r="D192" s="85">
        <f>E192*B192*محاسبات!$AD$40</f>
        <v>0</v>
      </c>
      <c r="E192" s="51"/>
      <c r="F192" s="87">
        <f>G192*B192*محاسبات!$AD$40</f>
        <v>0</v>
      </c>
      <c r="G192" s="46"/>
      <c r="H192" s="88">
        <f>I192*B192*محاسبات!$AD$40</f>
        <v>0</v>
      </c>
      <c r="I192" s="48"/>
      <c r="J192" s="91">
        <f>K192*B192*محاسبات!$AD$40</f>
        <v>0</v>
      </c>
      <c r="K192" s="91"/>
      <c r="L192" s="89">
        <f>M192*B192*محاسبات!$AD$40</f>
        <v>0</v>
      </c>
      <c r="M192" s="32"/>
      <c r="N192" s="86">
        <f>O192*B192*محاسبات!$AD$40</f>
        <v>0</v>
      </c>
      <c r="O192" s="51"/>
      <c r="P192" s="88">
        <f>Q192*B192*محاسبات!$AD$40</f>
        <v>0</v>
      </c>
      <c r="Q192" s="53"/>
      <c r="R192" s="90">
        <f>S192*B192*محاسبات!$AD$40</f>
        <v>0</v>
      </c>
      <c r="S192" s="54"/>
      <c r="T192" s="91">
        <f>U192*B192*محاسبات!$AD$40</f>
        <v>0</v>
      </c>
      <c r="U192" s="31"/>
      <c r="V192" s="90">
        <f>W192*B192*محاسبات!$AD$40</f>
        <v>0</v>
      </c>
      <c r="W192" s="54"/>
      <c r="X192" s="86">
        <f>Y192*B192*محاسبات!$AD$40</f>
        <v>0</v>
      </c>
      <c r="Y192" s="51"/>
      <c r="Z192" s="91">
        <f>AA192*B192*محاسبات!$AD$40</f>
        <v>0</v>
      </c>
      <c r="AA192" s="31"/>
      <c r="AB192" s="88">
        <f>AC192*B192*محاسبات!$AD$40</f>
        <v>0</v>
      </c>
      <c r="AC192" s="48"/>
      <c r="AD192" s="92">
        <f>AE192*B192*محاسبات!$AD$40</f>
        <v>0</v>
      </c>
      <c r="AE192" s="33"/>
    </row>
    <row r="193" spans="1:32" s="44" customFormat="1">
      <c r="A193" s="351"/>
      <c r="B193" s="202">
        <f t="shared" si="3"/>
        <v>657</v>
      </c>
      <c r="C193" s="44">
        <v>11</v>
      </c>
      <c r="D193" s="85">
        <f>E193*B193*محاسبات!$AD$40</f>
        <v>0</v>
      </c>
      <c r="E193" s="51"/>
      <c r="F193" s="87">
        <f>G193*B193*محاسبات!$AD$40</f>
        <v>0</v>
      </c>
      <c r="G193" s="46"/>
      <c r="H193" s="88">
        <f>I193*B193*محاسبات!$AD$40</f>
        <v>0</v>
      </c>
      <c r="I193" s="48"/>
      <c r="J193" s="91">
        <f>K193*B193*محاسبات!$AD$40</f>
        <v>0</v>
      </c>
      <c r="K193" s="91"/>
      <c r="L193" s="89">
        <f>M193*B193*محاسبات!$AD$40</f>
        <v>0</v>
      </c>
      <c r="M193" s="32"/>
      <c r="N193" s="86">
        <f>O193*B193*محاسبات!$AD$40</f>
        <v>0</v>
      </c>
      <c r="O193" s="51"/>
      <c r="P193" s="88">
        <f>Q193*B193*محاسبات!$AD$40</f>
        <v>0</v>
      </c>
      <c r="Q193" s="53"/>
      <c r="R193" s="90">
        <f>S193*B193*محاسبات!$AD$40</f>
        <v>0</v>
      </c>
      <c r="S193" s="54"/>
      <c r="T193" s="91">
        <f>U193*B193*محاسبات!$AD$40</f>
        <v>0</v>
      </c>
      <c r="U193" s="31"/>
      <c r="V193" s="90">
        <f>W193*B193*محاسبات!$AD$40</f>
        <v>0</v>
      </c>
      <c r="W193" s="54"/>
      <c r="X193" s="86">
        <f>Y193*B193*محاسبات!$AD$40</f>
        <v>0</v>
      </c>
      <c r="Y193" s="51"/>
      <c r="Z193" s="91">
        <f>AA193*B193*محاسبات!$AD$40</f>
        <v>0</v>
      </c>
      <c r="AA193" s="31"/>
      <c r="AB193" s="88">
        <f>AC193*B193*محاسبات!$AD$40</f>
        <v>0</v>
      </c>
      <c r="AC193" s="48"/>
      <c r="AD193" s="92">
        <f>AE193*B193*محاسبات!$AD$40</f>
        <v>0</v>
      </c>
      <c r="AE193" s="33"/>
    </row>
    <row r="194" spans="1:32" s="44" customFormat="1">
      <c r="A194" s="351"/>
      <c r="B194" s="202">
        <f t="shared" si="3"/>
        <v>656</v>
      </c>
      <c r="C194" s="44">
        <v>12</v>
      </c>
      <c r="D194" s="85">
        <f>E194*B194*محاسبات!$AD$40</f>
        <v>0</v>
      </c>
      <c r="E194" s="51"/>
      <c r="F194" s="87">
        <f>G194*B194*محاسبات!$AD$40</f>
        <v>0</v>
      </c>
      <c r="G194" s="46"/>
      <c r="H194" s="88">
        <f>I194*B194*محاسبات!$AD$40</f>
        <v>0</v>
      </c>
      <c r="I194" s="48"/>
      <c r="J194" s="91">
        <f>K194*B194*محاسبات!$AD$40</f>
        <v>0</v>
      </c>
      <c r="K194" s="91"/>
      <c r="L194" s="89">
        <f>M194*B194*محاسبات!$AD$40</f>
        <v>0</v>
      </c>
      <c r="M194" s="32"/>
      <c r="N194" s="86">
        <f>O194*B194*محاسبات!$AD$40</f>
        <v>0</v>
      </c>
      <c r="O194" s="51"/>
      <c r="P194" s="88">
        <f>Q194*B194*محاسبات!$AD$40</f>
        <v>0</v>
      </c>
      <c r="Q194" s="53"/>
      <c r="R194" s="90">
        <f>S194*B194*محاسبات!$AD$40</f>
        <v>0</v>
      </c>
      <c r="S194" s="54"/>
      <c r="T194" s="91">
        <f>U194*B194*محاسبات!$AD$40</f>
        <v>0</v>
      </c>
      <c r="U194" s="31"/>
      <c r="V194" s="90">
        <f>W194*B194*محاسبات!$AD$40</f>
        <v>0</v>
      </c>
      <c r="W194" s="54"/>
      <c r="X194" s="86">
        <f>Y194*B194*محاسبات!$AD$40</f>
        <v>0</v>
      </c>
      <c r="Y194" s="228"/>
      <c r="Z194" s="91">
        <f>AA194*B194*محاسبات!$AD$40</f>
        <v>0</v>
      </c>
      <c r="AA194" s="31"/>
      <c r="AB194" s="88">
        <f>AC194*B194*محاسبات!$AD$40</f>
        <v>0</v>
      </c>
      <c r="AC194" s="48"/>
      <c r="AD194" s="92">
        <f>AE194*B194*محاسبات!$AD$40</f>
        <v>1061502074.8460395</v>
      </c>
      <c r="AE194" s="33">
        <v>1000000000</v>
      </c>
      <c r="AF194" s="44" t="s">
        <v>66</v>
      </c>
    </row>
    <row r="195" spans="1:32" s="44" customFormat="1">
      <c r="A195" s="351"/>
      <c r="B195" s="202">
        <f t="shared" si="3"/>
        <v>655</v>
      </c>
      <c r="C195" s="44">
        <v>13</v>
      </c>
      <c r="D195" s="85">
        <f>E195*B195*محاسبات!$AD$40</f>
        <v>0</v>
      </c>
      <c r="E195" s="51"/>
      <c r="F195" s="87">
        <f>G195*B195*محاسبات!$AD$40</f>
        <v>0</v>
      </c>
      <c r="G195" s="46"/>
      <c r="H195" s="88">
        <f>I195*B195*محاسبات!$AD$40</f>
        <v>0</v>
      </c>
      <c r="I195" s="48"/>
      <c r="J195" s="91">
        <f>K195*B195*محاسبات!$AD$40</f>
        <v>0</v>
      </c>
      <c r="K195" s="91"/>
      <c r="L195" s="89">
        <f>M195*B195*محاسبات!$AD$40</f>
        <v>0</v>
      </c>
      <c r="M195" s="32"/>
      <c r="N195" s="86">
        <f>O195*B195*محاسبات!$AD$40</f>
        <v>0</v>
      </c>
      <c r="O195" s="51"/>
      <c r="P195" s="88">
        <f>Q195*B195*محاسبات!$AD$40</f>
        <v>0</v>
      </c>
      <c r="Q195" s="53"/>
      <c r="R195" s="90">
        <f>S195*B195*محاسبات!$AD$40</f>
        <v>0</v>
      </c>
      <c r="S195" s="54"/>
      <c r="T195" s="91">
        <f>U195*B195*محاسبات!$AD$40</f>
        <v>0</v>
      </c>
      <c r="U195" s="31"/>
      <c r="V195" s="90">
        <f>W195*B195*محاسبات!$AD$40</f>
        <v>0</v>
      </c>
      <c r="W195" s="54"/>
      <c r="X195" s="86">
        <f>Y195*B195*محاسبات!$AD$40</f>
        <v>0</v>
      </c>
      <c r="Y195" s="51"/>
      <c r="Z195" s="91">
        <f>AA195*B195*محاسبات!$AD$40</f>
        <v>0</v>
      </c>
      <c r="AA195" s="31"/>
      <c r="AB195" s="88">
        <f>AC195*B195*محاسبات!$AD$40</f>
        <v>0</v>
      </c>
      <c r="AC195" s="48"/>
      <c r="AD195" s="92">
        <f>AE195*B195*محاسبات!$AD$40</f>
        <v>0</v>
      </c>
      <c r="AE195" s="33"/>
    </row>
    <row r="196" spans="1:32" s="44" customFormat="1">
      <c r="A196" s="351"/>
      <c r="B196" s="202">
        <f t="shared" si="3"/>
        <v>654</v>
      </c>
      <c r="C196" s="44">
        <v>14</v>
      </c>
      <c r="D196" s="85">
        <f>E196*B196*محاسبات!$AD$40</f>
        <v>0</v>
      </c>
      <c r="E196" s="51"/>
      <c r="F196" s="87">
        <f>G196*B196*محاسبات!$AD$40</f>
        <v>0</v>
      </c>
      <c r="G196" s="46"/>
      <c r="H196" s="88">
        <f>I196*B196*محاسبات!$AD$40</f>
        <v>0</v>
      </c>
      <c r="I196" s="48"/>
      <c r="J196" s="91">
        <f>K196*B196*محاسبات!$AD$40</f>
        <v>0</v>
      </c>
      <c r="K196" s="91"/>
      <c r="L196" s="89">
        <f>M196*B196*محاسبات!$AD$40</f>
        <v>0</v>
      </c>
      <c r="M196" s="32"/>
      <c r="N196" s="86">
        <f>O196*B196*محاسبات!$AD$40</f>
        <v>0</v>
      </c>
      <c r="O196" s="51"/>
      <c r="P196" s="88">
        <f>Q196*B196*محاسبات!$AD$40</f>
        <v>0</v>
      </c>
      <c r="Q196" s="53"/>
      <c r="R196" s="90">
        <f>S196*B196*محاسبات!$AD$40</f>
        <v>0</v>
      </c>
      <c r="S196" s="54"/>
      <c r="T196" s="91">
        <f>U196*B196*محاسبات!$AD$40</f>
        <v>0</v>
      </c>
      <c r="U196" s="31"/>
      <c r="V196" s="90">
        <f>W196*B196*محاسبات!$AD$40</f>
        <v>0</v>
      </c>
      <c r="W196" s="54"/>
      <c r="X196" s="86">
        <f>Y196*B196*محاسبات!$AD$40</f>
        <v>0</v>
      </c>
      <c r="Y196" s="51"/>
      <c r="Z196" s="91">
        <f>AA196*B196*محاسبات!$AD$40</f>
        <v>0</v>
      </c>
      <c r="AA196" s="31"/>
      <c r="AB196" s="88">
        <f>AC196*B196*محاسبات!$AD$40</f>
        <v>0</v>
      </c>
      <c r="AC196" s="48"/>
      <c r="AD196" s="92">
        <f>AE196*B196*محاسبات!$AD$40</f>
        <v>0</v>
      </c>
      <c r="AE196" s="33"/>
    </row>
    <row r="197" spans="1:32" s="44" customFormat="1">
      <c r="A197" s="351"/>
      <c r="B197" s="202">
        <f t="shared" ref="B197:B260" si="4">B196-1</f>
        <v>653</v>
      </c>
      <c r="C197" s="44">
        <v>15</v>
      </c>
      <c r="D197" s="85">
        <f>E197*B197*محاسبات!$AD$40</f>
        <v>0</v>
      </c>
      <c r="E197" s="51"/>
      <c r="F197" s="87">
        <f>G197*B197*محاسبات!$AD$40</f>
        <v>0</v>
      </c>
      <c r="G197" s="46"/>
      <c r="H197" s="88">
        <f>I197*B197*محاسبات!$AD$40</f>
        <v>0</v>
      </c>
      <c r="I197" s="48"/>
      <c r="J197" s="91">
        <f>K197*B197*محاسبات!$AD$40</f>
        <v>0</v>
      </c>
      <c r="K197" s="91"/>
      <c r="L197" s="89">
        <f>M197*B197*محاسبات!$AD$40</f>
        <v>0</v>
      </c>
      <c r="M197" s="32"/>
      <c r="N197" s="86">
        <f>O197*B197*محاسبات!$AD$40</f>
        <v>0</v>
      </c>
      <c r="O197" s="51"/>
      <c r="P197" s="88">
        <f>Q197*B197*محاسبات!$AD$40</f>
        <v>0</v>
      </c>
      <c r="Q197" s="53"/>
      <c r="R197" s="90">
        <f>S197*B197*محاسبات!$AD$40</f>
        <v>0</v>
      </c>
      <c r="S197" s="54"/>
      <c r="T197" s="91">
        <f>U197*B197*محاسبات!$AD$40</f>
        <v>0</v>
      </c>
      <c r="U197" s="31"/>
      <c r="V197" s="90">
        <f>W197*B197*محاسبات!$AD$40</f>
        <v>0</v>
      </c>
      <c r="W197" s="54"/>
      <c r="X197" s="86">
        <f>Y197*B197*محاسبات!$AD$40</f>
        <v>0</v>
      </c>
      <c r="Y197" s="51"/>
      <c r="Z197" s="91">
        <f>AA197*B197*محاسبات!$AD$40</f>
        <v>0</v>
      </c>
      <c r="AA197" s="31"/>
      <c r="AB197" s="88">
        <f>AC197*B197*محاسبات!$AD$40</f>
        <v>0</v>
      </c>
      <c r="AC197" s="48"/>
      <c r="AD197" s="92">
        <f>AE197*B197*محاسبات!$AD$40</f>
        <v>0</v>
      </c>
      <c r="AE197" s="33"/>
    </row>
    <row r="198" spans="1:32" s="44" customFormat="1">
      <c r="A198" s="351"/>
      <c r="B198" s="202">
        <f t="shared" si="4"/>
        <v>652</v>
      </c>
      <c r="C198" s="44">
        <v>16</v>
      </c>
      <c r="D198" s="85">
        <f>E198*B198*محاسبات!$AD$40</f>
        <v>0</v>
      </c>
      <c r="E198" s="51"/>
      <c r="F198" s="87">
        <f>G198*B198*محاسبات!$AD$40</f>
        <v>0</v>
      </c>
      <c r="G198" s="46"/>
      <c r="H198" s="88">
        <f>I198*B198*محاسبات!$AD$40</f>
        <v>0</v>
      </c>
      <c r="I198" s="48"/>
      <c r="J198" s="91">
        <f>K198*B198*محاسبات!$AD$40</f>
        <v>0</v>
      </c>
      <c r="K198" s="91"/>
      <c r="L198" s="89">
        <f>M198*B198*محاسبات!$AD$40</f>
        <v>0</v>
      </c>
      <c r="M198" s="32"/>
      <c r="N198" s="86">
        <f>O198*B198*محاسبات!$AD$40</f>
        <v>0</v>
      </c>
      <c r="O198" s="51"/>
      <c r="P198" s="88">
        <f>Q198*B198*محاسبات!$AD$40</f>
        <v>0</v>
      </c>
      <c r="Q198" s="53"/>
      <c r="R198" s="90">
        <f>S198*B198*محاسبات!$AD$40</f>
        <v>0</v>
      </c>
      <c r="S198" s="54"/>
      <c r="T198" s="91">
        <f>U198*B198*محاسبات!$AD$40</f>
        <v>0</v>
      </c>
      <c r="U198" s="31"/>
      <c r="V198" s="90">
        <f>W198*B198*محاسبات!$AD$40</f>
        <v>0</v>
      </c>
      <c r="W198" s="54"/>
      <c r="X198" s="86">
        <f>Y198*B198*محاسبات!$AD$40</f>
        <v>0</v>
      </c>
      <c r="Y198" s="51"/>
      <c r="Z198" s="91">
        <f>AA198*B198*محاسبات!$AD$40</f>
        <v>0</v>
      </c>
      <c r="AA198" s="31"/>
      <c r="AB198" s="88">
        <f>AC198*B198*محاسبات!$AD$40</f>
        <v>0</v>
      </c>
      <c r="AC198" s="48"/>
      <c r="AD198" s="92">
        <f>AE198*B198*محاسبات!$AD$40</f>
        <v>0</v>
      </c>
      <c r="AE198" s="33"/>
    </row>
    <row r="199" spans="1:32" s="44" customFormat="1">
      <c r="A199" s="351"/>
      <c r="B199" s="202">
        <f t="shared" si="4"/>
        <v>651</v>
      </c>
      <c r="C199" s="44">
        <v>17</v>
      </c>
      <c r="D199" s="85">
        <f>E199*B199*محاسبات!$AD$40</f>
        <v>0</v>
      </c>
      <c r="E199" s="51"/>
      <c r="F199" s="87">
        <f>G199*B199*محاسبات!$AD$40</f>
        <v>0</v>
      </c>
      <c r="G199" s="46"/>
      <c r="H199" s="88">
        <f>I199*B199*محاسبات!$AD$40</f>
        <v>0</v>
      </c>
      <c r="I199" s="48"/>
      <c r="J199" s="91">
        <f>K199*B199*محاسبات!$AD$40</f>
        <v>0</v>
      </c>
      <c r="K199" s="91"/>
      <c r="L199" s="89">
        <f>M199*B199*محاسبات!$AD$40</f>
        <v>0</v>
      </c>
      <c r="M199" s="32"/>
      <c r="N199" s="86">
        <f>O199*B199*محاسبات!$AD$40</f>
        <v>0</v>
      </c>
      <c r="O199" s="51"/>
      <c r="P199" s="88">
        <f>Q199*B199*محاسبات!$AD$40</f>
        <v>0</v>
      </c>
      <c r="Q199" s="53"/>
      <c r="R199" s="90">
        <f>S199*B199*محاسبات!$AD$40</f>
        <v>0</v>
      </c>
      <c r="S199" s="54"/>
      <c r="T199" s="91">
        <f>U199*B199*محاسبات!$AD$40</f>
        <v>0</v>
      </c>
      <c r="U199" s="31"/>
      <c r="V199" s="90">
        <f>W199*B199*محاسبات!$AD$40</f>
        <v>0</v>
      </c>
      <c r="W199" s="54"/>
      <c r="X199" s="86">
        <f>Y199*B199*محاسبات!$AD$40</f>
        <v>0</v>
      </c>
      <c r="Y199" s="51"/>
      <c r="Z199" s="91">
        <f>AA199*B199*محاسبات!$AD$40</f>
        <v>0</v>
      </c>
      <c r="AA199" s="31"/>
      <c r="AB199" s="88">
        <f>AC199*B199*محاسبات!$AD$40</f>
        <v>0</v>
      </c>
      <c r="AC199" s="48"/>
      <c r="AD199" s="92">
        <f>AE199*B199*محاسبات!$AD$40</f>
        <v>0</v>
      </c>
      <c r="AE199" s="33"/>
    </row>
    <row r="200" spans="1:32" s="44" customFormat="1">
      <c r="A200" s="351"/>
      <c r="B200" s="202">
        <f t="shared" si="4"/>
        <v>650</v>
      </c>
      <c r="C200" s="44">
        <v>18</v>
      </c>
      <c r="D200" s="85">
        <f>E200*B200*محاسبات!$AD$40</f>
        <v>0</v>
      </c>
      <c r="E200" s="51"/>
      <c r="F200" s="87">
        <f>G200*B200*محاسبات!$AD$40</f>
        <v>0</v>
      </c>
      <c r="G200" s="46"/>
      <c r="H200" s="88">
        <f>I200*B200*محاسبات!$AD$40</f>
        <v>-525896607.20268726</v>
      </c>
      <c r="I200" s="53">
        <v>-500000000</v>
      </c>
      <c r="J200" s="91">
        <f>K200*B200*محاسبات!$AD$40</f>
        <v>0</v>
      </c>
      <c r="K200" s="264"/>
      <c r="L200" s="89">
        <f>M200*B200*محاسبات!$AD$40</f>
        <v>0</v>
      </c>
      <c r="M200" s="32"/>
      <c r="N200" s="86">
        <f>O200*B200*محاسبات!$AD$40</f>
        <v>0</v>
      </c>
      <c r="O200" s="51"/>
      <c r="P200" s="88">
        <f>Q200*B200*محاسبات!$AD$40</f>
        <v>0</v>
      </c>
      <c r="Q200" s="53"/>
      <c r="R200" s="90">
        <f>S200*B200*محاسبات!$AD$40</f>
        <v>0</v>
      </c>
      <c r="S200" s="54"/>
      <c r="T200" s="91">
        <f>U200*B200*محاسبات!$AD$40</f>
        <v>0</v>
      </c>
      <c r="U200" s="31"/>
      <c r="V200" s="90">
        <f>W200*B200*محاسبات!$AD$40</f>
        <v>0</v>
      </c>
      <c r="W200" s="54"/>
      <c r="X200" s="86">
        <f>Y200*B200*محاسبات!$AD$40</f>
        <v>0</v>
      </c>
      <c r="Y200" s="51"/>
      <c r="Z200" s="91">
        <f>AA200*B200*محاسبات!$AD$40</f>
        <v>0</v>
      </c>
      <c r="AA200" s="31"/>
      <c r="AB200" s="88">
        <f>AC200*B200*محاسبات!$AD$40</f>
        <v>0</v>
      </c>
      <c r="AC200" s="48"/>
      <c r="AD200" s="92">
        <f>AE200*B200*محاسبات!$AD$40</f>
        <v>0</v>
      </c>
      <c r="AE200" s="33"/>
    </row>
    <row r="201" spans="1:32" s="44" customFormat="1">
      <c r="A201" s="351"/>
      <c r="B201" s="202">
        <f t="shared" si="4"/>
        <v>649</v>
      </c>
      <c r="C201" s="44">
        <v>19</v>
      </c>
      <c r="D201" s="85">
        <f>E201*B201*محاسبات!$AD$40</f>
        <v>0</v>
      </c>
      <c r="E201" s="51"/>
      <c r="F201" s="87">
        <f>G201*B201*محاسبات!$AD$40</f>
        <v>0</v>
      </c>
      <c r="G201" s="46"/>
      <c r="H201" s="88">
        <f>I201*B201*محاسبات!$AD$40</f>
        <v>0</v>
      </c>
      <c r="I201" s="48"/>
      <c r="J201" s="91">
        <f>K201*B201*محاسبات!$AD$40</f>
        <v>0</v>
      </c>
      <c r="K201" s="91"/>
      <c r="L201" s="89">
        <f>M201*B201*محاسبات!$AD$40</f>
        <v>0</v>
      </c>
      <c r="M201" s="32"/>
      <c r="N201" s="86">
        <f>O201*B201*محاسبات!$AD$40</f>
        <v>0</v>
      </c>
      <c r="O201" s="51"/>
      <c r="P201" s="88">
        <f>Q201*B201*محاسبات!$AD$40</f>
        <v>0</v>
      </c>
      <c r="Q201" s="53"/>
      <c r="R201" s="90">
        <f>S201*B201*محاسبات!$AD$40</f>
        <v>0</v>
      </c>
      <c r="S201" s="54"/>
      <c r="T201" s="91">
        <f>U201*B201*محاسبات!$AD$40</f>
        <v>0</v>
      </c>
      <c r="U201" s="31"/>
      <c r="V201" s="90">
        <f>W201*B201*محاسبات!$AD$40</f>
        <v>0</v>
      </c>
      <c r="W201" s="54"/>
      <c r="X201" s="86">
        <f>Y201*B201*محاسبات!$AD$40</f>
        <v>0</v>
      </c>
      <c r="Y201" s="51"/>
      <c r="Z201" s="91">
        <f>AA201*B201*محاسبات!$AD$40</f>
        <v>0</v>
      </c>
      <c r="AA201" s="31"/>
      <c r="AB201" s="88">
        <f>AC201*B201*محاسبات!$AD$40</f>
        <v>2100350141.9971941</v>
      </c>
      <c r="AC201" s="48">
        <v>2000000000</v>
      </c>
      <c r="AD201" s="92">
        <f>AE201*B201*محاسبات!$AD$40</f>
        <v>0</v>
      </c>
      <c r="AE201" s="33"/>
    </row>
    <row r="202" spans="1:32" s="44" customFormat="1">
      <c r="A202" s="351"/>
      <c r="B202" s="202">
        <f t="shared" si="4"/>
        <v>648</v>
      </c>
      <c r="C202" s="44">
        <v>20</v>
      </c>
      <c r="D202" s="85">
        <f>E202*B202*محاسبات!$AD$40</f>
        <v>0</v>
      </c>
      <c r="E202" s="51"/>
      <c r="F202" s="87">
        <f>G202*B202*محاسبات!$AD$40</f>
        <v>0</v>
      </c>
      <c r="G202" s="46"/>
      <c r="H202" s="88">
        <f>I202*B202*محاسبات!$AD$40</f>
        <v>0</v>
      </c>
      <c r="I202" s="48"/>
      <c r="J202" s="91">
        <f>K202*B202*محاسبات!$AD$40</f>
        <v>0</v>
      </c>
      <c r="K202" s="91"/>
      <c r="L202" s="89">
        <f>M202*B202*محاسبات!$AD$40</f>
        <v>0</v>
      </c>
      <c r="M202" s="32"/>
      <c r="N202" s="86">
        <f>O202*B202*محاسبات!$AD$40</f>
        <v>0</v>
      </c>
      <c r="O202" s="51"/>
      <c r="P202" s="88">
        <f>Q202*B202*محاسبات!$AD$40</f>
        <v>0</v>
      </c>
      <c r="Q202" s="48"/>
      <c r="R202" s="90">
        <f>S202*B202*محاسبات!$AD$40</f>
        <v>0</v>
      </c>
      <c r="S202" s="54"/>
      <c r="T202" s="91">
        <f>U202*B202*محاسبات!$AD$40</f>
        <v>0</v>
      </c>
      <c r="U202" s="31"/>
      <c r="V202" s="90">
        <f>W202*B202*محاسبات!$AD$40</f>
        <v>0</v>
      </c>
      <c r="W202" s="54"/>
      <c r="X202" s="86">
        <f>Y202*B202*محاسبات!$AD$40</f>
        <v>0</v>
      </c>
      <c r="Y202" s="51"/>
      <c r="Z202" s="91">
        <f>AA202*B202*محاسبات!$AD$40</f>
        <v>0</v>
      </c>
      <c r="AA202" s="31"/>
      <c r="AB202" s="88">
        <f>AC202*B202*محاسبات!$AD$40</f>
        <v>0</v>
      </c>
      <c r="AC202" s="48"/>
      <c r="AD202" s="92">
        <f>AE202*B202*محاسبات!$AD$40</f>
        <v>0</v>
      </c>
      <c r="AE202" s="33"/>
    </row>
    <row r="203" spans="1:32" s="44" customFormat="1">
      <c r="A203" s="351"/>
      <c r="B203" s="202">
        <f t="shared" si="4"/>
        <v>647</v>
      </c>
      <c r="C203" s="44">
        <v>21</v>
      </c>
      <c r="D203" s="85">
        <f>E203*B203*محاسبات!$AD$40</f>
        <v>0</v>
      </c>
      <c r="E203" s="51"/>
      <c r="F203" s="87">
        <f>G203*B203*محاسبات!$AD$40</f>
        <v>0</v>
      </c>
      <c r="G203" s="46"/>
      <c r="H203" s="88">
        <f>I203*B203*محاسبات!$AD$40</f>
        <v>0</v>
      </c>
      <c r="I203" s="48"/>
      <c r="J203" s="91">
        <f>K203*B203*محاسبات!$AD$40</f>
        <v>0</v>
      </c>
      <c r="K203" s="91"/>
      <c r="L203" s="89">
        <f>M203*B203*محاسبات!$AD$40</f>
        <v>0</v>
      </c>
      <c r="M203" s="32"/>
      <c r="N203" s="86">
        <f>O203*B203*محاسبات!$AD$40</f>
        <v>0</v>
      </c>
      <c r="O203" s="51"/>
      <c r="P203" s="88">
        <f>Q203*B203*محاسبات!$AD$40</f>
        <v>0</v>
      </c>
      <c r="Q203" s="48"/>
      <c r="R203" s="90">
        <f>S203*B203*محاسبات!$AD$40</f>
        <v>0</v>
      </c>
      <c r="S203" s="54"/>
      <c r="T203" s="91">
        <f>U203*B203*محاسبات!$AD$40</f>
        <v>0</v>
      </c>
      <c r="U203" s="31"/>
      <c r="V203" s="90">
        <f>W203*B203*محاسبات!$AD$40</f>
        <v>0</v>
      </c>
      <c r="W203" s="54"/>
      <c r="X203" s="86">
        <f>Y203*B203*محاسبات!$AD$40</f>
        <v>0</v>
      </c>
      <c r="Y203" s="51"/>
      <c r="Z203" s="91">
        <f>AA203*B203*محاسبات!$AD$40</f>
        <v>0</v>
      </c>
      <c r="AA203" s="31"/>
      <c r="AB203" s="88">
        <f>AC203*B203*محاسبات!$AD$40</f>
        <v>0</v>
      </c>
      <c r="AC203" s="48"/>
      <c r="AD203" s="92">
        <f>AE203*B203*محاسبات!$AD$40</f>
        <v>0</v>
      </c>
      <c r="AE203" s="33"/>
    </row>
    <row r="204" spans="1:32" s="44" customFormat="1">
      <c r="A204" s="351"/>
      <c r="B204" s="202">
        <f t="shared" si="4"/>
        <v>646</v>
      </c>
      <c r="C204" s="44">
        <v>22</v>
      </c>
      <c r="D204" s="85">
        <f>E204*B204*محاسبات!$AD$40</f>
        <v>0</v>
      </c>
      <c r="E204" s="51"/>
      <c r="F204" s="87">
        <f>G204*B204*محاسبات!$AD$40</f>
        <v>0</v>
      </c>
      <c r="G204" s="46"/>
      <c r="H204" s="88">
        <f>I204*B204*محاسبات!$AD$40</f>
        <v>0</v>
      </c>
      <c r="I204" s="48"/>
      <c r="J204" s="91">
        <f>K204*B204*محاسبات!$AD$40</f>
        <v>0</v>
      </c>
      <c r="K204" s="91"/>
      <c r="L204" s="89">
        <f>M204*B204*محاسبات!$AD$40</f>
        <v>0</v>
      </c>
      <c r="M204" s="32"/>
      <c r="N204" s="86">
        <f>O204*B204*محاسبات!$AD$40</f>
        <v>0</v>
      </c>
      <c r="O204" s="51"/>
      <c r="P204" s="88">
        <f>Q204*B204*محاسبات!$AD$40</f>
        <v>0</v>
      </c>
      <c r="Q204" s="48"/>
      <c r="R204" s="90">
        <f>S204*B204*محاسبات!$AD$40</f>
        <v>0</v>
      </c>
      <c r="S204" s="54"/>
      <c r="T204" s="91">
        <f>U204*B204*محاسبات!$AD$40</f>
        <v>0</v>
      </c>
      <c r="U204" s="31"/>
      <c r="V204" s="90">
        <f>W204*B204*محاسبات!$AD$40</f>
        <v>0</v>
      </c>
      <c r="W204" s="54"/>
      <c r="X204" s="86">
        <f>Y204*B204*محاسبات!$AD$40</f>
        <v>0</v>
      </c>
      <c r="Y204" s="51"/>
      <c r="Z204" s="91">
        <f>AA204*B204*محاسبات!$AD$40</f>
        <v>0</v>
      </c>
      <c r="AA204" s="31"/>
      <c r="AB204" s="88">
        <f>AC204*B204*محاسبات!$AD$40</f>
        <v>0</v>
      </c>
      <c r="AC204" s="48"/>
      <c r="AD204" s="92">
        <f>AE204*B204*محاسبات!$AD$40</f>
        <v>0</v>
      </c>
      <c r="AE204" s="33"/>
    </row>
    <row r="205" spans="1:32" s="44" customFormat="1">
      <c r="A205" s="351"/>
      <c r="B205" s="202">
        <f t="shared" si="4"/>
        <v>645</v>
      </c>
      <c r="C205" s="44">
        <v>23</v>
      </c>
      <c r="D205" s="85">
        <f>E205*B205*محاسبات!$AD$40</f>
        <v>0</v>
      </c>
      <c r="E205" s="51"/>
      <c r="F205" s="87">
        <f>G205*B205*محاسبات!$AD$40</f>
        <v>0</v>
      </c>
      <c r="G205" s="46"/>
      <c r="H205" s="88">
        <f>I205*B205*محاسبات!$AD$40</f>
        <v>0</v>
      </c>
      <c r="I205" s="48"/>
      <c r="J205" s="91">
        <f>K205*B205*محاسبات!$AD$40</f>
        <v>0</v>
      </c>
      <c r="K205" s="91"/>
      <c r="L205" s="89">
        <f>M205*B205*محاسبات!$AD$40</f>
        <v>0</v>
      </c>
      <c r="M205" s="32"/>
      <c r="N205" s="86">
        <f>O205*B205*محاسبات!$AD$40</f>
        <v>0</v>
      </c>
      <c r="O205" s="51"/>
      <c r="P205" s="88">
        <f>Q205*B205*محاسبات!$AD$40</f>
        <v>0</v>
      </c>
      <c r="Q205" s="48"/>
      <c r="R205" s="90">
        <f>S205*B205*محاسبات!$AD$40</f>
        <v>0</v>
      </c>
      <c r="S205" s="54"/>
      <c r="T205" s="91">
        <f>U205*B205*محاسبات!$AD$40</f>
        <v>0</v>
      </c>
      <c r="U205" s="31"/>
      <c r="V205" s="90">
        <f>W205*B205*محاسبات!$AD$40</f>
        <v>0</v>
      </c>
      <c r="W205" s="54"/>
      <c r="X205" s="86">
        <f>Y205*B205*محاسبات!$AD$40</f>
        <v>0</v>
      </c>
      <c r="Y205" s="51"/>
      <c r="Z205" s="91">
        <f>AA205*B205*محاسبات!$AD$40</f>
        <v>0</v>
      </c>
      <c r="AA205" s="82"/>
      <c r="AB205" s="88">
        <f>AC205*B205*محاسبات!$AD$40</f>
        <v>0</v>
      </c>
      <c r="AC205" s="48"/>
      <c r="AD205" s="92">
        <f>AE205*B205*محاسبات!$AD$40</f>
        <v>0</v>
      </c>
      <c r="AE205" s="33"/>
    </row>
    <row r="206" spans="1:32" s="44" customFormat="1">
      <c r="A206" s="351"/>
      <c r="B206" s="202">
        <f t="shared" si="4"/>
        <v>644</v>
      </c>
      <c r="C206" s="44">
        <v>24</v>
      </c>
      <c r="D206" s="85">
        <f>E206*B206*محاسبات!$AD$40</f>
        <v>0</v>
      </c>
      <c r="E206" s="51"/>
      <c r="F206" s="87">
        <f>G206*B206*محاسبات!$AD$40</f>
        <v>0</v>
      </c>
      <c r="G206" s="46"/>
      <c r="H206" s="88">
        <f>I206*B206*محاسبات!$AD$40</f>
        <v>0</v>
      </c>
      <c r="I206" s="48"/>
      <c r="J206" s="91">
        <f>K206*B206*محاسبات!$AD$40</f>
        <v>0</v>
      </c>
      <c r="K206" s="91"/>
      <c r="L206" s="89">
        <f>M206*B206*محاسبات!$AD$40</f>
        <v>0</v>
      </c>
      <c r="M206" s="32"/>
      <c r="N206" s="86">
        <f>O206*B206*محاسبات!$AD$40</f>
        <v>0</v>
      </c>
      <c r="O206" s="51"/>
      <c r="P206" s="88">
        <f>Q206*B206*محاسبات!$AD$40</f>
        <v>0</v>
      </c>
      <c r="Q206" s="48"/>
      <c r="R206" s="90">
        <f>S206*B206*محاسبات!$AD$40</f>
        <v>0</v>
      </c>
      <c r="S206" s="54"/>
      <c r="T206" s="91">
        <f>U206*B206*محاسبات!$AD$40</f>
        <v>0</v>
      </c>
      <c r="U206" s="31"/>
      <c r="V206" s="90">
        <f>W206*B206*محاسبات!$AD$40</f>
        <v>521042176.98235476</v>
      </c>
      <c r="W206" s="54">
        <v>500000000</v>
      </c>
      <c r="X206" s="86">
        <f>Y206*B206*محاسبات!$AD$40</f>
        <v>0</v>
      </c>
      <c r="Y206" s="51"/>
      <c r="Z206" s="91">
        <f>AA206*B206*محاسبات!$AD$40</f>
        <v>0</v>
      </c>
      <c r="AA206" s="31"/>
      <c r="AB206" s="88">
        <f>AC206*B206*محاسبات!$AD$40</f>
        <v>0</v>
      </c>
      <c r="AC206" s="48"/>
      <c r="AD206" s="92">
        <f>AE206*B206*محاسبات!$AD$40</f>
        <v>-52104217.698235482</v>
      </c>
      <c r="AE206" s="199">
        <v>-50000000</v>
      </c>
      <c r="AF206" s="44" t="s">
        <v>176</v>
      </c>
    </row>
    <row r="207" spans="1:32" s="44" customFormat="1" ht="13.5" customHeight="1">
      <c r="A207" s="351"/>
      <c r="B207" s="202">
        <f t="shared" si="4"/>
        <v>643</v>
      </c>
      <c r="C207" s="44">
        <v>25</v>
      </c>
      <c r="D207" s="85">
        <f>E207*B207*محاسبات!$AD$40</f>
        <v>0</v>
      </c>
      <c r="E207" s="51"/>
      <c r="F207" s="87">
        <f>G207*B207*محاسبات!$AD$40</f>
        <v>0</v>
      </c>
      <c r="G207" s="46"/>
      <c r="H207" s="88">
        <f>I207*B207*محاسبات!$AD$40</f>
        <v>0</v>
      </c>
      <c r="I207" s="48"/>
      <c r="J207" s="91">
        <f>K207*B207*محاسبات!$AD$40</f>
        <v>0</v>
      </c>
      <c r="K207" s="91"/>
      <c r="L207" s="89">
        <f>M207*B207*محاسبات!$AD$40</f>
        <v>0</v>
      </c>
      <c r="M207" s="32"/>
      <c r="N207" s="86">
        <f>O207*B207*محاسبات!$AD$40</f>
        <v>0</v>
      </c>
      <c r="O207" s="51"/>
      <c r="P207" s="88">
        <f>Q207*B207*محاسبات!$AD$40</f>
        <v>0</v>
      </c>
      <c r="Q207" s="48"/>
      <c r="R207" s="90">
        <f>S207*B207*محاسبات!$AD$40</f>
        <v>520233105.27896601</v>
      </c>
      <c r="S207" s="222">
        <v>500000000</v>
      </c>
      <c r="T207" s="91">
        <f>U207*B207*محاسبات!$AD$40</f>
        <v>0</v>
      </c>
      <c r="U207" s="31"/>
      <c r="V207" s="90">
        <f>W207*B207*محاسبات!$AD$40</f>
        <v>34335384.948411755</v>
      </c>
      <c r="W207" s="54">
        <v>33000000</v>
      </c>
      <c r="X207" s="86">
        <f>Y207*B207*محاسبات!$AD$40</f>
        <v>0</v>
      </c>
      <c r="Y207" s="51"/>
      <c r="Z207" s="91">
        <f>AA207*B207*محاسبات!$AD$40</f>
        <v>520233105.27896601</v>
      </c>
      <c r="AA207" s="31">
        <v>500000000</v>
      </c>
      <c r="AB207" s="88">
        <f>AC207*B207*محاسبات!$AD$40</f>
        <v>0</v>
      </c>
      <c r="AC207" s="48"/>
      <c r="AD207" s="92">
        <f>AE207*B207*محاسبات!$AD$40</f>
        <v>0</v>
      </c>
      <c r="AE207" s="33"/>
    </row>
    <row r="208" spans="1:32" s="44" customFormat="1">
      <c r="A208" s="351"/>
      <c r="B208" s="202">
        <f t="shared" si="4"/>
        <v>642</v>
      </c>
      <c r="C208" s="44">
        <v>26</v>
      </c>
      <c r="D208" s="85">
        <f>E208*B208*محاسبات!$AD$40</f>
        <v>0</v>
      </c>
      <c r="E208" s="51"/>
      <c r="F208" s="87">
        <f>G208*B208*محاسبات!$AD$40</f>
        <v>0</v>
      </c>
      <c r="G208" s="46"/>
      <c r="H208" s="88">
        <f>I208*B208*محاسبات!$AD$40</f>
        <v>0</v>
      </c>
      <c r="I208" s="48"/>
      <c r="J208" s="91">
        <f>K208*B208*محاسبات!$AD$40</f>
        <v>0</v>
      </c>
      <c r="K208" s="91"/>
      <c r="L208" s="89">
        <f>M208*B208*محاسبات!$AD$40</f>
        <v>0</v>
      </c>
      <c r="M208" s="32"/>
      <c r="N208" s="86">
        <f>O208*B208*محاسبات!$AD$40</f>
        <v>0</v>
      </c>
      <c r="O208" s="51"/>
      <c r="P208" s="88">
        <f>Q208*B208*محاسبات!$AD$40</f>
        <v>0</v>
      </c>
      <c r="Q208" s="48"/>
      <c r="R208" s="90">
        <f>S208*B208*محاسبات!$AD$40</f>
        <v>0</v>
      </c>
      <c r="S208" s="54"/>
      <c r="T208" s="91">
        <f>U208*B208*محاسبات!$AD$40</f>
        <v>0</v>
      </c>
      <c r="U208" s="31"/>
      <c r="V208" s="90">
        <f>W208*B208*محاسبات!$AD$40</f>
        <v>0</v>
      </c>
      <c r="W208" s="54"/>
      <c r="X208" s="86">
        <f>Y208*B208*محاسبات!$AD$40</f>
        <v>0</v>
      </c>
      <c r="Y208" s="51"/>
      <c r="Z208" s="91">
        <f>AA208*B208*محاسبات!$AD$40</f>
        <v>0</v>
      </c>
      <c r="AA208" s="31"/>
      <c r="AB208" s="88">
        <f>AC208*B208*محاسبات!$AD$40</f>
        <v>0</v>
      </c>
      <c r="AC208" s="48"/>
      <c r="AD208" s="92">
        <f>AE208*B208*محاسبات!$AD$40</f>
        <v>0</v>
      </c>
      <c r="AE208" s="33"/>
    </row>
    <row r="209" spans="1:32" s="44" customFormat="1">
      <c r="A209" s="351"/>
      <c r="B209" s="202">
        <f t="shared" si="4"/>
        <v>641</v>
      </c>
      <c r="C209" s="44">
        <v>27</v>
      </c>
      <c r="D209" s="85">
        <f>E209*B209*محاسبات!$AD$40</f>
        <v>0</v>
      </c>
      <c r="E209" s="51"/>
      <c r="F209" s="87">
        <f>G209*B209*محاسبات!$AD$40</f>
        <v>0</v>
      </c>
      <c r="G209" s="46"/>
      <c r="H209" s="88">
        <f>I209*B209*محاسبات!$AD$40</f>
        <v>0</v>
      </c>
      <c r="I209" s="48"/>
      <c r="J209" s="91">
        <f>K209*B209*محاسبات!$AD$40</f>
        <v>0</v>
      </c>
      <c r="K209" s="91"/>
      <c r="L209" s="89">
        <f>M209*B209*محاسبات!$AD$40</f>
        <v>0</v>
      </c>
      <c r="M209" s="32"/>
      <c r="N209" s="86">
        <f>O209*B209*محاسبات!$AD$40</f>
        <v>0</v>
      </c>
      <c r="O209" s="51"/>
      <c r="P209" s="88">
        <f>Q209*B209*محاسبات!$AD$40</f>
        <v>0</v>
      </c>
      <c r="Q209" s="48"/>
      <c r="R209" s="90">
        <f>S209*B209*محاسبات!$AD$40</f>
        <v>0</v>
      </c>
      <c r="S209" s="54"/>
      <c r="T209" s="91">
        <f>U209*B209*محاسبات!$AD$40</f>
        <v>0</v>
      </c>
      <c r="U209" s="31"/>
      <c r="V209" s="90">
        <f>W209*B209*محاسبات!$AD$40</f>
        <v>137824000.57738158</v>
      </c>
      <c r="W209" s="54">
        <v>132877000</v>
      </c>
      <c r="X209" s="86">
        <f>Y209*B209*محاسبات!$AD$40</f>
        <v>0</v>
      </c>
      <c r="Y209" s="51"/>
      <c r="Z209" s="91">
        <f>AA209*B209*محاسبات!$AD$40</f>
        <v>0</v>
      </c>
      <c r="AA209" s="31"/>
      <c r="AB209" s="88">
        <f>AC209*B209*محاسبات!$AD$40</f>
        <v>0</v>
      </c>
      <c r="AC209" s="48"/>
      <c r="AD209" s="92">
        <f>AE209*B209*محاسبات!$AD$40</f>
        <v>0</v>
      </c>
      <c r="AE209" s="33"/>
    </row>
    <row r="210" spans="1:32" s="44" customFormat="1">
      <c r="A210" s="351"/>
      <c r="B210" s="202">
        <f t="shared" si="4"/>
        <v>640</v>
      </c>
      <c r="C210" s="44">
        <v>28</v>
      </c>
      <c r="D210" s="85">
        <f>E210*B210*محاسبات!$AD$40</f>
        <v>0</v>
      </c>
      <c r="E210" s="51"/>
      <c r="F210" s="87">
        <f>G210*B210*محاسبات!$AD$40</f>
        <v>0</v>
      </c>
      <c r="G210" s="46"/>
      <c r="H210" s="88">
        <f>I210*B210*محاسبات!$AD$40</f>
        <v>0</v>
      </c>
      <c r="I210" s="48"/>
      <c r="J210" s="91">
        <f>K210*B210*محاسبات!$AD$40</f>
        <v>0</v>
      </c>
      <c r="K210" s="91"/>
      <c r="L210" s="89">
        <f>M210*B210*محاسبات!$AD$40</f>
        <v>0</v>
      </c>
      <c r="M210" s="32"/>
      <c r="N210" s="86">
        <f>O210*B210*محاسبات!$AD$40</f>
        <v>0</v>
      </c>
      <c r="O210" s="51"/>
      <c r="P210" s="88">
        <f>Q210*B210*محاسبات!$AD$40</f>
        <v>0</v>
      </c>
      <c r="Q210" s="48"/>
      <c r="R210" s="90">
        <f>S210*B210*محاسبات!$AD$40</f>
        <v>0</v>
      </c>
      <c r="S210" s="54"/>
      <c r="T210" s="91">
        <f>U210*B210*محاسبات!$AD$40</f>
        <v>0</v>
      </c>
      <c r="U210" s="31"/>
      <c r="V210" s="90">
        <f>W210*B210*محاسبات!$AD$40</f>
        <v>0</v>
      </c>
      <c r="W210" s="54"/>
      <c r="X210" s="86">
        <f>Y210*B210*محاسبات!$AD$40</f>
        <v>0</v>
      </c>
      <c r="Y210" s="51"/>
      <c r="Z210" s="91">
        <f>AA210*B210*محاسبات!$AD$40</f>
        <v>0</v>
      </c>
      <c r="AA210" s="31"/>
      <c r="AB210" s="88">
        <f>AC210*B210*محاسبات!$AD$40</f>
        <v>0</v>
      </c>
      <c r="AC210" s="48"/>
      <c r="AD210" s="92">
        <f>AE210*B210*محاسبات!$AD$40</f>
        <v>0</v>
      </c>
      <c r="AE210" s="33"/>
    </row>
    <row r="211" spans="1:32" s="44" customFormat="1">
      <c r="A211" s="351"/>
      <c r="B211" s="202">
        <f t="shared" si="4"/>
        <v>639</v>
      </c>
      <c r="C211" s="44">
        <v>29</v>
      </c>
      <c r="D211" s="85">
        <f>E211*B211*محاسبات!$AD$40</f>
        <v>0</v>
      </c>
      <c r="E211" s="51"/>
      <c r="F211" s="87">
        <f>G211*B211*محاسبات!$AD$40</f>
        <v>0</v>
      </c>
      <c r="G211" s="46"/>
      <c r="H211" s="88">
        <f>I211*B211*محاسبات!$AD$40</f>
        <v>0</v>
      </c>
      <c r="I211" s="48"/>
      <c r="J211" s="91">
        <f>K211*B211*محاسبات!$AD$40</f>
        <v>0</v>
      </c>
      <c r="K211" s="91"/>
      <c r="L211" s="89">
        <f>M211*B211*محاسبات!$AD$40</f>
        <v>0</v>
      </c>
      <c r="M211" s="32"/>
      <c r="N211" s="86">
        <f>O211*B211*محاسبات!$AD$40</f>
        <v>0</v>
      </c>
      <c r="O211" s="51"/>
      <c r="P211" s="88">
        <f>Q211*B211*محاسبات!$AD$40</f>
        <v>0</v>
      </c>
      <c r="Q211" s="48"/>
      <c r="R211" s="90">
        <f>S211*B211*محاسبات!$AD$40</f>
        <v>0</v>
      </c>
      <c r="S211" s="54"/>
      <c r="T211" s="91">
        <f>U211*B211*محاسبات!$AD$40</f>
        <v>0</v>
      </c>
      <c r="U211" s="31"/>
      <c r="V211" s="90">
        <f>W211*B211*محاسبات!$AD$40</f>
        <v>0</v>
      </c>
      <c r="W211" s="54"/>
      <c r="X211" s="86">
        <f>Y211*B211*محاسبات!$AD$40</f>
        <v>0</v>
      </c>
      <c r="Y211" s="51"/>
      <c r="Z211" s="91">
        <f>AA211*B211*محاسبات!$AD$40</f>
        <v>0</v>
      </c>
      <c r="AA211" s="31"/>
      <c r="AB211" s="88">
        <f>AC211*B211*محاسبات!$AD$40</f>
        <v>0</v>
      </c>
      <c r="AC211" s="48"/>
      <c r="AD211" s="92">
        <f>AE211*B211*محاسبات!$AD$40</f>
        <v>0</v>
      </c>
      <c r="AE211" s="33"/>
    </row>
    <row r="212" spans="1:32" s="44" customFormat="1">
      <c r="A212" s="351"/>
      <c r="B212" s="202">
        <f t="shared" si="4"/>
        <v>638</v>
      </c>
      <c r="C212" s="44">
        <v>30</v>
      </c>
      <c r="D212" s="85">
        <f>E212*B212*محاسبات!$AD$40</f>
        <v>0</v>
      </c>
      <c r="E212" s="51"/>
      <c r="F212" s="87">
        <f>G212*B212*محاسبات!$AD$40</f>
        <v>0</v>
      </c>
      <c r="G212" s="46"/>
      <c r="H212" s="88">
        <f>I212*B212*محاسبات!$AD$40</f>
        <v>0</v>
      </c>
      <c r="I212" s="48"/>
      <c r="J212" s="91">
        <f>K212*B212*محاسبات!$AD$40</f>
        <v>0</v>
      </c>
      <c r="K212" s="91"/>
      <c r="L212" s="89">
        <f>M212*B212*محاسبات!$AD$40</f>
        <v>0</v>
      </c>
      <c r="M212" s="32"/>
      <c r="N212" s="86">
        <f>O212*B212*محاسبات!$AD$40</f>
        <v>0</v>
      </c>
      <c r="O212" s="51"/>
      <c r="P212" s="88">
        <f>Q212*B212*محاسبات!$AD$40</f>
        <v>0</v>
      </c>
      <c r="Q212" s="48"/>
      <c r="R212" s="90">
        <f>S212*B212*محاسبات!$AD$40</f>
        <v>0</v>
      </c>
      <c r="S212" s="54"/>
      <c r="T212" s="91">
        <f>U212*B212*محاسبات!$AD$40</f>
        <v>0</v>
      </c>
      <c r="U212" s="31"/>
      <c r="V212" s="90">
        <f>W212*B212*محاسبات!$AD$40</f>
        <v>30971264.805721339</v>
      </c>
      <c r="W212" s="54">
        <v>30000000</v>
      </c>
      <c r="X212" s="86">
        <f>Y212*B212*محاسبات!$AD$40</f>
        <v>0</v>
      </c>
      <c r="Y212" s="51"/>
      <c r="Z212" s="91">
        <f>AA212*B212*محاسبات!$AD$40</f>
        <v>0</v>
      </c>
      <c r="AA212" s="31"/>
      <c r="AB212" s="88">
        <f>AC212*B212*محاسبات!$AD$40</f>
        <v>0</v>
      </c>
      <c r="AC212" s="48"/>
      <c r="AD212" s="92">
        <f>AE212*B212*محاسبات!$AD$40</f>
        <v>0</v>
      </c>
      <c r="AE212" s="33"/>
    </row>
    <row r="213" spans="1:32" s="132" customFormat="1" ht="15.75" thickBot="1">
      <c r="A213" s="352"/>
      <c r="B213" s="202">
        <f t="shared" si="4"/>
        <v>637</v>
      </c>
      <c r="C213" s="132">
        <v>31</v>
      </c>
      <c r="D213" s="138">
        <f>E213*B213*محاسبات!$AD$40</f>
        <v>0</v>
      </c>
      <c r="E213" s="60"/>
      <c r="F213" s="139">
        <f>G213*B213*محاسبات!$AD$40</f>
        <v>0</v>
      </c>
      <c r="G213" s="61"/>
      <c r="H213" s="140">
        <f>I213*B213*محاسبات!$AD$40</f>
        <v>0</v>
      </c>
      <c r="I213" s="62"/>
      <c r="J213" s="65">
        <f>K213*B213*محاسبات!$AD$40</f>
        <v>0</v>
      </c>
      <c r="K213" s="144"/>
      <c r="L213" s="141">
        <f>M213*B213*محاسبات!$AD$40</f>
        <v>0</v>
      </c>
      <c r="M213" s="63"/>
      <c r="N213" s="142">
        <f>O213*B213*محاسبات!$AD$40</f>
        <v>0</v>
      </c>
      <c r="O213" s="60"/>
      <c r="P213" s="140">
        <f>Q213*B213*محاسبات!$AD$40</f>
        <v>0</v>
      </c>
      <c r="Q213" s="62"/>
      <c r="R213" s="143">
        <f>S213*B213*محاسبات!$AD$40</f>
        <v>0</v>
      </c>
      <c r="S213" s="64"/>
      <c r="T213" s="144">
        <f>U213*B213*محاسبات!$AD$40</f>
        <v>0</v>
      </c>
      <c r="U213" s="65"/>
      <c r="V213" s="143">
        <f>W213*B213*محاسبات!$AD$40</f>
        <v>45108518.534506902</v>
      </c>
      <c r="W213" s="64">
        <v>43762500</v>
      </c>
      <c r="X213" s="142">
        <f>Y213*B213*محاسبات!$AD$40</f>
        <v>0</v>
      </c>
      <c r="Y213" s="60"/>
      <c r="Z213" s="144">
        <f>AA213*B213*محاسبات!$AD$40</f>
        <v>0</v>
      </c>
      <c r="AA213" s="65"/>
      <c r="AB213" s="140">
        <f>AC213*B213*محاسبات!$AD$40</f>
        <v>0</v>
      </c>
      <c r="AC213" s="62"/>
      <c r="AD213" s="145">
        <f>AE213*B213*محاسبات!$AD$40</f>
        <v>0</v>
      </c>
      <c r="AE213" s="66"/>
    </row>
    <row r="214" spans="1:32" s="84" customFormat="1">
      <c r="A214" s="347" t="s">
        <v>56</v>
      </c>
      <c r="B214" s="202">
        <f t="shared" si="4"/>
        <v>636</v>
      </c>
      <c r="C214" s="84">
        <v>1</v>
      </c>
      <c r="D214" s="85">
        <f>E214*B214*محاسبات!$AD$40</f>
        <v>0</v>
      </c>
      <c r="E214" s="86"/>
      <c r="F214" s="87">
        <f>G214*B214*محاسبات!$AD$40</f>
        <v>0</v>
      </c>
      <c r="G214" s="87"/>
      <c r="H214" s="88">
        <f>I214*B214*محاسبات!$AD$40</f>
        <v>0</v>
      </c>
      <c r="I214" s="88"/>
      <c r="J214" s="91">
        <f>K214*B214*محاسبات!$AD$40</f>
        <v>0</v>
      </c>
      <c r="K214" s="91"/>
      <c r="L214" s="89">
        <f>M214*B214*محاسبات!$AD$40</f>
        <v>0</v>
      </c>
      <c r="M214" s="89"/>
      <c r="N214" s="86">
        <f>O214*B214*محاسبات!$AD$40</f>
        <v>0</v>
      </c>
      <c r="O214" s="86"/>
      <c r="P214" s="88">
        <f>Q214*B214*محاسبات!$AD$40</f>
        <v>0</v>
      </c>
      <c r="Q214" s="88"/>
      <c r="R214" s="90">
        <f>S214*B214*محاسبات!$AD$40</f>
        <v>0</v>
      </c>
      <c r="S214" s="90"/>
      <c r="T214" s="91">
        <f>U214*B214*محاسبات!$AD$40</f>
        <v>0</v>
      </c>
      <c r="U214" s="91"/>
      <c r="V214" s="90">
        <f>W214*B214*محاسبات!$AD$40</f>
        <v>0</v>
      </c>
      <c r="W214" s="90"/>
      <c r="X214" s="86">
        <f>Y214*B214*محاسبات!$AD$40</f>
        <v>0</v>
      </c>
      <c r="Y214" s="86"/>
      <c r="Z214" s="91">
        <f>AA214*B214*محاسبات!$AD$40</f>
        <v>0</v>
      </c>
      <c r="AA214" s="91"/>
      <c r="AB214" s="88">
        <f>AC214*B214*محاسبات!$AD$40</f>
        <v>0</v>
      </c>
      <c r="AC214" s="88"/>
      <c r="AD214" s="92">
        <f>AE214*B214*محاسبات!$AD$40</f>
        <v>0</v>
      </c>
      <c r="AE214" s="92"/>
    </row>
    <row r="215" spans="1:32" s="44" customFormat="1">
      <c r="A215" s="348"/>
      <c r="B215" s="202">
        <f t="shared" si="4"/>
        <v>635</v>
      </c>
      <c r="C215" s="44">
        <v>2</v>
      </c>
      <c r="D215" s="85">
        <f>E215*B215*محاسبات!$AD$40</f>
        <v>0</v>
      </c>
      <c r="E215" s="51"/>
      <c r="F215" s="87">
        <f>G215*B215*محاسبات!$AD$40</f>
        <v>0</v>
      </c>
      <c r="G215" s="46"/>
      <c r="H215" s="88">
        <f>I215*B215*محاسبات!$AD$40</f>
        <v>0</v>
      </c>
      <c r="I215" s="48"/>
      <c r="J215" s="91">
        <f>K215*B215*محاسبات!$AD$40</f>
        <v>0</v>
      </c>
      <c r="K215" s="91"/>
      <c r="L215" s="89">
        <f>M215*B215*محاسبات!$AD$40</f>
        <v>0</v>
      </c>
      <c r="M215" s="32"/>
      <c r="N215" s="86">
        <f>O215*B215*محاسبات!$AD$40</f>
        <v>0</v>
      </c>
      <c r="O215" s="51"/>
      <c r="P215" s="88">
        <f>Q215*B215*محاسبات!$AD$40</f>
        <v>0</v>
      </c>
      <c r="Q215" s="48"/>
      <c r="R215" s="90">
        <f>S215*B215*محاسبات!$AD$40</f>
        <v>0</v>
      </c>
      <c r="S215" s="54"/>
      <c r="T215" s="91">
        <f>U215*B215*محاسبات!$AD$40</f>
        <v>0</v>
      </c>
      <c r="U215" s="31"/>
      <c r="V215" s="90">
        <f>W215*B215*محاسبات!$AD$40</f>
        <v>0</v>
      </c>
      <c r="W215" s="54"/>
      <c r="X215" s="86">
        <f>Y215*B215*محاسبات!$AD$40</f>
        <v>0</v>
      </c>
      <c r="Y215" s="51"/>
      <c r="Z215" s="91">
        <f>AA215*B215*محاسبات!$AD$40</f>
        <v>0</v>
      </c>
      <c r="AA215" s="31"/>
      <c r="AB215" s="88">
        <f>AC215*B215*محاسبات!$AD$40</f>
        <v>0</v>
      </c>
      <c r="AC215" s="48"/>
      <c r="AD215" s="92">
        <f>AE215*B215*محاسبات!$AD$40</f>
        <v>0</v>
      </c>
      <c r="AE215" s="33"/>
    </row>
    <row r="216" spans="1:32" s="44" customFormat="1">
      <c r="A216" s="348"/>
      <c r="B216" s="202">
        <f t="shared" si="4"/>
        <v>634</v>
      </c>
      <c r="C216" s="44">
        <v>3</v>
      </c>
      <c r="D216" s="85">
        <f>E216*B216*محاسبات!$AD$40</f>
        <v>0</v>
      </c>
      <c r="E216" s="51"/>
      <c r="F216" s="87">
        <f>G216*B216*محاسبات!$AD$40</f>
        <v>0</v>
      </c>
      <c r="G216" s="46"/>
      <c r="H216" s="88">
        <f>I216*B216*محاسبات!$AD$40</f>
        <v>0</v>
      </c>
      <c r="I216" s="48"/>
      <c r="J216" s="91">
        <f>K216*B216*محاسبات!$AD$40</f>
        <v>0</v>
      </c>
      <c r="K216" s="91"/>
      <c r="L216" s="89">
        <f>M216*B216*محاسبات!$AD$40</f>
        <v>0</v>
      </c>
      <c r="M216" s="32"/>
      <c r="N216" s="86">
        <f>O216*B216*محاسبات!$AD$40</f>
        <v>0</v>
      </c>
      <c r="O216" s="51"/>
      <c r="P216" s="88">
        <f>Q216*B216*محاسبات!$AD$40</f>
        <v>0</v>
      </c>
      <c r="Q216" s="48"/>
      <c r="R216" s="90">
        <f>S216*B216*محاسبات!$AD$40</f>
        <v>0</v>
      </c>
      <c r="S216" s="54"/>
      <c r="T216" s="91">
        <f>U216*B216*محاسبات!$AD$40</f>
        <v>0</v>
      </c>
      <c r="U216" s="31"/>
      <c r="V216" s="90">
        <f>W216*B216*محاسبات!$AD$40</f>
        <v>0</v>
      </c>
      <c r="W216" s="54"/>
      <c r="X216" s="86">
        <f>Y216*B216*محاسبات!$AD$40</f>
        <v>0</v>
      </c>
      <c r="Y216" s="51"/>
      <c r="Z216" s="91">
        <f>AA216*B216*محاسبات!$AD$40</f>
        <v>0</v>
      </c>
      <c r="AA216" s="31"/>
      <c r="AB216" s="88">
        <f>AC216*B216*محاسبات!$AD$40</f>
        <v>0</v>
      </c>
      <c r="AC216" s="48"/>
      <c r="AD216" s="92">
        <f>AE216*B216*محاسبات!$AD$40</f>
        <v>0</v>
      </c>
      <c r="AE216" s="33"/>
    </row>
    <row r="217" spans="1:32" s="44" customFormat="1">
      <c r="A217" s="348"/>
      <c r="B217" s="202">
        <f t="shared" si="4"/>
        <v>633</v>
      </c>
      <c r="C217" s="44">
        <v>4</v>
      </c>
      <c r="D217" s="85">
        <f>E217*B217*محاسبات!$AD$40</f>
        <v>0</v>
      </c>
      <c r="E217" s="51"/>
      <c r="F217" s="87">
        <f>G217*B217*محاسبات!$AD$40</f>
        <v>0</v>
      </c>
      <c r="G217" s="46"/>
      <c r="H217" s="88">
        <f>I217*B217*محاسبات!$AD$40</f>
        <v>0</v>
      </c>
      <c r="I217" s="48"/>
      <c r="J217" s="91">
        <f>K217*B217*محاسبات!$AD$40</f>
        <v>0</v>
      </c>
      <c r="K217" s="91"/>
      <c r="L217" s="89">
        <f>M217*B217*محاسبات!$AD$40</f>
        <v>0</v>
      </c>
      <c r="M217" s="32"/>
      <c r="N217" s="86">
        <f>O217*B217*محاسبات!$AD$40</f>
        <v>0</v>
      </c>
      <c r="O217" s="51"/>
      <c r="P217" s="88">
        <f>Q217*B217*محاسبات!$AD$40</f>
        <v>0</v>
      </c>
      <c r="Q217" s="48"/>
      <c r="R217" s="90">
        <f>S217*B217*محاسبات!$AD$40</f>
        <v>0</v>
      </c>
      <c r="S217" s="54"/>
      <c r="T217" s="91">
        <f>U217*B217*محاسبات!$AD$40</f>
        <v>0</v>
      </c>
      <c r="U217" s="31"/>
      <c r="V217" s="90">
        <f>W217*B217*محاسبات!$AD$40</f>
        <v>0</v>
      </c>
      <c r="W217" s="54"/>
      <c r="X217" s="86">
        <f>Y217*B217*محاسبات!$AD$40</f>
        <v>0</v>
      </c>
      <c r="Y217" s="51"/>
      <c r="Z217" s="91">
        <f>AA217*B217*محاسبات!$AD$40</f>
        <v>0</v>
      </c>
      <c r="AA217" s="31"/>
      <c r="AB217" s="88">
        <f>AC217*B217*محاسبات!$AD$40</f>
        <v>0</v>
      </c>
      <c r="AC217" s="48"/>
      <c r="AD217" s="92">
        <f>AE217*B217*محاسبات!$AD$40</f>
        <v>0</v>
      </c>
      <c r="AE217" s="33"/>
    </row>
    <row r="218" spans="1:32" s="44" customFormat="1">
      <c r="A218" s="348"/>
      <c r="B218" s="202">
        <f t="shared" si="4"/>
        <v>632</v>
      </c>
      <c r="C218" s="44">
        <v>5</v>
      </c>
      <c r="D218" s="85">
        <f>E218*B218*محاسبات!$AD$40</f>
        <v>0</v>
      </c>
      <c r="E218" s="51"/>
      <c r="F218" s="87">
        <f>G218*B218*محاسبات!$AD$40</f>
        <v>0</v>
      </c>
      <c r="G218" s="46"/>
      <c r="H218" s="88">
        <f>I218*B218*محاسبات!$AD$40</f>
        <v>0</v>
      </c>
      <c r="I218" s="48"/>
      <c r="J218" s="91">
        <f>K218*B218*محاسبات!$AD$40</f>
        <v>0</v>
      </c>
      <c r="K218" s="91"/>
      <c r="L218" s="89">
        <f>M218*B218*محاسبات!$AD$40</f>
        <v>0</v>
      </c>
      <c r="M218" s="32"/>
      <c r="N218" s="86">
        <f>O218*B218*محاسبات!$AD$40</f>
        <v>0</v>
      </c>
      <c r="O218" s="51"/>
      <c r="P218" s="88">
        <f>Q218*B218*محاسبات!$AD$40</f>
        <v>1533999949.6250694</v>
      </c>
      <c r="Q218" s="48">
        <v>1500000000</v>
      </c>
      <c r="R218" s="90">
        <f>S218*B218*محاسبات!$AD$40</f>
        <v>0</v>
      </c>
      <c r="S218" s="54"/>
      <c r="T218" s="91">
        <f>U218*B218*محاسبات!$AD$40</f>
        <v>0</v>
      </c>
      <c r="U218" s="31"/>
      <c r="V218" s="90">
        <f>W218*B218*محاسبات!$AD$40</f>
        <v>0</v>
      </c>
      <c r="W218" s="54"/>
      <c r="X218" s="86">
        <f>Y218*B218*محاسبات!$AD$40</f>
        <v>0</v>
      </c>
      <c r="Y218" s="51"/>
      <c r="Z218" s="91">
        <f>AA218*B218*محاسبات!$AD$40</f>
        <v>0</v>
      </c>
      <c r="AA218" s="31"/>
      <c r="AB218" s="88">
        <f>AC218*B218*محاسبات!$AD$40</f>
        <v>0</v>
      </c>
      <c r="AC218" s="48"/>
      <c r="AD218" s="92">
        <f>AE218*B218*محاسبات!$AD$40</f>
        <v>0</v>
      </c>
      <c r="AE218" s="33"/>
    </row>
    <row r="219" spans="1:32" s="44" customFormat="1">
      <c r="A219" s="348"/>
      <c r="B219" s="202">
        <f t="shared" si="4"/>
        <v>631</v>
      </c>
      <c r="C219" s="44">
        <v>6</v>
      </c>
      <c r="D219" s="85">
        <f>E219*B219*محاسبات!$AD$40</f>
        <v>0</v>
      </c>
      <c r="E219" s="51"/>
      <c r="F219" s="87">
        <f>G219*B219*محاسبات!$AD$40</f>
        <v>0</v>
      </c>
      <c r="G219" s="46"/>
      <c r="H219" s="88">
        <f>I219*B219*محاسبات!$AD$40</f>
        <v>0</v>
      </c>
      <c r="I219" s="48"/>
      <c r="J219" s="91">
        <f>K219*B219*محاسبات!$AD$40</f>
        <v>0</v>
      </c>
      <c r="K219" s="91"/>
      <c r="L219" s="89">
        <f>M219*B219*محاسبات!$AD$40</f>
        <v>0</v>
      </c>
      <c r="M219" s="32"/>
      <c r="N219" s="86">
        <f>O219*B219*محاسبات!$AD$40</f>
        <v>0</v>
      </c>
      <c r="O219" s="51"/>
      <c r="P219" s="88">
        <f>Q219*B219*محاسبات!$AD$40</f>
        <v>0</v>
      </c>
      <c r="Q219" s="48"/>
      <c r="R219" s="90">
        <f>S219*B219*محاسبات!$AD$40</f>
        <v>0</v>
      </c>
      <c r="S219" s="54"/>
      <c r="T219" s="91">
        <f>U219*B219*محاسبات!$AD$40</f>
        <v>0</v>
      </c>
      <c r="U219" s="31"/>
      <c r="V219" s="90">
        <f>W219*B219*محاسبات!$AD$40</f>
        <v>0</v>
      </c>
      <c r="W219" s="54"/>
      <c r="X219" s="86">
        <f>Y219*B219*محاسبات!$AD$40</f>
        <v>0</v>
      </c>
      <c r="Y219" s="95"/>
      <c r="Z219" s="91">
        <f>AA219*B219*محاسبات!$AD$40</f>
        <v>0</v>
      </c>
      <c r="AA219" s="31"/>
      <c r="AB219" s="88">
        <f>AC219*B219*محاسبات!$AD$40</f>
        <v>0</v>
      </c>
      <c r="AC219" s="48"/>
      <c r="AD219" s="92">
        <f>AE219*B219*محاسبات!$AD$40</f>
        <v>-204209697.93532041</v>
      </c>
      <c r="AE219" s="199">
        <v>-200000000</v>
      </c>
      <c r="AF219" s="44" t="s">
        <v>176</v>
      </c>
    </row>
    <row r="220" spans="1:32" s="44" customFormat="1">
      <c r="A220" s="348"/>
      <c r="B220" s="202">
        <f t="shared" si="4"/>
        <v>630</v>
      </c>
      <c r="C220" s="44">
        <v>7</v>
      </c>
      <c r="D220" s="85">
        <f>E220*B220*محاسبات!$AD$40</f>
        <v>0</v>
      </c>
      <c r="E220" s="51"/>
      <c r="F220" s="87">
        <f>G220*B220*محاسبات!$AD$40</f>
        <v>0</v>
      </c>
      <c r="G220" s="46"/>
      <c r="H220" s="88">
        <f>I220*B220*محاسبات!$AD$40</f>
        <v>0</v>
      </c>
      <c r="I220" s="48"/>
      <c r="J220" s="91">
        <f>K220*B220*محاسبات!$AD$40</f>
        <v>0</v>
      </c>
      <c r="K220" s="91"/>
      <c r="L220" s="89">
        <f>M220*B220*محاسبات!$AD$40</f>
        <v>0</v>
      </c>
      <c r="M220" s="32"/>
      <c r="N220" s="86">
        <f>O220*B220*محاسبات!$AD$40</f>
        <v>0</v>
      </c>
      <c r="O220" s="51"/>
      <c r="P220" s="88">
        <f>Q220*B220*محاسبات!$AD$40</f>
        <v>0</v>
      </c>
      <c r="Q220" s="48"/>
      <c r="R220" s="90">
        <f>S220*B220*محاسبات!$AD$40</f>
        <v>0</v>
      </c>
      <c r="S220" s="54"/>
      <c r="T220" s="91">
        <f>U220*B220*محاسبات!$AD$40</f>
        <v>0</v>
      </c>
      <c r="U220" s="31"/>
      <c r="V220" s="90">
        <f>W220*B220*محاسبات!$AD$40</f>
        <v>0</v>
      </c>
      <c r="W220" s="54"/>
      <c r="X220" s="86">
        <f>Y220*B220*محاسبات!$AD$40</f>
        <v>0</v>
      </c>
      <c r="Y220" s="51"/>
      <c r="Z220" s="91">
        <f>AA220*B220*محاسبات!$AD$40</f>
        <v>0</v>
      </c>
      <c r="AA220" s="31"/>
      <c r="AB220" s="88">
        <f>AC220*B220*محاسبات!$AD$40</f>
        <v>0</v>
      </c>
      <c r="AC220" s="48"/>
      <c r="AD220" s="92">
        <f>AE220*B220*محاسبات!$AD$40</f>
        <v>0</v>
      </c>
      <c r="AE220" s="33"/>
    </row>
    <row r="221" spans="1:32" s="44" customFormat="1">
      <c r="A221" s="348"/>
      <c r="B221" s="202">
        <f t="shared" si="4"/>
        <v>629</v>
      </c>
      <c r="C221" s="44">
        <v>8</v>
      </c>
      <c r="D221" s="85">
        <f>E221*B221*محاسبات!$AD$40</f>
        <v>0</v>
      </c>
      <c r="E221" s="51"/>
      <c r="F221" s="87">
        <f>G221*B221*محاسبات!$AD$40</f>
        <v>0</v>
      </c>
      <c r="G221" s="46"/>
      <c r="H221" s="88">
        <f>I221*B221*محاسبات!$AD$40</f>
        <v>0</v>
      </c>
      <c r="I221" s="48"/>
      <c r="J221" s="91">
        <f>K221*B221*محاسبات!$AD$40</f>
        <v>0</v>
      </c>
      <c r="K221" s="91"/>
      <c r="L221" s="89">
        <f>M221*B221*محاسبات!$AD$40</f>
        <v>0</v>
      </c>
      <c r="M221" s="32"/>
      <c r="N221" s="86">
        <f>O221*B221*محاسبات!$AD$40</f>
        <v>0</v>
      </c>
      <c r="O221" s="51"/>
      <c r="P221" s="88">
        <f>Q221*B221*محاسبات!$AD$40</f>
        <v>0</v>
      </c>
      <c r="Q221" s="48"/>
      <c r="R221" s="90">
        <f>S221*B221*محاسبات!$AD$40</f>
        <v>0</v>
      </c>
      <c r="S221" s="54"/>
      <c r="T221" s="91">
        <f>U221*B221*محاسبات!$AD$40</f>
        <v>0</v>
      </c>
      <c r="U221" s="31"/>
      <c r="V221" s="90">
        <f>W221*B221*محاسبات!$AD$40</f>
        <v>0</v>
      </c>
      <c r="W221" s="54"/>
      <c r="X221" s="86">
        <f>Y221*B221*محاسبات!$AD$40</f>
        <v>0</v>
      </c>
      <c r="Y221" s="51"/>
      <c r="Z221" s="91">
        <f>AA221*B221*محاسبات!$AD$40</f>
        <v>0</v>
      </c>
      <c r="AA221" s="31"/>
      <c r="AB221" s="88">
        <f>AC221*B221*محاسبات!$AD$40</f>
        <v>0</v>
      </c>
      <c r="AC221" s="48"/>
      <c r="AD221" s="92">
        <f>AE221*B221*محاسبات!$AD$40</f>
        <v>0</v>
      </c>
      <c r="AE221" s="33"/>
    </row>
    <row r="222" spans="1:32" s="44" customFormat="1">
      <c r="A222" s="348"/>
      <c r="B222" s="202">
        <f t="shared" si="4"/>
        <v>628</v>
      </c>
      <c r="C222" s="44">
        <v>9</v>
      </c>
      <c r="D222" s="85">
        <f>E222*B222*محاسبات!$AD$40</f>
        <v>0</v>
      </c>
      <c r="E222" s="51"/>
      <c r="F222" s="87">
        <f>G222*B222*محاسبات!$AD$40</f>
        <v>0</v>
      </c>
      <c r="G222" s="46"/>
      <c r="H222" s="88">
        <f>I222*B222*محاسبات!$AD$40</f>
        <v>0</v>
      </c>
      <c r="I222" s="48"/>
      <c r="J222" s="91">
        <f>K222*B222*محاسبات!$AD$40</f>
        <v>0</v>
      </c>
      <c r="K222" s="91"/>
      <c r="L222" s="89">
        <f>M222*B222*محاسبات!$AD$40</f>
        <v>0</v>
      </c>
      <c r="M222" s="32"/>
      <c r="N222" s="86">
        <f>O222*B222*محاسبات!$AD$40</f>
        <v>0</v>
      </c>
      <c r="O222" s="51"/>
      <c r="P222" s="88">
        <f>Q222*B222*محاسبات!$AD$40</f>
        <v>0</v>
      </c>
      <c r="Q222" s="48"/>
      <c r="R222" s="90">
        <f>S222*B222*محاسبات!$AD$40</f>
        <v>0</v>
      </c>
      <c r="S222" s="54"/>
      <c r="T222" s="91">
        <f>U222*B222*محاسبات!$AD$40</f>
        <v>0</v>
      </c>
      <c r="U222" s="31"/>
      <c r="V222" s="90">
        <f>W222*B222*محاسبات!$AD$40</f>
        <v>203238811.89125392</v>
      </c>
      <c r="W222" s="54">
        <v>200000000</v>
      </c>
      <c r="X222" s="86">
        <f>Y222*B222*محاسبات!$AD$40</f>
        <v>0</v>
      </c>
      <c r="Y222" s="51"/>
      <c r="Z222" s="91">
        <f>AA222*B222*محاسبات!$AD$40</f>
        <v>0</v>
      </c>
      <c r="AA222" s="31"/>
      <c r="AB222" s="88">
        <f>AC222*B222*محاسبات!$AD$40</f>
        <v>0</v>
      </c>
      <c r="AC222" s="48"/>
      <c r="AD222" s="92">
        <f>AE222*B222*محاسبات!$AD$40</f>
        <v>0</v>
      </c>
      <c r="AE222" s="33"/>
    </row>
    <row r="223" spans="1:32" s="44" customFormat="1">
      <c r="A223" s="348"/>
      <c r="B223" s="202">
        <f t="shared" si="4"/>
        <v>627</v>
      </c>
      <c r="C223" s="44">
        <v>10</v>
      </c>
      <c r="D223" s="85">
        <f>E223*B223*محاسبات!$AD$40</f>
        <v>0</v>
      </c>
      <c r="E223" s="51"/>
      <c r="F223" s="87">
        <f>G223*B223*محاسبات!$AD$40</f>
        <v>0</v>
      </c>
      <c r="G223" s="46"/>
      <c r="H223" s="88">
        <f>I223*B223*محاسبات!$AD$40</f>
        <v>0</v>
      </c>
      <c r="I223" s="48"/>
      <c r="J223" s="91">
        <f>K223*B223*محاسبات!$AD$40</f>
        <v>0</v>
      </c>
      <c r="K223" s="91"/>
      <c r="L223" s="89">
        <f>M223*B223*محاسبات!$AD$40</f>
        <v>0</v>
      </c>
      <c r="M223" s="32"/>
      <c r="N223" s="86">
        <f>O223*B223*محاسبات!$AD$40</f>
        <v>0</v>
      </c>
      <c r="O223" s="51"/>
      <c r="P223" s="88">
        <f>Q223*B223*محاسبات!$AD$40</f>
        <v>0</v>
      </c>
      <c r="Q223" s="48"/>
      <c r="R223" s="90">
        <f>S223*B223*محاسبات!$AD$40</f>
        <v>0</v>
      </c>
      <c r="S223" s="54"/>
      <c r="T223" s="91">
        <f>U223*B223*محاسبات!$AD$40</f>
        <v>0</v>
      </c>
      <c r="U223" s="31"/>
      <c r="V223" s="90">
        <f>W223*B223*محاسبات!$AD$40</f>
        <v>0</v>
      </c>
      <c r="W223" s="54"/>
      <c r="X223" s="86">
        <f>Y223*B223*محاسبات!$AD$40</f>
        <v>0</v>
      </c>
      <c r="Y223" s="51"/>
      <c r="Z223" s="91">
        <f>AA223*B223*محاسبات!$AD$40</f>
        <v>0</v>
      </c>
      <c r="AA223" s="31"/>
      <c r="AB223" s="88">
        <f>AC223*B223*محاسبات!$AD$40</f>
        <v>0</v>
      </c>
      <c r="AC223" s="48"/>
      <c r="AD223" s="92">
        <f>AE223*B223*محاسبات!$AD$40</f>
        <v>0</v>
      </c>
      <c r="AE223" s="33"/>
    </row>
    <row r="224" spans="1:32" s="44" customFormat="1">
      <c r="A224" s="348"/>
      <c r="B224" s="202">
        <f t="shared" si="4"/>
        <v>626</v>
      </c>
      <c r="C224" s="44">
        <v>11</v>
      </c>
      <c r="D224" s="85">
        <f>E224*B224*محاسبات!$AD$40</f>
        <v>0</v>
      </c>
      <c r="E224" s="51"/>
      <c r="F224" s="87">
        <f>G224*B224*محاسبات!$AD$40</f>
        <v>0</v>
      </c>
      <c r="G224" s="46"/>
      <c r="H224" s="88">
        <f>I224*B224*محاسبات!$AD$40</f>
        <v>0</v>
      </c>
      <c r="I224" s="48"/>
      <c r="J224" s="91">
        <f>K224*B224*محاسبات!$AD$40</f>
        <v>0</v>
      </c>
      <c r="K224" s="91"/>
      <c r="L224" s="89">
        <f>M224*B224*محاسبات!$AD$40</f>
        <v>0</v>
      </c>
      <c r="M224" s="32"/>
      <c r="N224" s="86">
        <f>O224*B224*محاسبات!$AD$40</f>
        <v>0</v>
      </c>
      <c r="O224" s="51"/>
      <c r="P224" s="88">
        <f>Q224*B224*محاسبات!$AD$40</f>
        <v>0</v>
      </c>
      <c r="Q224" s="48"/>
      <c r="R224" s="90">
        <f>S224*B224*محاسبات!$AD$40</f>
        <v>0</v>
      </c>
      <c r="S224" s="54"/>
      <c r="T224" s="91">
        <f>U224*B224*محاسبات!$AD$40</f>
        <v>0</v>
      </c>
      <c r="U224" s="31"/>
      <c r="V224" s="90">
        <f>W224*B224*محاسبات!$AD$40</f>
        <v>0</v>
      </c>
      <c r="W224" s="54"/>
      <c r="X224" s="86">
        <f>Y224*B224*محاسبات!$AD$40</f>
        <v>0</v>
      </c>
      <c r="Y224" s="51"/>
      <c r="Z224" s="91">
        <f>AA224*B224*محاسبات!$AD$40</f>
        <v>0</v>
      </c>
      <c r="AA224" s="31"/>
      <c r="AB224" s="88">
        <f>AC224*B224*محاسبات!$AD$40</f>
        <v>0</v>
      </c>
      <c r="AC224" s="48"/>
      <c r="AD224" s="92">
        <f>AE224*B224*محاسبات!$AD$40</f>
        <v>0</v>
      </c>
      <c r="AE224" s="33"/>
    </row>
    <row r="225" spans="1:31" s="44" customFormat="1">
      <c r="A225" s="348"/>
      <c r="B225" s="202">
        <f t="shared" si="4"/>
        <v>625</v>
      </c>
      <c r="C225" s="44">
        <v>12</v>
      </c>
      <c r="D225" s="85">
        <f>E225*B225*محاسبات!$AD$40</f>
        <v>0</v>
      </c>
      <c r="E225" s="51"/>
      <c r="F225" s="87">
        <f>G225*B225*محاسبات!$AD$40</f>
        <v>0</v>
      </c>
      <c r="G225" s="46"/>
      <c r="H225" s="88">
        <f>I225*B225*محاسبات!$AD$40</f>
        <v>0</v>
      </c>
      <c r="I225" s="48"/>
      <c r="J225" s="91">
        <f>K225*B225*محاسبات!$AD$40</f>
        <v>0</v>
      </c>
      <c r="K225" s="91"/>
      <c r="L225" s="89">
        <f>M225*B225*محاسبات!$AD$40</f>
        <v>0</v>
      </c>
      <c r="M225" s="32"/>
      <c r="N225" s="86">
        <f>O225*B225*محاسبات!$AD$40</f>
        <v>0</v>
      </c>
      <c r="O225" s="51"/>
      <c r="P225" s="88">
        <f>Q225*B225*محاسبات!$AD$40</f>
        <v>0</v>
      </c>
      <c r="Q225" s="48"/>
      <c r="R225" s="90">
        <f>S225*B225*محاسبات!$AD$40</f>
        <v>0</v>
      </c>
      <c r="S225" s="54"/>
      <c r="T225" s="91">
        <f>U225*B225*محاسبات!$AD$40</f>
        <v>0</v>
      </c>
      <c r="U225" s="31"/>
      <c r="V225" s="90">
        <f>W225*B225*محاسبات!$AD$40</f>
        <v>0</v>
      </c>
      <c r="W225" s="54"/>
      <c r="X225" s="86">
        <f>Y225*B225*محاسبات!$AD$40</f>
        <v>0</v>
      </c>
      <c r="Y225" s="51"/>
      <c r="Z225" s="91">
        <f>AA225*B225*محاسبات!$AD$40</f>
        <v>0</v>
      </c>
      <c r="AA225" s="31"/>
      <c r="AB225" s="88">
        <f>AC225*B225*محاسبات!$AD$40</f>
        <v>0</v>
      </c>
      <c r="AC225" s="48"/>
      <c r="AD225" s="92">
        <f>AE225*B225*محاسبات!$AD$40</f>
        <v>0</v>
      </c>
      <c r="AE225" s="33"/>
    </row>
    <row r="226" spans="1:31" s="44" customFormat="1">
      <c r="A226" s="348"/>
      <c r="B226" s="202">
        <f t="shared" si="4"/>
        <v>624</v>
      </c>
      <c r="C226" s="44">
        <v>13</v>
      </c>
      <c r="D226" s="85">
        <f>E226*B226*محاسبات!$AD$40</f>
        <v>0</v>
      </c>
      <c r="E226" s="51"/>
      <c r="F226" s="87">
        <f>G226*B226*محاسبات!$AD$40</f>
        <v>0</v>
      </c>
      <c r="G226" s="46"/>
      <c r="H226" s="88">
        <f>I226*B226*محاسبات!$AD$40</f>
        <v>0</v>
      </c>
      <c r="I226" s="48"/>
      <c r="J226" s="91">
        <f>K226*B226*محاسبات!$AD$40</f>
        <v>0</v>
      </c>
      <c r="K226" s="91"/>
      <c r="L226" s="89">
        <f>M226*B226*محاسبات!$AD$40</f>
        <v>0</v>
      </c>
      <c r="M226" s="32"/>
      <c r="N226" s="86">
        <f>O226*B226*محاسبات!$AD$40</f>
        <v>0</v>
      </c>
      <c r="O226" s="51"/>
      <c r="P226" s="88">
        <f>Q226*B226*محاسبات!$AD$40</f>
        <v>0</v>
      </c>
      <c r="Q226" s="48"/>
      <c r="R226" s="90">
        <f>S226*B226*محاسبات!$AD$40</f>
        <v>0</v>
      </c>
      <c r="S226" s="54"/>
      <c r="T226" s="91">
        <f>U226*B226*محاسبات!$AD$40</f>
        <v>0</v>
      </c>
      <c r="U226" s="31"/>
      <c r="V226" s="90">
        <f>W226*B226*محاسبات!$AD$40</f>
        <v>0</v>
      </c>
      <c r="W226" s="54"/>
      <c r="X226" s="86">
        <f>Y226*B226*محاسبات!$AD$40</f>
        <v>0</v>
      </c>
      <c r="Y226" s="51"/>
      <c r="Z226" s="91">
        <f>AA226*B226*محاسبات!$AD$40</f>
        <v>0</v>
      </c>
      <c r="AA226" s="31"/>
      <c r="AB226" s="88">
        <f>AC226*B226*محاسبات!$AD$40</f>
        <v>0</v>
      </c>
      <c r="AC226" s="48"/>
      <c r="AD226" s="92">
        <f>AE226*B226*محاسبات!$AD$40</f>
        <v>0</v>
      </c>
      <c r="AE226" s="33"/>
    </row>
    <row r="227" spans="1:31" s="44" customFormat="1">
      <c r="A227" s="348"/>
      <c r="B227" s="202">
        <f t="shared" si="4"/>
        <v>623</v>
      </c>
      <c r="C227" s="44">
        <v>14</v>
      </c>
      <c r="D227" s="85">
        <f>E227*B227*محاسبات!$AD$40</f>
        <v>0</v>
      </c>
      <c r="E227" s="51"/>
      <c r="F227" s="87">
        <f>G227*B227*محاسبات!$AD$40</f>
        <v>0</v>
      </c>
      <c r="G227" s="46"/>
      <c r="H227" s="88">
        <f>I227*B227*محاسبات!$AD$40</f>
        <v>0</v>
      </c>
      <c r="I227" s="48"/>
      <c r="J227" s="91">
        <f>K227*B227*محاسبات!$AD$40</f>
        <v>0</v>
      </c>
      <c r="K227" s="91"/>
      <c r="L227" s="89">
        <f>M227*B227*محاسبات!$AD$40</f>
        <v>0</v>
      </c>
      <c r="M227" s="32"/>
      <c r="N227" s="86">
        <f>O227*B227*محاسبات!$AD$40</f>
        <v>0</v>
      </c>
      <c r="O227" s="51"/>
      <c r="P227" s="88">
        <f>Q227*B227*محاسبات!$AD$40</f>
        <v>0</v>
      </c>
      <c r="Q227" s="48"/>
      <c r="R227" s="90">
        <f>S227*B227*محاسبات!$AD$40</f>
        <v>0</v>
      </c>
      <c r="S227" s="54"/>
      <c r="T227" s="91">
        <f>U227*B227*محاسبات!$AD$40</f>
        <v>0</v>
      </c>
      <c r="U227" s="31"/>
      <c r="V227" s="90">
        <f>W227*B227*محاسبات!$AD$40</f>
        <v>0</v>
      </c>
      <c r="W227" s="54"/>
      <c r="X227" s="86">
        <f>Y227*B227*محاسبات!$AD$40</f>
        <v>0</v>
      </c>
      <c r="Y227" s="51"/>
      <c r="Z227" s="91">
        <f>AA227*B227*محاسبات!$AD$40</f>
        <v>0</v>
      </c>
      <c r="AA227" s="31"/>
      <c r="AB227" s="88">
        <f>AC227*B227*محاسبات!$AD$40</f>
        <v>0</v>
      </c>
      <c r="AC227" s="48"/>
      <c r="AD227" s="92">
        <f>AE227*B227*محاسبات!$AD$40</f>
        <v>0</v>
      </c>
      <c r="AE227" s="33"/>
    </row>
    <row r="228" spans="1:31" s="44" customFormat="1">
      <c r="A228" s="348"/>
      <c r="B228" s="202">
        <f t="shared" si="4"/>
        <v>622</v>
      </c>
      <c r="C228" s="44">
        <v>15</v>
      </c>
      <c r="D228" s="85">
        <f>E228*B228*محاسبات!$AD$40</f>
        <v>0</v>
      </c>
      <c r="E228" s="51"/>
      <c r="F228" s="87">
        <f>G228*B228*محاسبات!$AD$40</f>
        <v>0</v>
      </c>
      <c r="G228" s="46"/>
      <c r="H228" s="88">
        <f>I228*B228*محاسبات!$AD$40</f>
        <v>0</v>
      </c>
      <c r="I228" s="48"/>
      <c r="J228" s="91">
        <f>K228*B228*محاسبات!$AD$40</f>
        <v>0</v>
      </c>
      <c r="K228" s="91"/>
      <c r="L228" s="89">
        <f>M228*B228*محاسبات!$AD$40</f>
        <v>0</v>
      </c>
      <c r="M228" s="32"/>
      <c r="N228" s="86">
        <f>O228*B228*محاسبات!$AD$40</f>
        <v>0</v>
      </c>
      <c r="O228" s="51"/>
      <c r="P228" s="88">
        <f>Q228*B228*محاسبات!$AD$40</f>
        <v>0</v>
      </c>
      <c r="Q228" s="48"/>
      <c r="R228" s="90">
        <f>S228*B228*محاسبات!$AD$40</f>
        <v>0</v>
      </c>
      <c r="S228" s="54"/>
      <c r="T228" s="91">
        <f>U228*B228*محاسبات!$AD$40</f>
        <v>0</v>
      </c>
      <c r="U228" s="31"/>
      <c r="V228" s="90">
        <f>W228*B228*محاسبات!$AD$40</f>
        <v>0</v>
      </c>
      <c r="W228" s="54"/>
      <c r="X228" s="86">
        <f>Y228*B228*محاسبات!$AD$40</f>
        <v>0</v>
      </c>
      <c r="Y228" s="51"/>
      <c r="Z228" s="91">
        <f>AA228*B228*محاسبات!$AD$40</f>
        <v>0</v>
      </c>
      <c r="AA228" s="31"/>
      <c r="AB228" s="88">
        <f>AC228*B228*محاسبات!$AD$40</f>
        <v>0</v>
      </c>
      <c r="AC228" s="48"/>
      <c r="AD228" s="92">
        <f>AE228*B228*محاسبات!$AD$40</f>
        <v>0</v>
      </c>
      <c r="AE228" s="33"/>
    </row>
    <row r="229" spans="1:31" s="44" customFormat="1">
      <c r="A229" s="348"/>
      <c r="B229" s="202">
        <f t="shared" si="4"/>
        <v>621</v>
      </c>
      <c r="C229" s="44">
        <v>16</v>
      </c>
      <c r="D229" s="85">
        <f>E229*B229*محاسبات!$AD$40</f>
        <v>0</v>
      </c>
      <c r="E229" s="51"/>
      <c r="F229" s="87">
        <f>G229*B229*محاسبات!$AD$40</f>
        <v>0</v>
      </c>
      <c r="G229" s="46"/>
      <c r="H229" s="88">
        <f>I229*B229*محاسبات!$AD$40</f>
        <v>0</v>
      </c>
      <c r="I229" s="48"/>
      <c r="J229" s="91">
        <f>K229*B229*محاسبات!$AD$40</f>
        <v>0</v>
      </c>
      <c r="K229" s="91"/>
      <c r="L229" s="89">
        <f>M229*B229*محاسبات!$AD$40</f>
        <v>0</v>
      </c>
      <c r="M229" s="32"/>
      <c r="N229" s="86">
        <f>O229*B229*محاسبات!$AD$40</f>
        <v>0</v>
      </c>
      <c r="O229" s="51"/>
      <c r="P229" s="88">
        <f>Q229*B229*محاسبات!$AD$40</f>
        <v>0</v>
      </c>
      <c r="Q229" s="48"/>
      <c r="R229" s="90">
        <f>S229*B229*محاسبات!$AD$40</f>
        <v>0</v>
      </c>
      <c r="S229" s="54"/>
      <c r="T229" s="91">
        <f>U229*B229*محاسبات!$AD$40</f>
        <v>0</v>
      </c>
      <c r="U229" s="31"/>
      <c r="V229" s="90">
        <f>W229*B229*محاسبات!$AD$40</f>
        <v>0</v>
      </c>
      <c r="W229" s="54"/>
      <c r="X229" s="86">
        <f>Y229*B229*محاسبات!$AD$40</f>
        <v>0</v>
      </c>
      <c r="Y229" s="51"/>
      <c r="Z229" s="91">
        <f>AA229*B229*محاسبات!$AD$40</f>
        <v>0</v>
      </c>
      <c r="AA229" s="31"/>
      <c r="AB229" s="88">
        <f>AC229*B229*محاسبات!$AD$40</f>
        <v>0</v>
      </c>
      <c r="AC229" s="48"/>
      <c r="AD229" s="92">
        <f>AE229*B229*محاسبات!$AD$40</f>
        <v>0</v>
      </c>
      <c r="AE229" s="33"/>
    </row>
    <row r="230" spans="1:31" s="44" customFormat="1">
      <c r="A230" s="348"/>
      <c r="B230" s="202">
        <f t="shared" si="4"/>
        <v>620</v>
      </c>
      <c r="C230" s="44">
        <v>17</v>
      </c>
      <c r="D230" s="85">
        <f>E230*B230*محاسبات!$AD$40</f>
        <v>0</v>
      </c>
      <c r="E230" s="51"/>
      <c r="F230" s="87">
        <f>G230*B230*محاسبات!$AD$40</f>
        <v>0</v>
      </c>
      <c r="G230" s="46"/>
      <c r="H230" s="88">
        <f>I230*B230*محاسبات!$AD$40</f>
        <v>0</v>
      </c>
      <c r="I230" s="48"/>
      <c r="J230" s="91">
        <f>K230*B230*محاسبات!$AD$40</f>
        <v>0</v>
      </c>
      <c r="K230" s="91"/>
      <c r="L230" s="89">
        <f>M230*B230*محاسبات!$AD$40</f>
        <v>0</v>
      </c>
      <c r="M230" s="32"/>
      <c r="N230" s="86">
        <f>O230*B230*محاسبات!$AD$40</f>
        <v>0</v>
      </c>
      <c r="O230" s="51"/>
      <c r="P230" s="88">
        <f>Q230*B230*محاسبات!$AD$40</f>
        <v>0</v>
      </c>
      <c r="Q230" s="48"/>
      <c r="R230" s="90">
        <f>S230*B230*محاسبات!$AD$40</f>
        <v>0</v>
      </c>
      <c r="S230" s="54"/>
      <c r="T230" s="91">
        <f>U230*B230*محاسبات!$AD$40</f>
        <v>0</v>
      </c>
      <c r="U230" s="31"/>
      <c r="V230" s="90">
        <f>W230*B230*محاسبات!$AD$40</f>
        <v>0</v>
      </c>
      <c r="W230" s="54"/>
      <c r="X230" s="86">
        <f>Y230*B230*محاسبات!$AD$40</f>
        <v>0</v>
      </c>
      <c r="Y230" s="51"/>
      <c r="Z230" s="91">
        <f>AA230*B230*محاسبات!$AD$40</f>
        <v>0</v>
      </c>
      <c r="AA230" s="31"/>
      <c r="AB230" s="88">
        <f>AC230*B230*محاسبات!$AD$40</f>
        <v>0</v>
      </c>
      <c r="AC230" s="48"/>
      <c r="AD230" s="92">
        <f>AE230*B230*محاسبات!$AD$40</f>
        <v>0</v>
      </c>
      <c r="AE230" s="33"/>
    </row>
    <row r="231" spans="1:31" s="44" customFormat="1">
      <c r="A231" s="348"/>
      <c r="B231" s="202">
        <f t="shared" si="4"/>
        <v>619</v>
      </c>
      <c r="C231" s="44">
        <v>18</v>
      </c>
      <c r="D231" s="85">
        <f>E231*B231*محاسبات!$AD$40</f>
        <v>0</v>
      </c>
      <c r="E231" s="51"/>
      <c r="F231" s="87">
        <f>G231*B231*محاسبات!$AD$40</f>
        <v>0</v>
      </c>
      <c r="G231" s="46"/>
      <c r="H231" s="88">
        <f>I231*B231*محاسبات!$AD$40</f>
        <v>0</v>
      </c>
      <c r="I231" s="48"/>
      <c r="J231" s="91">
        <f>K231*B231*محاسبات!$AD$40</f>
        <v>0</v>
      </c>
      <c r="K231" s="91"/>
      <c r="L231" s="89">
        <f>M231*B231*محاسبات!$AD$40</f>
        <v>0</v>
      </c>
      <c r="M231" s="32"/>
      <c r="N231" s="86">
        <f>O231*B231*محاسبات!$AD$40</f>
        <v>0</v>
      </c>
      <c r="O231" s="51"/>
      <c r="P231" s="88">
        <f>Q231*B231*محاسبات!$AD$40</f>
        <v>0</v>
      </c>
      <c r="Q231" s="48"/>
      <c r="R231" s="90">
        <f>S231*B231*محاسبات!$AD$40</f>
        <v>0</v>
      </c>
      <c r="S231" s="54"/>
      <c r="T231" s="91">
        <f>U231*B231*محاسبات!$AD$40</f>
        <v>0</v>
      </c>
      <c r="U231" s="31"/>
      <c r="V231" s="90">
        <f>W231*B231*محاسبات!$AD$40</f>
        <v>0</v>
      </c>
      <c r="W231" s="54"/>
      <c r="X231" s="86">
        <f>Y231*B231*محاسبات!$AD$40</f>
        <v>0</v>
      </c>
      <c r="Y231" s="51"/>
      <c r="Z231" s="91">
        <f>AA231*B231*محاسبات!$AD$40</f>
        <v>0</v>
      </c>
      <c r="AA231" s="31"/>
      <c r="AB231" s="88">
        <f>AC231*B231*محاسبات!$AD$40</f>
        <v>0</v>
      </c>
      <c r="AC231" s="48"/>
      <c r="AD231" s="92">
        <f>AE231*B231*محاسبات!$AD$40</f>
        <v>0</v>
      </c>
      <c r="AE231" s="33"/>
    </row>
    <row r="232" spans="1:31" s="44" customFormat="1">
      <c r="A232" s="348"/>
      <c r="B232" s="202">
        <f t="shared" si="4"/>
        <v>618</v>
      </c>
      <c r="C232" s="44">
        <v>19</v>
      </c>
      <c r="D232" s="85">
        <f>E232*B232*محاسبات!$AD$40</f>
        <v>0</v>
      </c>
      <c r="E232" s="51"/>
      <c r="F232" s="87">
        <f>G232*B232*محاسبات!$AD$40</f>
        <v>0</v>
      </c>
      <c r="G232" s="46"/>
      <c r="H232" s="88">
        <f>I232*B232*محاسبات!$AD$40</f>
        <v>0</v>
      </c>
      <c r="I232" s="48"/>
      <c r="J232" s="91">
        <f>K232*B232*محاسبات!$AD$40</f>
        <v>0</v>
      </c>
      <c r="K232" s="91"/>
      <c r="L232" s="89">
        <f>M232*B232*محاسبات!$AD$40</f>
        <v>0</v>
      </c>
      <c r="M232" s="32"/>
      <c r="N232" s="86">
        <f>O232*B232*محاسبات!$AD$40</f>
        <v>0</v>
      </c>
      <c r="O232" s="51"/>
      <c r="P232" s="88">
        <f>Q232*B232*محاسبات!$AD$40</f>
        <v>0</v>
      </c>
      <c r="Q232" s="48"/>
      <c r="R232" s="90">
        <f>S232*B232*محاسبات!$AD$40</f>
        <v>0</v>
      </c>
      <c r="S232" s="54"/>
      <c r="T232" s="91">
        <f>U232*B232*محاسبات!$AD$40</f>
        <v>0</v>
      </c>
      <c r="U232" s="31"/>
      <c r="V232" s="90">
        <f>W232*B232*محاسبات!$AD$40</f>
        <v>0</v>
      </c>
      <c r="W232" s="54"/>
      <c r="X232" s="86">
        <f>Y232*B232*محاسبات!$AD$40</f>
        <v>0</v>
      </c>
      <c r="Y232" s="51"/>
      <c r="Z232" s="91">
        <f>AA232*B232*محاسبات!$AD$40</f>
        <v>0</v>
      </c>
      <c r="AA232" s="31"/>
      <c r="AB232" s="88">
        <f>AC232*B232*محاسبات!$AD$40</f>
        <v>0</v>
      </c>
      <c r="AC232" s="48"/>
      <c r="AD232" s="92">
        <f>AE232*B232*محاسبات!$AD$40</f>
        <v>0</v>
      </c>
      <c r="AE232" s="33"/>
    </row>
    <row r="233" spans="1:31" s="44" customFormat="1">
      <c r="A233" s="348"/>
      <c r="B233" s="202">
        <f t="shared" si="4"/>
        <v>617</v>
      </c>
      <c r="C233" s="44">
        <v>20</v>
      </c>
      <c r="D233" s="85">
        <f>E233*B233*محاسبات!$AD$40</f>
        <v>0</v>
      </c>
      <c r="E233" s="51"/>
      <c r="F233" s="87">
        <f>G233*B233*محاسبات!$AD$40</f>
        <v>0</v>
      </c>
      <c r="G233" s="46"/>
      <c r="H233" s="88">
        <f>I233*B233*محاسبات!$AD$40</f>
        <v>0</v>
      </c>
      <c r="I233" s="48"/>
      <c r="J233" s="91">
        <f>K233*B233*محاسبات!$AD$40</f>
        <v>0</v>
      </c>
      <c r="K233" s="91"/>
      <c r="L233" s="89">
        <f>M233*B233*محاسبات!$AD$40</f>
        <v>0</v>
      </c>
      <c r="M233" s="32"/>
      <c r="N233" s="86">
        <f>O233*B233*محاسبات!$AD$40</f>
        <v>0</v>
      </c>
      <c r="O233" s="51"/>
      <c r="P233" s="88">
        <f>Q233*B233*محاسبات!$AD$40</f>
        <v>0</v>
      </c>
      <c r="Q233" s="48"/>
      <c r="R233" s="90">
        <f>S233*B233*محاسبات!$AD$40</f>
        <v>0</v>
      </c>
      <c r="S233" s="54"/>
      <c r="T233" s="91">
        <f>U233*B233*محاسبات!$AD$40</f>
        <v>0</v>
      </c>
      <c r="U233" s="31"/>
      <c r="V233" s="90">
        <f>W233*B233*محاسبات!$AD$40</f>
        <v>0</v>
      </c>
      <c r="W233" s="54"/>
      <c r="X233" s="86">
        <f>Y233*B233*محاسبات!$AD$40</f>
        <v>0</v>
      </c>
      <c r="Y233" s="51"/>
      <c r="Z233" s="91">
        <f>AA233*B233*محاسبات!$AD$40</f>
        <v>0</v>
      </c>
      <c r="AA233" s="31"/>
      <c r="AB233" s="88">
        <f>AC233*B233*محاسبات!$AD$40</f>
        <v>0</v>
      </c>
      <c r="AC233" s="48"/>
      <c r="AD233" s="92">
        <f>AE233*B233*محاسبات!$AD$40</f>
        <v>0</v>
      </c>
      <c r="AE233" s="33"/>
    </row>
    <row r="234" spans="1:31" s="44" customFormat="1">
      <c r="A234" s="348"/>
      <c r="B234" s="202">
        <f t="shared" si="4"/>
        <v>616</v>
      </c>
      <c r="C234" s="44">
        <v>21</v>
      </c>
      <c r="D234" s="85">
        <f>E234*B234*محاسبات!$AD$40</f>
        <v>0</v>
      </c>
      <c r="E234" s="51"/>
      <c r="F234" s="87">
        <f>G234*B234*محاسبات!$AD$40</f>
        <v>0</v>
      </c>
      <c r="G234" s="46"/>
      <c r="H234" s="88">
        <f>I234*B234*محاسبات!$AD$40</f>
        <v>0</v>
      </c>
      <c r="I234" s="48"/>
      <c r="J234" s="91">
        <f>K234*B234*محاسبات!$AD$40</f>
        <v>0</v>
      </c>
      <c r="K234" s="91"/>
      <c r="L234" s="89">
        <f>M234*B234*محاسبات!$AD$40</f>
        <v>0</v>
      </c>
      <c r="M234" s="32"/>
      <c r="N234" s="86">
        <f>O234*B234*محاسبات!$AD$40</f>
        <v>0</v>
      </c>
      <c r="O234" s="51"/>
      <c r="P234" s="88">
        <f>Q234*B234*محاسبات!$AD$40</f>
        <v>0</v>
      </c>
      <c r="Q234" s="48"/>
      <c r="R234" s="90">
        <f>S234*B234*محاسبات!$AD$40</f>
        <v>0</v>
      </c>
      <c r="S234" s="54"/>
      <c r="T234" s="91">
        <f>U234*B234*محاسبات!$AD$40</f>
        <v>0</v>
      </c>
      <c r="U234" s="31"/>
      <c r="V234" s="90">
        <f>W234*B234*محاسبات!$AD$40</f>
        <v>0</v>
      </c>
      <c r="W234" s="54"/>
      <c r="X234" s="86">
        <f>Y234*B234*محاسبات!$AD$40</f>
        <v>0</v>
      </c>
      <c r="Y234" s="51"/>
      <c r="Z234" s="91">
        <f>AA234*B234*محاسبات!$AD$40</f>
        <v>0</v>
      </c>
      <c r="AA234" s="31"/>
      <c r="AB234" s="88">
        <f>AC234*B234*محاسبات!$AD$40</f>
        <v>0</v>
      </c>
      <c r="AC234" s="48"/>
      <c r="AD234" s="92">
        <f>AE234*B234*محاسبات!$AD$40</f>
        <v>0</v>
      </c>
      <c r="AE234" s="33"/>
    </row>
    <row r="235" spans="1:31" s="44" customFormat="1">
      <c r="A235" s="348"/>
      <c r="B235" s="202">
        <f t="shared" si="4"/>
        <v>615</v>
      </c>
      <c r="C235" s="44">
        <v>22</v>
      </c>
      <c r="D235" s="85">
        <f>E235*B235*محاسبات!$AD$40</f>
        <v>0</v>
      </c>
      <c r="E235" s="51"/>
      <c r="F235" s="87">
        <f>G235*B235*محاسبات!$AD$40</f>
        <v>0</v>
      </c>
      <c r="G235" s="46"/>
      <c r="H235" s="88">
        <f>I235*B235*محاسبات!$AD$40</f>
        <v>0</v>
      </c>
      <c r="I235" s="48"/>
      <c r="J235" s="91">
        <f>K235*B235*محاسبات!$AD$40</f>
        <v>0</v>
      </c>
      <c r="K235" s="91"/>
      <c r="L235" s="89">
        <f>M235*B235*محاسبات!$AD$40</f>
        <v>0</v>
      </c>
      <c r="M235" s="32"/>
      <c r="N235" s="86">
        <f>O235*B235*محاسبات!$AD$40</f>
        <v>0</v>
      </c>
      <c r="O235" s="51"/>
      <c r="P235" s="88">
        <f>Q235*B235*محاسبات!$AD$40</f>
        <v>0</v>
      </c>
      <c r="Q235" s="48"/>
      <c r="R235" s="90">
        <f>S235*B235*محاسبات!$AD$40</f>
        <v>0</v>
      </c>
      <c r="S235" s="54"/>
      <c r="T235" s="91">
        <f>U235*B235*محاسبات!$AD$40</f>
        <v>0</v>
      </c>
      <c r="U235" s="31"/>
      <c r="V235" s="90">
        <f>W235*B235*محاسبات!$AD$40</f>
        <v>0</v>
      </c>
      <c r="W235" s="54"/>
      <c r="X235" s="86">
        <f>Y235*B235*محاسبات!$AD$40</f>
        <v>0</v>
      </c>
      <c r="Y235" s="51"/>
      <c r="Z235" s="91">
        <f>AA235*B235*محاسبات!$AD$40</f>
        <v>0</v>
      </c>
      <c r="AA235" s="31"/>
      <c r="AB235" s="88">
        <f>AC235*B235*محاسبات!$AD$40</f>
        <v>0</v>
      </c>
      <c r="AC235" s="48"/>
      <c r="AD235" s="92">
        <f>AE235*B235*محاسبات!$AD$40</f>
        <v>0</v>
      </c>
      <c r="AE235" s="33"/>
    </row>
    <row r="236" spans="1:31" s="44" customFormat="1">
      <c r="A236" s="348"/>
      <c r="B236" s="202">
        <f t="shared" si="4"/>
        <v>614</v>
      </c>
      <c r="C236" s="44">
        <v>23</v>
      </c>
      <c r="D236" s="85">
        <f>E236*B236*محاسبات!$AD$40</f>
        <v>0</v>
      </c>
      <c r="E236" s="51"/>
      <c r="F236" s="87">
        <f>G236*B236*محاسبات!$AD$40</f>
        <v>0</v>
      </c>
      <c r="G236" s="46"/>
      <c r="H236" s="88">
        <f>I236*B236*محاسبات!$AD$40</f>
        <v>0</v>
      </c>
      <c r="I236" s="48"/>
      <c r="J236" s="91">
        <f>K236*B236*محاسبات!$AD$40</f>
        <v>0</v>
      </c>
      <c r="K236" s="91"/>
      <c r="L236" s="89">
        <f>M236*B236*محاسبات!$AD$40</f>
        <v>0</v>
      </c>
      <c r="M236" s="32"/>
      <c r="N236" s="86">
        <f>O236*B236*محاسبات!$AD$40</f>
        <v>0</v>
      </c>
      <c r="O236" s="51"/>
      <c r="P236" s="88">
        <f>Q236*B236*محاسبات!$AD$40</f>
        <v>0</v>
      </c>
      <c r="Q236" s="48"/>
      <c r="R236" s="90">
        <f>S236*B236*محاسبات!$AD$40</f>
        <v>0</v>
      </c>
      <c r="S236" s="54"/>
      <c r="T236" s="91">
        <f>U236*B236*محاسبات!$AD$40</f>
        <v>0</v>
      </c>
      <c r="U236" s="31"/>
      <c r="V236" s="90">
        <f>W236*B236*محاسبات!$AD$40</f>
        <v>0</v>
      </c>
      <c r="W236" s="54"/>
      <c r="X236" s="86">
        <f>Y236*B236*محاسبات!$AD$40</f>
        <v>0</v>
      </c>
      <c r="Y236" s="51"/>
      <c r="Z236" s="91">
        <f>AA236*B236*محاسبات!$AD$40</f>
        <v>0</v>
      </c>
      <c r="AA236" s="31"/>
      <c r="AB236" s="88">
        <f>AC236*B236*محاسبات!$AD$40</f>
        <v>0</v>
      </c>
      <c r="AC236" s="48"/>
      <c r="AD236" s="92">
        <f>AE236*B236*محاسبات!$AD$40</f>
        <v>0</v>
      </c>
      <c r="AE236" s="33"/>
    </row>
    <row r="237" spans="1:31" s="44" customFormat="1">
      <c r="A237" s="348"/>
      <c r="B237" s="202">
        <f t="shared" si="4"/>
        <v>613</v>
      </c>
      <c r="C237" s="44">
        <v>24</v>
      </c>
      <c r="D237" s="85">
        <f>E237*B237*محاسبات!$AD$40</f>
        <v>0</v>
      </c>
      <c r="E237" s="51"/>
      <c r="F237" s="87">
        <f>G237*B237*محاسبات!$AD$40</f>
        <v>0</v>
      </c>
      <c r="G237" s="46"/>
      <c r="H237" s="88">
        <f>I237*B237*محاسبات!$AD$40</f>
        <v>0</v>
      </c>
      <c r="I237" s="48"/>
      <c r="J237" s="91">
        <f>K237*B237*محاسبات!$AD$40</f>
        <v>0</v>
      </c>
      <c r="K237" s="91"/>
      <c r="L237" s="89">
        <f>M237*B237*محاسبات!$AD$40</f>
        <v>0</v>
      </c>
      <c r="M237" s="32"/>
      <c r="N237" s="86">
        <f>O237*B237*محاسبات!$AD$40</f>
        <v>0</v>
      </c>
      <c r="O237" s="51"/>
      <c r="P237" s="88">
        <f>Q237*B237*محاسبات!$AD$40</f>
        <v>0</v>
      </c>
      <c r="Q237" s="48"/>
      <c r="R237" s="90">
        <f>S237*B237*محاسبات!$AD$40</f>
        <v>0</v>
      </c>
      <c r="S237" s="54"/>
      <c r="T237" s="91">
        <f>U237*B237*محاسبات!$AD$40</f>
        <v>0</v>
      </c>
      <c r="U237" s="31"/>
      <c r="V237" s="90">
        <f>W237*B237*محاسبات!$AD$40</f>
        <v>0</v>
      </c>
      <c r="W237" s="54"/>
      <c r="X237" s="86">
        <f>Y237*B237*محاسبات!$AD$40</f>
        <v>0</v>
      </c>
      <c r="Y237" s="51"/>
      <c r="Z237" s="91">
        <f>AA237*B237*محاسبات!$AD$40</f>
        <v>0</v>
      </c>
      <c r="AA237" s="31"/>
      <c r="AB237" s="88">
        <f>AC237*B237*محاسبات!$AD$40</f>
        <v>0</v>
      </c>
      <c r="AC237" s="48"/>
      <c r="AD237" s="92">
        <f>AE237*B237*محاسبات!$AD$40</f>
        <v>0</v>
      </c>
      <c r="AE237" s="33"/>
    </row>
    <row r="238" spans="1:31" s="44" customFormat="1">
      <c r="A238" s="348"/>
      <c r="B238" s="202">
        <f t="shared" si="4"/>
        <v>612</v>
      </c>
      <c r="C238" s="44">
        <v>25</v>
      </c>
      <c r="D238" s="85">
        <f>E238*B238*محاسبات!$AD$40</f>
        <v>0</v>
      </c>
      <c r="E238" s="51"/>
      <c r="F238" s="87">
        <f>G238*B238*محاسبات!$AD$40</f>
        <v>0</v>
      </c>
      <c r="G238" s="46"/>
      <c r="H238" s="88">
        <f>I238*B238*محاسبات!$AD$40</f>
        <v>0</v>
      </c>
      <c r="I238" s="48"/>
      <c r="J238" s="91">
        <f>K238*B238*محاسبات!$AD$40</f>
        <v>0</v>
      </c>
      <c r="K238" s="91"/>
      <c r="L238" s="89">
        <f>M238*B238*محاسبات!$AD$40</f>
        <v>0</v>
      </c>
      <c r="M238" s="32"/>
      <c r="N238" s="86">
        <f>O238*B238*محاسبات!$AD$40</f>
        <v>0</v>
      </c>
      <c r="O238" s="51"/>
      <c r="P238" s="88">
        <f>Q238*B238*محاسبات!$AD$40</f>
        <v>0</v>
      </c>
      <c r="Q238" s="48"/>
      <c r="R238" s="90">
        <f>S238*B238*محاسبات!$AD$40</f>
        <v>0</v>
      </c>
      <c r="S238" s="54"/>
      <c r="T238" s="91">
        <f>U238*B238*محاسبات!$AD$40</f>
        <v>0</v>
      </c>
      <c r="U238" s="31"/>
      <c r="V238" s="90">
        <f>W238*B238*محاسبات!$AD$40</f>
        <v>0</v>
      </c>
      <c r="W238" s="54"/>
      <c r="X238" s="86">
        <f>Y238*B238*محاسبات!$AD$40</f>
        <v>0</v>
      </c>
      <c r="Y238" s="51"/>
      <c r="Z238" s="91">
        <f>AA238*B238*محاسبات!$AD$40</f>
        <v>0</v>
      </c>
      <c r="AA238" s="31"/>
      <c r="AB238" s="88">
        <f>AC238*B238*محاسبات!$AD$40</f>
        <v>0</v>
      </c>
      <c r="AC238" s="48"/>
      <c r="AD238" s="92">
        <f>AE238*B238*محاسبات!$AD$40</f>
        <v>0</v>
      </c>
      <c r="AE238" s="33"/>
    </row>
    <row r="239" spans="1:31" s="44" customFormat="1">
      <c r="A239" s="348"/>
      <c r="B239" s="202">
        <f t="shared" si="4"/>
        <v>611</v>
      </c>
      <c r="C239" s="44">
        <v>26</v>
      </c>
      <c r="D239" s="85">
        <f>E239*B239*محاسبات!$AD$40</f>
        <v>0</v>
      </c>
      <c r="E239" s="51"/>
      <c r="F239" s="87">
        <f>G239*B239*محاسبات!$AD$40</f>
        <v>0</v>
      </c>
      <c r="G239" s="46"/>
      <c r="H239" s="88">
        <f>I239*B239*محاسبات!$AD$40</f>
        <v>0</v>
      </c>
      <c r="I239" s="48"/>
      <c r="J239" s="91">
        <f>K239*B239*محاسبات!$AD$40</f>
        <v>0</v>
      </c>
      <c r="K239" s="91"/>
      <c r="L239" s="89">
        <f>M239*B239*محاسبات!$AD$40</f>
        <v>0</v>
      </c>
      <c r="M239" s="32"/>
      <c r="N239" s="86">
        <f>O239*B239*محاسبات!$AD$40</f>
        <v>0</v>
      </c>
      <c r="O239" s="51"/>
      <c r="P239" s="88">
        <f>Q239*B239*محاسبات!$AD$40</f>
        <v>0</v>
      </c>
      <c r="Q239" s="48"/>
      <c r="R239" s="90">
        <f>S239*B239*محاسبات!$AD$40</f>
        <v>0</v>
      </c>
      <c r="S239" s="54"/>
      <c r="T239" s="91">
        <f>U239*B239*محاسبات!$AD$40</f>
        <v>0</v>
      </c>
      <c r="U239" s="31"/>
      <c r="V239" s="90">
        <f>W239*B239*محاسبات!$AD$40</f>
        <v>0</v>
      </c>
      <c r="W239" s="54"/>
      <c r="X239" s="86">
        <f>Y239*B239*محاسبات!$AD$40</f>
        <v>0</v>
      </c>
      <c r="Y239" s="51"/>
      <c r="Z239" s="91">
        <f>AA239*B239*محاسبات!$AD$40</f>
        <v>0</v>
      </c>
      <c r="AA239" s="31"/>
      <c r="AB239" s="88">
        <f>AC239*B239*محاسبات!$AD$40</f>
        <v>0</v>
      </c>
      <c r="AC239" s="48"/>
      <c r="AD239" s="92">
        <f>AE239*B239*محاسبات!$AD$40</f>
        <v>0</v>
      </c>
      <c r="AE239" s="33"/>
    </row>
    <row r="240" spans="1:31" s="44" customFormat="1">
      <c r="A240" s="348"/>
      <c r="B240" s="202">
        <f t="shared" si="4"/>
        <v>610</v>
      </c>
      <c r="C240" s="44">
        <v>27</v>
      </c>
      <c r="D240" s="85">
        <f>E240*B240*محاسبات!$AD$40</f>
        <v>0</v>
      </c>
      <c r="E240" s="51"/>
      <c r="F240" s="87">
        <f>G240*B240*محاسبات!$AD$40</f>
        <v>0</v>
      </c>
      <c r="G240" s="46"/>
      <c r="H240" s="88">
        <f>I240*B240*محاسبات!$AD$40</f>
        <v>0</v>
      </c>
      <c r="I240" s="48"/>
      <c r="J240" s="91">
        <f>K240*B240*محاسبات!$AD$40</f>
        <v>0</v>
      </c>
      <c r="K240" s="91"/>
      <c r="L240" s="89">
        <f>M240*B240*محاسبات!$AD$40</f>
        <v>0</v>
      </c>
      <c r="M240" s="32"/>
      <c r="N240" s="86">
        <f>O240*B240*محاسبات!$AD$40</f>
        <v>0</v>
      </c>
      <c r="O240" s="51"/>
      <c r="P240" s="88">
        <f>Q240*B240*محاسبات!$AD$40</f>
        <v>0</v>
      </c>
      <c r="Q240" s="48"/>
      <c r="R240" s="90">
        <f>S240*B240*محاسبات!$AD$40</f>
        <v>0</v>
      </c>
      <c r="S240" s="54"/>
      <c r="T240" s="91">
        <f>U240*B240*محاسبات!$AD$40</f>
        <v>0</v>
      </c>
      <c r="U240" s="31"/>
      <c r="V240" s="90">
        <f>W240*B240*محاسبات!$AD$40</f>
        <v>0</v>
      </c>
      <c r="W240" s="54"/>
      <c r="X240" s="86">
        <f>Y240*B240*محاسبات!$AD$40</f>
        <v>0</v>
      </c>
      <c r="Y240" s="51"/>
      <c r="Z240" s="91">
        <f>AA240*B240*محاسبات!$AD$40</f>
        <v>0</v>
      </c>
      <c r="AA240" s="31"/>
      <c r="AB240" s="88">
        <f>AC240*B240*محاسبات!$AD$40</f>
        <v>0</v>
      </c>
      <c r="AC240" s="48"/>
      <c r="AD240" s="92">
        <f>AE240*B240*محاسبات!$AD$40</f>
        <v>0</v>
      </c>
      <c r="AE240" s="33"/>
    </row>
    <row r="241" spans="1:31" s="44" customFormat="1">
      <c r="A241" s="348"/>
      <c r="B241" s="202">
        <f t="shared" si="4"/>
        <v>609</v>
      </c>
      <c r="C241" s="44">
        <v>28</v>
      </c>
      <c r="D241" s="85">
        <f>E241*B241*محاسبات!$AD$40</f>
        <v>0</v>
      </c>
      <c r="E241" s="51"/>
      <c r="F241" s="87">
        <f>G241*B241*محاسبات!$AD$40</f>
        <v>0</v>
      </c>
      <c r="G241" s="46"/>
      <c r="H241" s="88">
        <f>I241*B241*محاسبات!$AD$40</f>
        <v>0</v>
      </c>
      <c r="I241" s="48"/>
      <c r="J241" s="91">
        <f>K241*B241*محاسبات!$AD$40</f>
        <v>0</v>
      </c>
      <c r="K241" s="91"/>
      <c r="L241" s="89">
        <f>M241*B241*محاسبات!$AD$40</f>
        <v>0</v>
      </c>
      <c r="M241" s="32"/>
      <c r="N241" s="86">
        <f>O241*B241*محاسبات!$AD$40</f>
        <v>0</v>
      </c>
      <c r="O241" s="51"/>
      <c r="P241" s="88">
        <f>Q241*B241*محاسبات!$AD$40</f>
        <v>0</v>
      </c>
      <c r="Q241" s="48"/>
      <c r="R241" s="90">
        <f>S241*B241*محاسبات!$AD$40</f>
        <v>0</v>
      </c>
      <c r="S241" s="54"/>
      <c r="T241" s="91">
        <f>U241*B241*محاسبات!$AD$40</f>
        <v>0</v>
      </c>
      <c r="U241" s="31"/>
      <c r="V241" s="90">
        <f>W241*B241*محاسبات!$AD$40</f>
        <v>0</v>
      </c>
      <c r="W241" s="54"/>
      <c r="X241" s="86">
        <f>Y241*B241*محاسبات!$AD$40</f>
        <v>0</v>
      </c>
      <c r="Y241" s="51"/>
      <c r="Z241" s="91">
        <f>AA241*B241*محاسبات!$AD$40</f>
        <v>0</v>
      </c>
      <c r="AA241" s="31"/>
      <c r="AB241" s="88">
        <f>AC241*B241*محاسبات!$AD$40</f>
        <v>0</v>
      </c>
      <c r="AC241" s="48"/>
      <c r="AD241" s="92">
        <f>AE241*B241*محاسبات!$AD$40</f>
        <v>0</v>
      </c>
      <c r="AE241" s="33"/>
    </row>
    <row r="242" spans="1:31" s="44" customFormat="1">
      <c r="A242" s="348"/>
      <c r="B242" s="202">
        <f t="shared" si="4"/>
        <v>608</v>
      </c>
      <c r="C242" s="44">
        <v>29</v>
      </c>
      <c r="D242" s="85">
        <f>E242*B242*محاسبات!$AD$40</f>
        <v>0</v>
      </c>
      <c r="E242" s="51"/>
      <c r="F242" s="87">
        <f>G242*B242*محاسبات!$AD$40</f>
        <v>0</v>
      </c>
      <c r="G242" s="46"/>
      <c r="H242" s="88">
        <f>I242*B242*محاسبات!$AD$40</f>
        <v>0</v>
      </c>
      <c r="I242" s="48"/>
      <c r="J242" s="91">
        <f>K242*B242*محاسبات!$AD$40</f>
        <v>0</v>
      </c>
      <c r="K242" s="91"/>
      <c r="L242" s="89">
        <f>M242*B242*محاسبات!$AD$40</f>
        <v>0</v>
      </c>
      <c r="M242" s="32"/>
      <c r="N242" s="86">
        <f>O242*B242*محاسبات!$AD$40</f>
        <v>0</v>
      </c>
      <c r="O242" s="51"/>
      <c r="P242" s="88">
        <f>Q242*B242*محاسبات!$AD$40</f>
        <v>0</v>
      </c>
      <c r="Q242" s="48"/>
      <c r="R242" s="90">
        <f>S242*B242*محاسبات!$AD$40</f>
        <v>0</v>
      </c>
      <c r="S242" s="54"/>
      <c r="T242" s="91">
        <f>U242*B242*محاسبات!$AD$40</f>
        <v>0</v>
      </c>
      <c r="U242" s="31"/>
      <c r="V242" s="90">
        <f>W242*B242*محاسبات!$AD$40</f>
        <v>0</v>
      </c>
      <c r="W242" s="54"/>
      <c r="X242" s="86">
        <f>Y242*B242*محاسبات!$AD$40</f>
        <v>0</v>
      </c>
      <c r="Y242" s="51"/>
      <c r="Z242" s="91">
        <f>AA242*B242*محاسبات!$AD$40</f>
        <v>0</v>
      </c>
      <c r="AA242" s="31"/>
      <c r="AB242" s="88">
        <f>AC242*B242*محاسبات!$AD$40</f>
        <v>0</v>
      </c>
      <c r="AC242" s="48"/>
      <c r="AD242" s="92">
        <f>AE242*B242*محاسبات!$AD$40</f>
        <v>0</v>
      </c>
      <c r="AE242" s="33"/>
    </row>
    <row r="243" spans="1:31" s="44" customFormat="1">
      <c r="A243" s="348"/>
      <c r="B243" s="202">
        <f t="shared" si="4"/>
        <v>607</v>
      </c>
      <c r="C243" s="44">
        <v>30</v>
      </c>
      <c r="D243" s="85">
        <f>E243*B243*محاسبات!$AD$40</f>
        <v>0</v>
      </c>
      <c r="E243" s="51"/>
      <c r="F243" s="87">
        <f>G243*B243*محاسبات!$AD$40</f>
        <v>0</v>
      </c>
      <c r="G243" s="46"/>
      <c r="H243" s="88">
        <f>I243*B243*محاسبات!$AD$40</f>
        <v>0</v>
      </c>
      <c r="I243" s="48"/>
      <c r="J243" s="91">
        <f>K243*B243*محاسبات!$AD$40</f>
        <v>0</v>
      </c>
      <c r="K243" s="91"/>
      <c r="L243" s="89">
        <f>M243*B243*محاسبات!$AD$40</f>
        <v>0</v>
      </c>
      <c r="M243" s="32"/>
      <c r="N243" s="86">
        <f>O243*B243*محاسبات!$AD$40</f>
        <v>0</v>
      </c>
      <c r="O243" s="51"/>
      <c r="P243" s="88">
        <f>Q243*B243*محاسبات!$AD$40</f>
        <v>0</v>
      </c>
      <c r="Q243" s="48"/>
      <c r="R243" s="90">
        <f>S243*B243*محاسبات!$AD$40</f>
        <v>0</v>
      </c>
      <c r="S243" s="54"/>
      <c r="T243" s="91">
        <f>U243*B243*محاسبات!$AD$40</f>
        <v>0</v>
      </c>
      <c r="U243" s="31"/>
      <c r="V243" s="90">
        <f>W243*B243*محاسبات!$AD$40</f>
        <v>0</v>
      </c>
      <c r="W243" s="54"/>
      <c r="X243" s="86">
        <f>Y243*B243*محاسبات!$AD$40</f>
        <v>0</v>
      </c>
      <c r="Y243" s="51"/>
      <c r="Z243" s="91">
        <f>AA243*B243*محاسبات!$AD$40</f>
        <v>0</v>
      </c>
      <c r="AA243" s="31"/>
      <c r="AB243" s="88">
        <f>AC243*B243*محاسبات!$AD$40</f>
        <v>0</v>
      </c>
      <c r="AC243" s="48"/>
      <c r="AD243" s="92">
        <f>AE243*B243*محاسبات!$AD$40</f>
        <v>0</v>
      </c>
      <c r="AE243" s="33"/>
    </row>
    <row r="244" spans="1:31" s="132" customFormat="1" ht="15.75" thickBot="1">
      <c r="A244" s="349"/>
      <c r="B244" s="202">
        <f t="shared" si="4"/>
        <v>606</v>
      </c>
      <c r="C244" s="132">
        <v>31</v>
      </c>
      <c r="D244" s="138">
        <f>E244*B244*محاسبات!$AD$40</f>
        <v>0</v>
      </c>
      <c r="E244" s="60"/>
      <c r="F244" s="139">
        <f>G244*B244*محاسبات!$AD$40</f>
        <v>0</v>
      </c>
      <c r="G244" s="61"/>
      <c r="H244" s="140">
        <f>I244*B244*محاسبات!$AD$40</f>
        <v>0</v>
      </c>
      <c r="I244" s="62"/>
      <c r="J244" s="65">
        <f>K244*B244*محاسبات!$AD$40</f>
        <v>0</v>
      </c>
      <c r="K244" s="144"/>
      <c r="L244" s="141">
        <f>M244*B244*محاسبات!$AD$40</f>
        <v>0</v>
      </c>
      <c r="M244" s="63"/>
      <c r="N244" s="142">
        <f>O244*B244*محاسبات!$AD$40</f>
        <v>0</v>
      </c>
      <c r="O244" s="60"/>
      <c r="P244" s="140">
        <f>Q244*B244*محاسبات!$AD$40</f>
        <v>0</v>
      </c>
      <c r="Q244" s="62"/>
      <c r="R244" s="143">
        <f>S244*B244*محاسبات!$AD$40</f>
        <v>0</v>
      </c>
      <c r="S244" s="64"/>
      <c r="T244" s="144">
        <f>U244*B244*محاسبات!$AD$40</f>
        <v>0</v>
      </c>
      <c r="U244" s="65"/>
      <c r="V244" s="143">
        <f>W244*B244*محاسبات!$AD$40</f>
        <v>0</v>
      </c>
      <c r="W244" s="64"/>
      <c r="X244" s="142">
        <f>Y244*B244*محاسبات!$AD$40</f>
        <v>0</v>
      </c>
      <c r="Y244" s="60"/>
      <c r="Z244" s="144">
        <f>AA244*B244*محاسبات!$AD$40</f>
        <v>0</v>
      </c>
      <c r="AA244" s="65"/>
      <c r="AB244" s="140">
        <f>AC244*B244*محاسبات!$AD$40</f>
        <v>0</v>
      </c>
      <c r="AC244" s="96"/>
      <c r="AD244" s="145">
        <f>AE244*B244*محاسبات!$AD$40</f>
        <v>0</v>
      </c>
      <c r="AE244" s="97"/>
    </row>
    <row r="245" spans="1:31" s="84" customFormat="1">
      <c r="A245" s="347" t="s">
        <v>29</v>
      </c>
      <c r="B245" s="202">
        <f t="shared" si="4"/>
        <v>605</v>
      </c>
      <c r="C245" s="84">
        <v>1</v>
      </c>
      <c r="D245" s="85">
        <f>E245*B245*محاسبات!$AD$40</f>
        <v>0</v>
      </c>
      <c r="E245" s="86"/>
      <c r="F245" s="87">
        <f>G245*B245*محاسبات!$AD$40</f>
        <v>0</v>
      </c>
      <c r="G245" s="87"/>
      <c r="H245" s="88">
        <f>I245*B245*محاسبات!$AD$40</f>
        <v>0</v>
      </c>
      <c r="I245" s="88"/>
      <c r="J245" s="91">
        <f>K245*B245*محاسبات!$AD$40</f>
        <v>0</v>
      </c>
      <c r="K245" s="91"/>
      <c r="L245" s="89">
        <f>M245*B245*محاسبات!$AD$40</f>
        <v>0</v>
      </c>
      <c r="M245" s="89"/>
      <c r="N245" s="86">
        <f>O245*B245*محاسبات!$AD$40</f>
        <v>0</v>
      </c>
      <c r="O245" s="86"/>
      <c r="P245" s="88">
        <f>Q245*B245*محاسبات!$AD$40</f>
        <v>0</v>
      </c>
      <c r="Q245" s="88"/>
      <c r="R245" s="90">
        <f>S245*B245*محاسبات!$AD$40</f>
        <v>0</v>
      </c>
      <c r="S245" s="90"/>
      <c r="T245" s="91">
        <f>U245*B245*محاسبات!$AD$40</f>
        <v>0</v>
      </c>
      <c r="U245" s="91"/>
      <c r="V245" s="90">
        <f>W245*B245*محاسبات!$AD$40</f>
        <v>0</v>
      </c>
      <c r="W245" s="90"/>
      <c r="X245" s="86">
        <f>Y245*B245*محاسبات!$AD$40</f>
        <v>0</v>
      </c>
      <c r="Y245" s="98"/>
      <c r="Z245" s="91">
        <f>AA245*B245*محاسبات!$AD$40</f>
        <v>0</v>
      </c>
      <c r="AA245" s="91"/>
      <c r="AB245" s="88">
        <f>AC245*B245*محاسبات!$AD$40</f>
        <v>0</v>
      </c>
      <c r="AC245" s="88"/>
      <c r="AD245" s="92">
        <f>AE245*B245*محاسبات!$AD$40</f>
        <v>0</v>
      </c>
      <c r="AE245" s="92"/>
    </row>
    <row r="246" spans="1:31" s="44" customFormat="1">
      <c r="A246" s="348"/>
      <c r="B246" s="202">
        <f t="shared" si="4"/>
        <v>604</v>
      </c>
      <c r="C246" s="44">
        <v>2</v>
      </c>
      <c r="D246" s="85">
        <f>E246*B246*محاسبات!$AD$40</f>
        <v>0</v>
      </c>
      <c r="E246" s="51"/>
      <c r="F246" s="87">
        <f>G246*B246*محاسبات!$AD$40</f>
        <v>0</v>
      </c>
      <c r="G246" s="46"/>
      <c r="H246" s="88">
        <f>I246*B246*محاسبات!$AD$40</f>
        <v>0</v>
      </c>
      <c r="I246" s="48"/>
      <c r="J246" s="91">
        <f>K246*B246*محاسبات!$AD$40</f>
        <v>0</v>
      </c>
      <c r="K246" s="91"/>
      <c r="L246" s="89">
        <f>M246*B246*محاسبات!$AD$40</f>
        <v>0</v>
      </c>
      <c r="M246" s="32"/>
      <c r="N246" s="86">
        <f>O246*B246*محاسبات!$AD$40</f>
        <v>0</v>
      </c>
      <c r="O246" s="51"/>
      <c r="P246" s="88">
        <f>Q246*B246*محاسبات!$AD$40</f>
        <v>0</v>
      </c>
      <c r="Q246" s="48"/>
      <c r="R246" s="90">
        <f>S246*B246*محاسبات!$AD$40</f>
        <v>0</v>
      </c>
      <c r="S246" s="54"/>
      <c r="T246" s="91">
        <f>U246*B246*محاسبات!$AD$40</f>
        <v>0</v>
      </c>
      <c r="U246" s="31"/>
      <c r="V246" s="90">
        <f>W246*B246*محاسبات!$AD$40</f>
        <v>0</v>
      </c>
      <c r="W246" s="54"/>
      <c r="X246" s="86">
        <f>Y246*B246*محاسبات!$AD$40</f>
        <v>0</v>
      </c>
      <c r="Y246" s="51"/>
      <c r="Z246" s="91">
        <f>AA246*B246*محاسبات!$AD$40</f>
        <v>0</v>
      </c>
      <c r="AA246" s="31"/>
      <c r="AB246" s="88">
        <f>AC246*B246*محاسبات!$AD$40</f>
        <v>0</v>
      </c>
      <c r="AC246" s="48"/>
      <c r="AD246" s="92">
        <f>AE246*B246*محاسبات!$AD$40</f>
        <v>0</v>
      </c>
      <c r="AE246" s="33"/>
    </row>
    <row r="247" spans="1:31" s="44" customFormat="1">
      <c r="A247" s="348"/>
      <c r="B247" s="202">
        <f t="shared" si="4"/>
        <v>603</v>
      </c>
      <c r="C247" s="44">
        <v>3</v>
      </c>
      <c r="D247" s="85">
        <f>E247*B247*محاسبات!$AD$40</f>
        <v>0</v>
      </c>
      <c r="E247" s="51"/>
      <c r="F247" s="87">
        <f>G247*B247*محاسبات!$AD$40</f>
        <v>0</v>
      </c>
      <c r="G247" s="46"/>
      <c r="H247" s="88">
        <f>I247*B247*محاسبات!$AD$40</f>
        <v>0</v>
      </c>
      <c r="I247" s="48"/>
      <c r="J247" s="91">
        <f>K247*B247*محاسبات!$AD$40</f>
        <v>0</v>
      </c>
      <c r="K247" s="91"/>
      <c r="L247" s="89">
        <f>M247*B247*محاسبات!$AD$40</f>
        <v>0</v>
      </c>
      <c r="M247" s="32"/>
      <c r="N247" s="86">
        <f>O247*B247*محاسبات!$AD$40</f>
        <v>0</v>
      </c>
      <c r="O247" s="51"/>
      <c r="P247" s="88">
        <f>Q247*B247*محاسبات!$AD$40</f>
        <v>0</v>
      </c>
      <c r="Q247" s="48"/>
      <c r="R247" s="90">
        <f>S247*B247*محاسبات!$AD$40</f>
        <v>0</v>
      </c>
      <c r="S247" s="54"/>
      <c r="T247" s="91">
        <f>U247*B247*محاسبات!$AD$40</f>
        <v>0</v>
      </c>
      <c r="U247" s="31"/>
      <c r="V247" s="90">
        <f>W247*B247*محاسبات!$AD$40</f>
        <v>0</v>
      </c>
      <c r="W247" s="54"/>
      <c r="X247" s="86">
        <f>Y247*B247*محاسبات!$AD$40</f>
        <v>0</v>
      </c>
      <c r="Y247" s="51"/>
      <c r="Z247" s="91">
        <f>AA247*B247*محاسبات!$AD$40</f>
        <v>0</v>
      </c>
      <c r="AA247" s="31"/>
      <c r="AB247" s="88">
        <f>AC247*B247*محاسبات!$AD$40</f>
        <v>0</v>
      </c>
      <c r="AC247" s="48"/>
      <c r="AD247" s="92">
        <f>AE247*B247*محاسبات!$AD$40</f>
        <v>0</v>
      </c>
      <c r="AE247" s="33"/>
    </row>
    <row r="248" spans="1:31" s="44" customFormat="1">
      <c r="A248" s="348"/>
      <c r="B248" s="202">
        <f t="shared" si="4"/>
        <v>602</v>
      </c>
      <c r="C248" s="44">
        <v>4</v>
      </c>
      <c r="D248" s="85">
        <f>E248*B248*محاسبات!$AD$40</f>
        <v>0</v>
      </c>
      <c r="E248" s="51"/>
      <c r="F248" s="87">
        <f>G248*B248*محاسبات!$AD$40</f>
        <v>0</v>
      </c>
      <c r="G248" s="46"/>
      <c r="H248" s="88">
        <f>I248*B248*محاسبات!$AD$40</f>
        <v>0</v>
      </c>
      <c r="I248" s="48"/>
      <c r="J248" s="91">
        <f>K248*B248*محاسبات!$AD$40</f>
        <v>0</v>
      </c>
      <c r="K248" s="91"/>
      <c r="L248" s="89">
        <f>M248*B248*محاسبات!$AD$40</f>
        <v>0</v>
      </c>
      <c r="M248" s="32"/>
      <c r="N248" s="86">
        <f>O248*B248*محاسبات!$AD$40</f>
        <v>0</v>
      </c>
      <c r="O248" s="51"/>
      <c r="P248" s="88">
        <f>Q248*B248*محاسبات!$AD$40</f>
        <v>0</v>
      </c>
      <c r="Q248" s="48"/>
      <c r="R248" s="90">
        <f>S248*B248*محاسبات!$AD$40</f>
        <v>0</v>
      </c>
      <c r="S248" s="54"/>
      <c r="T248" s="91">
        <f>U248*B248*محاسبات!$AD$40</f>
        <v>0</v>
      </c>
      <c r="U248" s="31"/>
      <c r="V248" s="90">
        <f>W248*B248*محاسبات!$AD$40</f>
        <v>0</v>
      </c>
      <c r="W248" s="54"/>
      <c r="X248" s="86">
        <f>Y248*B248*محاسبات!$AD$40</f>
        <v>0</v>
      </c>
      <c r="Y248" s="51"/>
      <c r="Z248" s="91">
        <f>AA248*B248*محاسبات!$AD$40</f>
        <v>0</v>
      </c>
      <c r="AA248" s="31"/>
      <c r="AB248" s="88">
        <f>AC248*B248*محاسبات!$AD$40</f>
        <v>0</v>
      </c>
      <c r="AC248" s="48"/>
      <c r="AD248" s="92">
        <f>AE248*B248*محاسبات!$AD$40</f>
        <v>0</v>
      </c>
      <c r="AE248" s="33"/>
    </row>
    <row r="249" spans="1:31" s="44" customFormat="1">
      <c r="A249" s="348"/>
      <c r="B249" s="202">
        <f t="shared" si="4"/>
        <v>601</v>
      </c>
      <c r="C249" s="44">
        <v>5</v>
      </c>
      <c r="D249" s="85">
        <f>E249*B249*محاسبات!$AD$40</f>
        <v>0</v>
      </c>
      <c r="E249" s="51"/>
      <c r="F249" s="87">
        <f>G249*B249*محاسبات!$AD$40</f>
        <v>0</v>
      </c>
      <c r="G249" s="46"/>
      <c r="H249" s="88">
        <f>I249*B249*محاسبات!$AD$40</f>
        <v>0</v>
      </c>
      <c r="I249" s="48"/>
      <c r="J249" s="91">
        <f>K249*B249*محاسبات!$AD$40</f>
        <v>0</v>
      </c>
      <c r="K249" s="91"/>
      <c r="L249" s="89">
        <f>M249*B249*محاسبات!$AD$40</f>
        <v>0</v>
      </c>
      <c r="M249" s="32"/>
      <c r="N249" s="86">
        <f>O249*B249*محاسبات!$AD$40</f>
        <v>0</v>
      </c>
      <c r="O249" s="51"/>
      <c r="P249" s="88">
        <f>Q249*B249*محاسبات!$AD$40</f>
        <v>0</v>
      </c>
      <c r="Q249" s="48"/>
      <c r="R249" s="90">
        <f>S249*B249*محاسبات!$AD$40</f>
        <v>0</v>
      </c>
      <c r="S249" s="54"/>
      <c r="T249" s="91">
        <f>U249*B249*محاسبات!$AD$40</f>
        <v>0</v>
      </c>
      <c r="U249" s="31"/>
      <c r="V249" s="90">
        <f>W249*B249*محاسبات!$AD$40</f>
        <v>0</v>
      </c>
      <c r="W249" s="54"/>
      <c r="X249" s="86">
        <f>Y249*B249*محاسبات!$AD$40</f>
        <v>0</v>
      </c>
      <c r="Y249" s="51"/>
      <c r="Z249" s="91">
        <f>AA249*B249*محاسبات!$AD$40</f>
        <v>0</v>
      </c>
      <c r="AA249" s="31"/>
      <c r="AB249" s="88">
        <f>AC249*B249*محاسبات!$AD$40</f>
        <v>0</v>
      </c>
      <c r="AC249" s="48"/>
      <c r="AD249" s="92">
        <f>AE249*B249*محاسبات!$AD$40</f>
        <v>0</v>
      </c>
      <c r="AE249" s="33"/>
    </row>
    <row r="250" spans="1:31" s="44" customFormat="1">
      <c r="A250" s="348"/>
      <c r="B250" s="202">
        <f t="shared" si="4"/>
        <v>600</v>
      </c>
      <c r="C250" s="44">
        <v>6</v>
      </c>
      <c r="D250" s="85">
        <f>E250*B250*محاسبات!$AD$40</f>
        <v>0</v>
      </c>
      <c r="E250" s="51"/>
      <c r="F250" s="87">
        <f>G250*B250*محاسبات!$AD$40</f>
        <v>0</v>
      </c>
      <c r="G250" s="46"/>
      <c r="H250" s="88">
        <f>I250*B250*محاسبات!$AD$40</f>
        <v>0</v>
      </c>
      <c r="I250" s="48"/>
      <c r="J250" s="91">
        <f>K250*B250*محاسبات!$AD$40</f>
        <v>0</v>
      </c>
      <c r="K250" s="91"/>
      <c r="L250" s="89">
        <f>M250*B250*محاسبات!$AD$40</f>
        <v>0</v>
      </c>
      <c r="M250" s="32"/>
      <c r="N250" s="86">
        <f>O250*B250*محاسبات!$AD$40</f>
        <v>0</v>
      </c>
      <c r="O250" s="51"/>
      <c r="P250" s="88">
        <f>Q250*B250*محاسبات!$AD$40</f>
        <v>0</v>
      </c>
      <c r="Q250" s="48"/>
      <c r="R250" s="90">
        <f>S250*B250*محاسبات!$AD$40</f>
        <v>0</v>
      </c>
      <c r="S250" s="54"/>
      <c r="T250" s="91">
        <f>U250*B250*محاسبات!$AD$40</f>
        <v>0</v>
      </c>
      <c r="U250" s="31"/>
      <c r="V250" s="90">
        <f>W250*B250*محاسبات!$AD$40</f>
        <v>0</v>
      </c>
      <c r="W250" s="54"/>
      <c r="X250" s="86">
        <f>Y250*B250*محاسبات!$AD$40</f>
        <v>0</v>
      </c>
      <c r="Y250" s="51"/>
      <c r="Z250" s="91">
        <f>AA250*B250*محاسبات!$AD$40</f>
        <v>0</v>
      </c>
      <c r="AA250" s="31"/>
      <c r="AB250" s="88">
        <f>AC250*B250*محاسبات!$AD$40</f>
        <v>0</v>
      </c>
      <c r="AC250" s="48"/>
      <c r="AD250" s="92">
        <f>AE250*B250*محاسبات!$AD$40</f>
        <v>0</v>
      </c>
      <c r="AE250" s="33"/>
    </row>
    <row r="251" spans="1:31" s="44" customFormat="1">
      <c r="A251" s="348"/>
      <c r="B251" s="202">
        <f t="shared" si="4"/>
        <v>599</v>
      </c>
      <c r="C251" s="44">
        <v>7</v>
      </c>
      <c r="D251" s="85">
        <f>E251*B251*محاسبات!$AD$40</f>
        <v>0</v>
      </c>
      <c r="E251" s="51"/>
      <c r="F251" s="87">
        <f>G251*B251*محاسبات!$AD$40</f>
        <v>0</v>
      </c>
      <c r="G251" s="46"/>
      <c r="H251" s="88">
        <f>I251*B251*محاسبات!$AD$40</f>
        <v>0</v>
      </c>
      <c r="I251" s="48"/>
      <c r="J251" s="91">
        <f>K251*B251*محاسبات!$AD$40</f>
        <v>0</v>
      </c>
      <c r="K251" s="91"/>
      <c r="L251" s="89">
        <f>M251*B251*محاسبات!$AD$40</f>
        <v>0</v>
      </c>
      <c r="M251" s="32"/>
      <c r="N251" s="86">
        <f>O251*B251*محاسبات!$AD$40</f>
        <v>0</v>
      </c>
      <c r="O251" s="51"/>
      <c r="P251" s="88">
        <f>Q251*B251*محاسبات!$AD$40</f>
        <v>0</v>
      </c>
      <c r="Q251" s="48"/>
      <c r="R251" s="90">
        <f>S251*B251*محاسبات!$AD$40</f>
        <v>0</v>
      </c>
      <c r="S251" s="54"/>
      <c r="T251" s="91">
        <f>U251*B251*محاسبات!$AD$40</f>
        <v>0</v>
      </c>
      <c r="U251" s="31"/>
      <c r="V251" s="90">
        <f>W251*B251*محاسبات!$AD$40</f>
        <v>0</v>
      </c>
      <c r="W251" s="54"/>
      <c r="X251" s="86">
        <f>Y251*B251*محاسبات!$AD$40</f>
        <v>0</v>
      </c>
      <c r="Y251" s="51"/>
      <c r="Z251" s="91">
        <f>AA251*B251*محاسبات!$AD$40</f>
        <v>484633950.32986104</v>
      </c>
      <c r="AA251" s="31">
        <v>500000000</v>
      </c>
      <c r="AB251" s="88">
        <f>AC251*B251*محاسبات!$AD$40</f>
        <v>0</v>
      </c>
      <c r="AC251" s="48"/>
      <c r="AD251" s="92">
        <f>AE251*B251*محاسبات!$AD$40</f>
        <v>0</v>
      </c>
      <c r="AE251" s="33"/>
    </row>
    <row r="252" spans="1:31" s="44" customFormat="1">
      <c r="A252" s="348"/>
      <c r="B252" s="202">
        <f t="shared" si="4"/>
        <v>598</v>
      </c>
      <c r="C252" s="44">
        <v>8</v>
      </c>
      <c r="D252" s="85">
        <f>E252*B252*محاسبات!$AD$40</f>
        <v>0</v>
      </c>
      <c r="E252" s="51"/>
      <c r="F252" s="87">
        <f>G252*B252*محاسبات!$AD$40</f>
        <v>0</v>
      </c>
      <c r="G252" s="46"/>
      <c r="H252" s="88">
        <f>I252*B252*محاسبات!$AD$40</f>
        <v>0</v>
      </c>
      <c r="I252" s="48"/>
      <c r="J252" s="91">
        <f>K252*B252*محاسبات!$AD$40</f>
        <v>0</v>
      </c>
      <c r="K252" s="91"/>
      <c r="L252" s="89">
        <f>M252*B252*محاسبات!$AD$40</f>
        <v>0</v>
      </c>
      <c r="M252" s="32"/>
      <c r="N252" s="86">
        <f>O252*B252*محاسبات!$AD$40</f>
        <v>0</v>
      </c>
      <c r="O252" s="51"/>
      <c r="P252" s="88">
        <f>Q252*B252*محاسبات!$AD$40</f>
        <v>0</v>
      </c>
      <c r="Q252" s="48"/>
      <c r="R252" s="90">
        <f>S252*B252*محاسبات!$AD$40</f>
        <v>0</v>
      </c>
      <c r="S252" s="54"/>
      <c r="T252" s="91">
        <f>U252*B252*محاسبات!$AD$40</f>
        <v>0</v>
      </c>
      <c r="U252" s="31"/>
      <c r="V252" s="90">
        <f>W252*B252*محاسبات!$AD$40</f>
        <v>0</v>
      </c>
      <c r="W252" s="54"/>
      <c r="X252" s="86">
        <f>Y252*B252*محاسبات!$AD$40</f>
        <v>0</v>
      </c>
      <c r="Y252" s="51"/>
      <c r="Z252" s="91">
        <f>AA252*B252*محاسبات!$AD$40</f>
        <v>0</v>
      </c>
      <c r="AA252" s="31"/>
      <c r="AB252" s="88">
        <f>AC252*B252*محاسبات!$AD$40</f>
        <v>0</v>
      </c>
      <c r="AC252" s="48"/>
      <c r="AD252" s="92">
        <f>AE252*B252*محاسبات!$AD$40</f>
        <v>0</v>
      </c>
      <c r="AE252" s="33"/>
    </row>
    <row r="253" spans="1:31" s="44" customFormat="1">
      <c r="A253" s="348"/>
      <c r="B253" s="202">
        <f t="shared" si="4"/>
        <v>597</v>
      </c>
      <c r="C253" s="44">
        <v>9</v>
      </c>
      <c r="D253" s="85">
        <f>E253*B253*محاسبات!$AD$40</f>
        <v>0</v>
      </c>
      <c r="E253" s="51"/>
      <c r="F253" s="87">
        <f>G253*B253*محاسبات!$AD$40</f>
        <v>0</v>
      </c>
      <c r="G253" s="46"/>
      <c r="H253" s="88">
        <f>I253*B253*محاسبات!$AD$40</f>
        <v>0</v>
      </c>
      <c r="I253" s="48"/>
      <c r="J253" s="91">
        <f>K253*B253*محاسبات!$AD$40</f>
        <v>0</v>
      </c>
      <c r="K253" s="91"/>
      <c r="L253" s="89">
        <f>M253*B253*محاسبات!$AD$40</f>
        <v>0</v>
      </c>
      <c r="M253" s="32"/>
      <c r="N253" s="86">
        <f>O253*B253*محاسبات!$AD$40</f>
        <v>0</v>
      </c>
      <c r="O253" s="51"/>
      <c r="P253" s="88">
        <f>Q253*B253*محاسبات!$AD$40</f>
        <v>0</v>
      </c>
      <c r="Q253" s="48"/>
      <c r="R253" s="90">
        <f>S253*B253*محاسبات!$AD$40</f>
        <v>0</v>
      </c>
      <c r="S253" s="54"/>
      <c r="T253" s="91">
        <f>U253*B253*محاسبات!$AD$40</f>
        <v>0</v>
      </c>
      <c r="U253" s="31"/>
      <c r="V253" s="90">
        <f>W253*B253*محاسبات!$AD$40</f>
        <v>0</v>
      </c>
      <c r="W253" s="54"/>
      <c r="X253" s="86">
        <f>Y253*B253*محاسبات!$AD$40</f>
        <v>0</v>
      </c>
      <c r="Y253" s="51"/>
      <c r="Z253" s="91">
        <f>AA253*B253*محاسبات!$AD$40</f>
        <v>0</v>
      </c>
      <c r="AA253" s="31"/>
      <c r="AB253" s="88">
        <f>AC253*B253*محاسبات!$AD$40</f>
        <v>0</v>
      </c>
      <c r="AC253" s="48"/>
      <c r="AD253" s="92">
        <f>AE253*B253*محاسبات!$AD$40</f>
        <v>0</v>
      </c>
      <c r="AE253" s="33"/>
    </row>
    <row r="254" spans="1:31" s="44" customFormat="1">
      <c r="A254" s="348"/>
      <c r="B254" s="202">
        <f t="shared" si="4"/>
        <v>596</v>
      </c>
      <c r="C254" s="44">
        <v>10</v>
      </c>
      <c r="D254" s="85">
        <f>E254*B254*محاسبات!$AD$40</f>
        <v>0</v>
      </c>
      <c r="E254" s="51"/>
      <c r="F254" s="87">
        <f>G254*B254*محاسبات!$AD$40</f>
        <v>0</v>
      </c>
      <c r="G254" s="46"/>
      <c r="H254" s="88">
        <f>I254*B254*محاسبات!$AD$40</f>
        <v>0</v>
      </c>
      <c r="I254" s="48"/>
      <c r="J254" s="91">
        <f>K254*B254*محاسبات!$AD$40</f>
        <v>0</v>
      </c>
      <c r="K254" s="91"/>
      <c r="L254" s="89">
        <f>M254*B254*محاسبات!$AD$40</f>
        <v>0</v>
      </c>
      <c r="M254" s="32"/>
      <c r="N254" s="86">
        <f>O254*B254*محاسبات!$AD$40</f>
        <v>0</v>
      </c>
      <c r="O254" s="51"/>
      <c r="P254" s="88">
        <f>Q254*B254*محاسبات!$AD$40</f>
        <v>0</v>
      </c>
      <c r="Q254" s="48"/>
      <c r="R254" s="90">
        <f>S254*B254*محاسبات!$AD$40</f>
        <v>0</v>
      </c>
      <c r="S254" s="54"/>
      <c r="T254" s="91">
        <f>U254*B254*محاسبات!$AD$40</f>
        <v>0</v>
      </c>
      <c r="U254" s="31"/>
      <c r="V254" s="90">
        <f>W254*B254*محاسبات!$AD$40</f>
        <v>0</v>
      </c>
      <c r="W254" s="54"/>
      <c r="X254" s="86">
        <f>Y254*B254*محاسبات!$AD$40</f>
        <v>0</v>
      </c>
      <c r="Y254" s="51"/>
      <c r="Z254" s="91">
        <f>AA254*B254*محاسبات!$AD$40</f>
        <v>0</v>
      </c>
      <c r="AA254" s="31"/>
      <c r="AB254" s="88">
        <f>AC254*B254*محاسبات!$AD$40</f>
        <v>0</v>
      </c>
      <c r="AC254" s="48"/>
      <c r="AD254" s="92">
        <f>AE254*B254*محاسبات!$AD$40</f>
        <v>0</v>
      </c>
      <c r="AE254" s="33"/>
    </row>
    <row r="255" spans="1:31" s="44" customFormat="1">
      <c r="A255" s="348"/>
      <c r="B255" s="202">
        <f t="shared" si="4"/>
        <v>595</v>
      </c>
      <c r="C255" s="44">
        <v>11</v>
      </c>
      <c r="D255" s="85">
        <f>E255*B255*محاسبات!$AD$40</f>
        <v>0</v>
      </c>
      <c r="E255" s="51"/>
      <c r="F255" s="87">
        <f>G255*B255*محاسبات!$AD$40</f>
        <v>0</v>
      </c>
      <c r="G255" s="46"/>
      <c r="H255" s="88">
        <f>I255*B255*محاسبات!$AD$40</f>
        <v>0</v>
      </c>
      <c r="I255" s="48"/>
      <c r="J255" s="91">
        <f>K255*B255*محاسبات!$AD$40</f>
        <v>0</v>
      </c>
      <c r="K255" s="91"/>
      <c r="L255" s="89">
        <f>M255*B255*محاسبات!$AD$40</f>
        <v>0</v>
      </c>
      <c r="M255" s="32"/>
      <c r="N255" s="86">
        <f>O255*B255*محاسبات!$AD$40</f>
        <v>0</v>
      </c>
      <c r="O255" s="51"/>
      <c r="P255" s="88">
        <f>Q255*B255*محاسبات!$AD$40</f>
        <v>0</v>
      </c>
      <c r="Q255" s="48"/>
      <c r="R255" s="90">
        <f>S255*B255*محاسبات!$AD$40</f>
        <v>0</v>
      </c>
      <c r="S255" s="54"/>
      <c r="T255" s="91">
        <f>U255*B255*محاسبات!$AD$40</f>
        <v>0</v>
      </c>
      <c r="U255" s="31"/>
      <c r="V255" s="90">
        <f>W255*B255*محاسبات!$AD$40</f>
        <v>0</v>
      </c>
      <c r="W255" s="54"/>
      <c r="X255" s="86">
        <f>Y255*B255*محاسبات!$AD$40</f>
        <v>0</v>
      </c>
      <c r="Y255" s="51"/>
      <c r="Z255" s="91">
        <f>AA255*B255*محاسبات!$AD$40</f>
        <v>0</v>
      </c>
      <c r="AA255" s="82"/>
      <c r="AB255" s="88">
        <f>AC255*B255*محاسبات!$AD$40</f>
        <v>0</v>
      </c>
      <c r="AC255" s="48"/>
      <c r="AD255" s="92">
        <f>AE255*B255*محاسبات!$AD$40</f>
        <v>0</v>
      </c>
      <c r="AE255" s="33"/>
    </row>
    <row r="256" spans="1:31" s="44" customFormat="1">
      <c r="A256" s="348"/>
      <c r="B256" s="202">
        <f t="shared" si="4"/>
        <v>594</v>
      </c>
      <c r="C256" s="44">
        <v>12</v>
      </c>
      <c r="D256" s="85">
        <f>E256*B256*محاسبات!$AD$40</f>
        <v>0</v>
      </c>
      <c r="E256" s="51"/>
      <c r="F256" s="87">
        <f>G256*B256*محاسبات!$AD$40</f>
        <v>0</v>
      </c>
      <c r="G256" s="46"/>
      <c r="H256" s="88">
        <f>I256*B256*محاسبات!$AD$40</f>
        <v>0</v>
      </c>
      <c r="I256" s="48"/>
      <c r="J256" s="91">
        <f>K256*B256*محاسبات!$AD$40</f>
        <v>0</v>
      </c>
      <c r="K256" s="91"/>
      <c r="L256" s="89">
        <f>M256*B256*محاسبات!$AD$40</f>
        <v>0</v>
      </c>
      <c r="M256" s="32"/>
      <c r="N256" s="86">
        <f>O256*B256*محاسبات!$AD$40</f>
        <v>96117718.362583458</v>
      </c>
      <c r="O256" s="51">
        <v>100000000</v>
      </c>
      <c r="P256" s="88">
        <f>Q256*B256*محاسبات!$AD$40</f>
        <v>0</v>
      </c>
      <c r="Q256" s="48"/>
      <c r="R256" s="90">
        <f>S256*B256*محاسبات!$AD$40</f>
        <v>0</v>
      </c>
      <c r="S256" s="54"/>
      <c r="T256" s="91">
        <f>U256*B256*محاسبات!$AD$40</f>
        <v>0</v>
      </c>
      <c r="U256" s="31"/>
      <c r="V256" s="90">
        <f>W256*B256*محاسبات!$AD$40</f>
        <v>0</v>
      </c>
      <c r="W256" s="54"/>
      <c r="X256" s="86">
        <f>Y256*B256*محاسبات!$AD$40</f>
        <v>0</v>
      </c>
      <c r="Y256" s="51"/>
      <c r="Z256" s="91">
        <f>AA256*B256*محاسبات!$AD$40</f>
        <v>0</v>
      </c>
      <c r="AA256" s="31"/>
      <c r="AB256" s="88">
        <f>AC256*B256*محاسبات!$AD$40</f>
        <v>0</v>
      </c>
      <c r="AC256" s="48"/>
      <c r="AD256" s="92">
        <f>AE256*B256*محاسبات!$AD$40</f>
        <v>0</v>
      </c>
      <c r="AE256" s="33"/>
    </row>
    <row r="257" spans="1:31" s="44" customFormat="1">
      <c r="A257" s="348"/>
      <c r="B257" s="202">
        <f t="shared" si="4"/>
        <v>593</v>
      </c>
      <c r="C257" s="44">
        <v>13</v>
      </c>
      <c r="D257" s="85">
        <f>E257*B257*محاسبات!$AD$40</f>
        <v>0</v>
      </c>
      <c r="E257" s="51"/>
      <c r="F257" s="87">
        <f>G257*B257*محاسبات!$AD$40</f>
        <v>0</v>
      </c>
      <c r="G257" s="46"/>
      <c r="H257" s="88">
        <f>I257*B257*محاسبات!$AD$40</f>
        <v>0</v>
      </c>
      <c r="I257" s="48"/>
      <c r="J257" s="91">
        <f>K257*B257*محاسبات!$AD$40</f>
        <v>0</v>
      </c>
      <c r="K257" s="91"/>
      <c r="L257" s="89">
        <f>M257*B257*محاسبات!$AD$40</f>
        <v>0</v>
      </c>
      <c r="M257" s="32"/>
      <c r="N257" s="86">
        <f>O257*B257*محاسبات!$AD$40</f>
        <v>287867712.0657171</v>
      </c>
      <c r="O257" s="51">
        <v>300000000</v>
      </c>
      <c r="P257" s="88">
        <f>Q257*B257*محاسبات!$AD$40</f>
        <v>0</v>
      </c>
      <c r="Q257" s="48"/>
      <c r="R257" s="90">
        <f>S257*B257*محاسبات!$AD$40</f>
        <v>0</v>
      </c>
      <c r="S257" s="54"/>
      <c r="T257" s="91">
        <f>U257*B257*محاسبات!$AD$40</f>
        <v>0</v>
      </c>
      <c r="U257" s="31"/>
      <c r="V257" s="90">
        <f>W257*B257*محاسبات!$AD$40</f>
        <v>0</v>
      </c>
      <c r="W257" s="54"/>
      <c r="X257" s="86">
        <f>Y257*B257*محاسبات!$AD$40</f>
        <v>0</v>
      </c>
      <c r="Y257" s="51"/>
      <c r="Z257" s="91">
        <f>AA257*B257*محاسبات!$AD$40</f>
        <v>0</v>
      </c>
      <c r="AA257" s="31"/>
      <c r="AB257" s="88">
        <f>AC257*B257*محاسبات!$AD$40</f>
        <v>0</v>
      </c>
      <c r="AC257" s="48"/>
      <c r="AD257" s="92">
        <f>AE257*B257*محاسبات!$AD$40</f>
        <v>0</v>
      </c>
      <c r="AE257" s="33"/>
    </row>
    <row r="258" spans="1:31" s="44" customFormat="1">
      <c r="A258" s="348"/>
      <c r="B258" s="202">
        <f t="shared" si="4"/>
        <v>592</v>
      </c>
      <c r="C258" s="44">
        <v>14</v>
      </c>
      <c r="D258" s="85">
        <f>E258*B258*محاسبات!$AD$40</f>
        <v>0</v>
      </c>
      <c r="E258" s="51"/>
      <c r="F258" s="87">
        <f>G258*B258*محاسبات!$AD$40</f>
        <v>0</v>
      </c>
      <c r="G258" s="46"/>
      <c r="H258" s="88">
        <f>I258*B258*محاسبات!$AD$40</f>
        <v>0</v>
      </c>
      <c r="I258" s="48"/>
      <c r="J258" s="91">
        <f>K258*B258*محاسبات!$AD$40</f>
        <v>0</v>
      </c>
      <c r="K258" s="91"/>
      <c r="L258" s="89">
        <f>M258*B258*محاسبات!$AD$40</f>
        <v>0</v>
      </c>
      <c r="M258" s="32"/>
      <c r="N258" s="86">
        <f>O258*B258*محاسبات!$AD$40</f>
        <v>0</v>
      </c>
      <c r="O258" s="51"/>
      <c r="P258" s="88">
        <f>Q258*B258*محاسبات!$AD$40</f>
        <v>0</v>
      </c>
      <c r="Q258" s="48"/>
      <c r="R258" s="90">
        <f>S258*B258*محاسبات!$AD$40</f>
        <v>0</v>
      </c>
      <c r="S258" s="54"/>
      <c r="T258" s="91">
        <f>U258*B258*محاسبات!$AD$40</f>
        <v>0</v>
      </c>
      <c r="U258" s="31"/>
      <c r="V258" s="90">
        <f>W258*B258*محاسبات!$AD$40</f>
        <v>0</v>
      </c>
      <c r="W258" s="54"/>
      <c r="X258" s="86">
        <f>Y258*B258*محاسبات!$AD$40</f>
        <v>0</v>
      </c>
      <c r="Y258" s="51"/>
      <c r="Z258" s="91">
        <f>AA258*B258*محاسبات!$AD$40</f>
        <v>0</v>
      </c>
      <c r="AA258" s="31"/>
      <c r="AB258" s="88">
        <f>AC258*B258*محاسبات!$AD$40</f>
        <v>0</v>
      </c>
      <c r="AC258" s="48"/>
      <c r="AD258" s="92">
        <f>AE258*B258*محاسبات!$AD$40</f>
        <v>0</v>
      </c>
      <c r="AE258" s="33"/>
    </row>
    <row r="259" spans="1:31" s="44" customFormat="1">
      <c r="A259" s="348"/>
      <c r="B259" s="202">
        <f t="shared" si="4"/>
        <v>591</v>
      </c>
      <c r="C259" s="44">
        <v>15</v>
      </c>
      <c r="D259" s="85">
        <f>E259*B259*محاسبات!$AD$40</f>
        <v>0</v>
      </c>
      <c r="E259" s="51"/>
      <c r="F259" s="87">
        <f>G259*B259*محاسبات!$AD$40</f>
        <v>0</v>
      </c>
      <c r="G259" s="46"/>
      <c r="H259" s="88">
        <f>I259*B259*محاسبات!$AD$40</f>
        <v>0</v>
      </c>
      <c r="I259" s="48"/>
      <c r="J259" s="91">
        <f>K259*B259*محاسبات!$AD$40</f>
        <v>0</v>
      </c>
      <c r="K259" s="91"/>
      <c r="L259" s="89">
        <f>M259*B259*محاسبات!$AD$40</f>
        <v>0</v>
      </c>
      <c r="M259" s="32"/>
      <c r="N259" s="86">
        <f>O259*B259*محاسبات!$AD$40</f>
        <v>0</v>
      </c>
      <c r="O259" s="51"/>
      <c r="P259" s="88">
        <f>Q259*B259*محاسبات!$AD$40</f>
        <v>0</v>
      </c>
      <c r="Q259" s="48"/>
      <c r="R259" s="90">
        <f>S259*B259*محاسبات!$AD$40</f>
        <v>0</v>
      </c>
      <c r="S259" s="54"/>
      <c r="T259" s="91">
        <f>U259*B259*محاسبات!$AD$40</f>
        <v>0</v>
      </c>
      <c r="U259" s="31"/>
      <c r="V259" s="90">
        <f>W259*B259*محاسبات!$AD$40</f>
        <v>0</v>
      </c>
      <c r="W259" s="54"/>
      <c r="X259" s="86">
        <f>Y259*B259*محاسبات!$AD$40</f>
        <v>0</v>
      </c>
      <c r="Y259" s="51"/>
      <c r="Z259" s="91">
        <f>AA259*B259*محاسبات!$AD$40</f>
        <v>0</v>
      </c>
      <c r="AA259" s="31"/>
      <c r="AB259" s="88">
        <f>AC259*B259*محاسبات!$AD$40</f>
        <v>0</v>
      </c>
      <c r="AC259" s="48"/>
      <c r="AD259" s="92">
        <f>AE259*B259*محاسبات!$AD$40</f>
        <v>0</v>
      </c>
      <c r="AE259" s="33"/>
    </row>
    <row r="260" spans="1:31" s="44" customFormat="1">
      <c r="A260" s="348"/>
      <c r="B260" s="202">
        <f t="shared" si="4"/>
        <v>590</v>
      </c>
      <c r="C260" s="44">
        <v>16</v>
      </c>
      <c r="D260" s="85">
        <f>E260*B260*محاسبات!$AD$40</f>
        <v>0</v>
      </c>
      <c r="E260" s="51"/>
      <c r="F260" s="87">
        <f>G260*B260*محاسبات!$AD$40</f>
        <v>0</v>
      </c>
      <c r="G260" s="46"/>
      <c r="H260" s="88">
        <f>I260*B260*محاسبات!$AD$40</f>
        <v>0</v>
      </c>
      <c r="I260" s="48"/>
      <c r="J260" s="91">
        <f>K260*B260*محاسبات!$AD$40</f>
        <v>0</v>
      </c>
      <c r="K260" s="91"/>
      <c r="L260" s="89">
        <f>M260*B260*محاسبات!$AD$40</f>
        <v>0</v>
      </c>
      <c r="M260" s="32"/>
      <c r="N260" s="86">
        <f>O260*B260*محاسبات!$AD$40</f>
        <v>0</v>
      </c>
      <c r="O260" s="51"/>
      <c r="P260" s="88">
        <f>Q260*B260*محاسبات!$AD$40</f>
        <v>0</v>
      </c>
      <c r="Q260" s="48"/>
      <c r="R260" s="90">
        <f>S260*B260*محاسبات!$AD$40</f>
        <v>0</v>
      </c>
      <c r="S260" s="54"/>
      <c r="T260" s="91">
        <f>U260*B260*محاسبات!$AD$40</f>
        <v>477352304.99936229</v>
      </c>
      <c r="U260" s="31">
        <v>500000000</v>
      </c>
      <c r="V260" s="90">
        <f>W260*B260*محاسبات!$AD$40</f>
        <v>0</v>
      </c>
      <c r="W260" s="54"/>
      <c r="X260" s="86">
        <f>Y260*B260*محاسبات!$AD$40</f>
        <v>0</v>
      </c>
      <c r="Y260" s="51"/>
      <c r="Z260" s="91">
        <f>AA260*B260*محاسبات!$AD$40</f>
        <v>0</v>
      </c>
      <c r="AA260" s="31"/>
      <c r="AB260" s="88">
        <f>AC260*B260*محاسبات!$AD$40</f>
        <v>0</v>
      </c>
      <c r="AC260" s="48"/>
      <c r="AD260" s="92">
        <f>AE260*B260*محاسبات!$AD$40</f>
        <v>0</v>
      </c>
      <c r="AE260" s="33"/>
    </row>
    <row r="261" spans="1:31" s="44" customFormat="1">
      <c r="A261" s="348"/>
      <c r="B261" s="202">
        <f t="shared" ref="B261:B324" si="5">B260-1</f>
        <v>589</v>
      </c>
      <c r="C261" s="44">
        <v>17</v>
      </c>
      <c r="D261" s="85">
        <f>E261*B261*محاسبات!$AD$40</f>
        <v>0</v>
      </c>
      <c r="E261" s="51"/>
      <c r="F261" s="87">
        <f>G261*B261*محاسبات!$AD$40</f>
        <v>0</v>
      </c>
      <c r="G261" s="46"/>
      <c r="H261" s="88">
        <f>I261*B261*محاسبات!$AD$40</f>
        <v>0</v>
      </c>
      <c r="I261" s="48"/>
      <c r="J261" s="91">
        <f>K261*B261*محاسبات!$AD$40</f>
        <v>0</v>
      </c>
      <c r="K261" s="91"/>
      <c r="L261" s="89">
        <f>M261*B261*محاسبات!$AD$40</f>
        <v>0</v>
      </c>
      <c r="M261" s="32"/>
      <c r="N261" s="86">
        <f>O261*B261*محاسبات!$AD$40</f>
        <v>0</v>
      </c>
      <c r="O261" s="51"/>
      <c r="P261" s="88">
        <f>Q261*B261*محاسبات!$AD$40</f>
        <v>0</v>
      </c>
      <c r="Q261" s="48"/>
      <c r="R261" s="90">
        <f>S261*B261*محاسبات!$AD$40</f>
        <v>0</v>
      </c>
      <c r="S261" s="54"/>
      <c r="T261" s="91">
        <f>U261*B261*محاسبات!$AD$40</f>
        <v>476543233.29597354</v>
      </c>
      <c r="U261" s="31">
        <v>500000000</v>
      </c>
      <c r="V261" s="90">
        <f>W261*B261*محاسبات!$AD$40</f>
        <v>95308646.659194708</v>
      </c>
      <c r="W261" s="54">
        <v>100000000</v>
      </c>
      <c r="X261" s="86">
        <f>Y261*B261*محاسبات!$AD$40</f>
        <v>0</v>
      </c>
      <c r="Y261" s="51"/>
      <c r="Z261" s="91">
        <f>AA261*B261*محاسبات!$AD$40</f>
        <v>0</v>
      </c>
      <c r="AA261" s="31"/>
      <c r="AB261" s="88">
        <f>AC261*B261*محاسبات!$AD$40</f>
        <v>0</v>
      </c>
      <c r="AC261" s="48"/>
      <c r="AD261" s="92">
        <f>AE261*B261*محاسبات!$AD$40</f>
        <v>0</v>
      </c>
      <c r="AE261" s="33"/>
    </row>
    <row r="262" spans="1:31" s="44" customFormat="1">
      <c r="A262" s="348"/>
      <c r="B262" s="202">
        <f t="shared" si="5"/>
        <v>588</v>
      </c>
      <c r="C262" s="44">
        <v>18</v>
      </c>
      <c r="D262" s="85">
        <f>E262*B262*محاسبات!$AD$40</f>
        <v>0</v>
      </c>
      <c r="E262" s="51"/>
      <c r="F262" s="87">
        <f>G262*B262*محاسبات!$AD$40</f>
        <v>0</v>
      </c>
      <c r="G262" s="46"/>
      <c r="H262" s="88">
        <f>I262*B262*محاسبات!$AD$40</f>
        <v>0</v>
      </c>
      <c r="I262" s="48"/>
      <c r="J262" s="91">
        <f>K262*B262*محاسبات!$AD$40</f>
        <v>0</v>
      </c>
      <c r="K262" s="91"/>
      <c r="L262" s="89">
        <f>M262*B262*محاسبات!$AD$40</f>
        <v>0</v>
      </c>
      <c r="M262" s="32"/>
      <c r="N262" s="86">
        <f>O262*B262*محاسبات!$AD$40</f>
        <v>0</v>
      </c>
      <c r="O262" s="51"/>
      <c r="P262" s="88">
        <f>Q262*B262*محاسبات!$AD$40</f>
        <v>951468323.18516958</v>
      </c>
      <c r="Q262" s="48">
        <v>1000000000</v>
      </c>
      <c r="R262" s="90">
        <f>S262*B262*محاسبات!$AD$40</f>
        <v>0</v>
      </c>
      <c r="S262" s="54"/>
      <c r="T262" s="91">
        <f>U262*B262*محاسبات!$AD$40</f>
        <v>0</v>
      </c>
      <c r="U262" s="31"/>
      <c r="V262" s="90">
        <f>W262*B262*محاسبات!$AD$40</f>
        <v>0</v>
      </c>
      <c r="W262" s="54"/>
      <c r="X262" s="86">
        <f>Y262*B262*محاسبات!$AD$40</f>
        <v>0</v>
      </c>
      <c r="Y262" s="51"/>
      <c r="Z262" s="91">
        <f>AA262*B262*محاسبات!$AD$40</f>
        <v>0</v>
      </c>
      <c r="AA262" s="31"/>
      <c r="AB262" s="88">
        <f>AC262*B262*محاسبات!$AD$40</f>
        <v>0</v>
      </c>
      <c r="AC262" s="48"/>
      <c r="AD262" s="92">
        <f>AE262*B262*محاسبات!$AD$40</f>
        <v>0</v>
      </c>
      <c r="AE262" s="33"/>
    </row>
    <row r="263" spans="1:31" s="44" customFormat="1">
      <c r="A263" s="348"/>
      <c r="B263" s="202">
        <f t="shared" si="5"/>
        <v>587</v>
      </c>
      <c r="C263" s="44">
        <v>19</v>
      </c>
      <c r="D263" s="85">
        <f>E263*B263*محاسبات!$AD$40</f>
        <v>0</v>
      </c>
      <c r="E263" s="51"/>
      <c r="F263" s="87">
        <f>G263*B263*محاسبات!$AD$40</f>
        <v>0</v>
      </c>
      <c r="G263" s="46"/>
      <c r="H263" s="88">
        <f>I263*B263*محاسبات!$AD$40</f>
        <v>0</v>
      </c>
      <c r="I263" s="48"/>
      <c r="J263" s="91">
        <f>K263*B263*محاسبات!$AD$40</f>
        <v>0</v>
      </c>
      <c r="K263" s="91"/>
      <c r="L263" s="89">
        <f>M263*B263*محاسبات!$AD$40</f>
        <v>0</v>
      </c>
      <c r="M263" s="32"/>
      <c r="N263" s="86">
        <f>O263*B263*محاسبات!$AD$40</f>
        <v>0</v>
      </c>
      <c r="O263" s="51"/>
      <c r="P263" s="88">
        <f>Q263*B263*محاسبات!$AD$40</f>
        <v>0</v>
      </c>
      <c r="Q263" s="48"/>
      <c r="R263" s="90">
        <f>S263*B263*محاسبات!$AD$40</f>
        <v>0</v>
      </c>
      <c r="S263" s="54"/>
      <c r="T263" s="91">
        <f>U263*B263*محاسبات!$AD$40</f>
        <v>0</v>
      </c>
      <c r="U263" s="31"/>
      <c r="V263" s="90">
        <f>W263*B263*محاسبات!$AD$40</f>
        <v>284955053.93351763</v>
      </c>
      <c r="W263" s="54">
        <v>300000000</v>
      </c>
      <c r="X263" s="86">
        <f>Y263*B263*محاسبات!$AD$40</f>
        <v>0</v>
      </c>
      <c r="Y263" s="51"/>
      <c r="Z263" s="91">
        <f>AA263*B263*محاسبات!$AD$40</f>
        <v>0</v>
      </c>
      <c r="AA263" s="31"/>
      <c r="AB263" s="88">
        <f>AC263*B263*محاسبات!$AD$40</f>
        <v>0</v>
      </c>
      <c r="AC263" s="48"/>
      <c r="AD263" s="92">
        <f>AE263*B263*محاسبات!$AD$40</f>
        <v>0</v>
      </c>
      <c r="AE263" s="33"/>
    </row>
    <row r="264" spans="1:31" s="44" customFormat="1">
      <c r="A264" s="348"/>
      <c r="B264" s="202">
        <f t="shared" si="5"/>
        <v>586</v>
      </c>
      <c r="C264" s="44">
        <v>20</v>
      </c>
      <c r="D264" s="85">
        <f>E264*B264*محاسبات!$AD$40</f>
        <v>0</v>
      </c>
      <c r="E264" s="51"/>
      <c r="F264" s="87">
        <f>G264*B264*محاسبات!$AD$40</f>
        <v>0</v>
      </c>
      <c r="G264" s="46"/>
      <c r="H264" s="88">
        <f>I264*B264*محاسبات!$AD$40</f>
        <v>0</v>
      </c>
      <c r="I264" s="48"/>
      <c r="J264" s="91">
        <f>K264*B264*محاسبات!$AD$40</f>
        <v>0</v>
      </c>
      <c r="K264" s="91"/>
      <c r="L264" s="89">
        <f>M264*B264*محاسبات!$AD$40</f>
        <v>0</v>
      </c>
      <c r="M264" s="32"/>
      <c r="N264" s="86">
        <f>O264*B264*محاسبات!$AD$40</f>
        <v>0</v>
      </c>
      <c r="O264" s="51"/>
      <c r="P264" s="88">
        <f>Q264*B264*محاسبات!$AD$40</f>
        <v>0</v>
      </c>
      <c r="Q264" s="48"/>
      <c r="R264" s="90">
        <f>S264*B264*محاسبات!$AD$40</f>
        <v>0</v>
      </c>
      <c r="S264" s="54"/>
      <c r="T264" s="91">
        <f>U264*B264*محاسبات!$AD$40</f>
        <v>0</v>
      </c>
      <c r="U264" s="31"/>
      <c r="V264" s="90">
        <f>W264*B264*محاسبات!$AD$40</f>
        <v>0</v>
      </c>
      <c r="W264" s="54"/>
      <c r="X264" s="86">
        <f>Y264*B264*محاسبات!$AD$40</f>
        <v>0</v>
      </c>
      <c r="Y264" s="51"/>
      <c r="Z264" s="91">
        <f>AA264*B264*محاسبات!$AD$40</f>
        <v>474116018.18580729</v>
      </c>
      <c r="AA264" s="31">
        <v>500000000</v>
      </c>
      <c r="AB264" s="88">
        <f>AC264*B264*محاسبات!$AD$40</f>
        <v>0</v>
      </c>
      <c r="AC264" s="48"/>
      <c r="AD264" s="92">
        <f>AE264*B264*محاسبات!$AD$40</f>
        <v>0</v>
      </c>
      <c r="AE264" s="33"/>
    </row>
    <row r="265" spans="1:31" s="44" customFormat="1">
      <c r="A265" s="348"/>
      <c r="B265" s="202">
        <f t="shared" si="5"/>
        <v>585</v>
      </c>
      <c r="C265" s="44">
        <v>21</v>
      </c>
      <c r="D265" s="85">
        <f>E265*B265*محاسبات!$AD$40</f>
        <v>0</v>
      </c>
      <c r="E265" s="51"/>
      <c r="F265" s="87">
        <f>G265*B265*محاسبات!$AD$40</f>
        <v>0</v>
      </c>
      <c r="G265" s="46"/>
      <c r="H265" s="88">
        <f>I265*B265*محاسبات!$AD$40</f>
        <v>0</v>
      </c>
      <c r="I265" s="48"/>
      <c r="J265" s="91">
        <f>K265*B265*محاسبات!$AD$40</f>
        <v>0</v>
      </c>
      <c r="K265" s="91"/>
      <c r="L265" s="89">
        <f>M265*B265*محاسبات!$AD$40</f>
        <v>0</v>
      </c>
      <c r="M265" s="32"/>
      <c r="N265" s="86">
        <f>O265*B265*محاسبات!$AD$40</f>
        <v>0</v>
      </c>
      <c r="O265" s="51"/>
      <c r="P265" s="88">
        <f>Q265*B265*محاسبات!$AD$40</f>
        <v>0</v>
      </c>
      <c r="Q265" s="48"/>
      <c r="R265" s="90">
        <f>S265*B265*محاسبات!$AD$40</f>
        <v>0</v>
      </c>
      <c r="S265" s="54"/>
      <c r="T265" s="91">
        <f>U265*B265*محاسبات!$AD$40</f>
        <v>0</v>
      </c>
      <c r="U265" s="31"/>
      <c r="V265" s="90">
        <f>W265*B265*محاسبات!$AD$40</f>
        <v>0</v>
      </c>
      <c r="W265" s="54"/>
      <c r="X265" s="86">
        <f>Y265*B265*محاسبات!$AD$40</f>
        <v>0</v>
      </c>
      <c r="Y265" s="51"/>
      <c r="Z265" s="91">
        <f>AA265*B265*محاسبات!$AD$40</f>
        <v>0</v>
      </c>
      <c r="AA265" s="31"/>
      <c r="AB265" s="88">
        <f>AC265*B265*محاسبات!$AD$40</f>
        <v>0</v>
      </c>
      <c r="AC265" s="48"/>
      <c r="AD265" s="92">
        <f>AE265*B265*محاسبات!$AD$40</f>
        <v>0</v>
      </c>
      <c r="AE265" s="33"/>
    </row>
    <row r="266" spans="1:31" s="44" customFormat="1">
      <c r="A266" s="348"/>
      <c r="B266" s="202">
        <f t="shared" si="5"/>
        <v>584</v>
      </c>
      <c r="C266" s="44">
        <v>22</v>
      </c>
      <c r="D266" s="85">
        <f>E266*B266*محاسبات!$AD$40</f>
        <v>0</v>
      </c>
      <c r="E266" s="51"/>
      <c r="F266" s="87">
        <f>G266*B266*محاسبات!$AD$40</f>
        <v>0</v>
      </c>
      <c r="G266" s="46"/>
      <c r="H266" s="88">
        <f>I266*B266*محاسبات!$AD$40</f>
        <v>0</v>
      </c>
      <c r="I266" s="48"/>
      <c r="J266" s="91">
        <f>K266*B266*محاسبات!$AD$40</f>
        <v>0</v>
      </c>
      <c r="K266" s="91"/>
      <c r="L266" s="89">
        <f>M266*B266*محاسبات!$AD$40</f>
        <v>0</v>
      </c>
      <c r="M266" s="32"/>
      <c r="N266" s="86">
        <f>O266*B266*محاسبات!$AD$40</f>
        <v>0</v>
      </c>
      <c r="O266" s="51"/>
      <c r="P266" s="88">
        <f>Q266*B266*محاسبات!$AD$40</f>
        <v>0</v>
      </c>
      <c r="Q266" s="48"/>
      <c r="R266" s="90">
        <f>S266*B266*محاسبات!$AD$40</f>
        <v>0</v>
      </c>
      <c r="S266" s="54"/>
      <c r="T266" s="91">
        <f>U266*B266*محاسبات!$AD$40</f>
        <v>0</v>
      </c>
      <c r="U266" s="31"/>
      <c r="V266" s="90">
        <f>W266*B266*محاسبات!$AD$40</f>
        <v>0</v>
      </c>
      <c r="W266" s="54"/>
      <c r="X266" s="86">
        <f>Y266*B266*محاسبات!$AD$40</f>
        <v>0</v>
      </c>
      <c r="Y266" s="51"/>
      <c r="Z266" s="91">
        <f>AA266*B266*محاسبات!$AD$40</f>
        <v>0</v>
      </c>
      <c r="AA266" s="31"/>
      <c r="AB266" s="88">
        <f>AC266*B266*محاسبات!$AD$40</f>
        <v>0</v>
      </c>
      <c r="AC266" s="48"/>
      <c r="AD266" s="92">
        <f>AE266*B266*محاسبات!$AD$40</f>
        <v>0</v>
      </c>
      <c r="AE266" s="33"/>
    </row>
    <row r="267" spans="1:31" s="44" customFormat="1">
      <c r="A267" s="348"/>
      <c r="B267" s="202">
        <f t="shared" si="5"/>
        <v>583</v>
      </c>
      <c r="C267" s="44">
        <v>23</v>
      </c>
      <c r="D267" s="85">
        <f>E267*B267*محاسبات!$AD$40</f>
        <v>0</v>
      </c>
      <c r="E267" s="51"/>
      <c r="F267" s="87">
        <f>G267*B267*محاسبات!$AD$40</f>
        <v>0</v>
      </c>
      <c r="G267" s="46"/>
      <c r="H267" s="88">
        <f>I267*B267*محاسبات!$AD$40</f>
        <v>0</v>
      </c>
      <c r="I267" s="48"/>
      <c r="J267" s="91">
        <f>K267*B267*محاسبات!$AD$40</f>
        <v>0</v>
      </c>
      <c r="K267" s="91"/>
      <c r="L267" s="89">
        <f>M267*B267*محاسبات!$AD$40</f>
        <v>0</v>
      </c>
      <c r="M267" s="32"/>
      <c r="N267" s="86">
        <f>O267*B267*محاسبات!$AD$40</f>
        <v>0</v>
      </c>
      <c r="O267" s="51"/>
      <c r="P267" s="88">
        <f>Q267*B267*محاسبات!$AD$40</f>
        <v>0</v>
      </c>
      <c r="Q267" s="48"/>
      <c r="R267" s="90">
        <f>S267*B267*محاسبات!$AD$40</f>
        <v>0</v>
      </c>
      <c r="S267" s="54"/>
      <c r="T267" s="91">
        <f>U267*B267*محاسبات!$AD$40</f>
        <v>0</v>
      </c>
      <c r="U267" s="31"/>
      <c r="V267" s="90">
        <f>W267*B267*محاسبات!$AD$40</f>
        <v>0</v>
      </c>
      <c r="W267" s="54"/>
      <c r="X267" s="86">
        <f>Y267*B267*محاسبات!$AD$40</f>
        <v>0</v>
      </c>
      <c r="Y267" s="51"/>
      <c r="Z267" s="91">
        <f>AA267*B267*محاسبات!$AD$40</f>
        <v>0</v>
      </c>
      <c r="AA267" s="31"/>
      <c r="AB267" s="88">
        <f>AC267*B267*محاسبات!$AD$40</f>
        <v>0</v>
      </c>
      <c r="AC267" s="48"/>
      <c r="AD267" s="92">
        <f>AE267*B267*محاسبات!$AD$40</f>
        <v>0</v>
      </c>
      <c r="AE267" s="33"/>
    </row>
    <row r="268" spans="1:31" s="44" customFormat="1">
      <c r="A268" s="348"/>
      <c r="B268" s="202">
        <f t="shared" si="5"/>
        <v>582</v>
      </c>
      <c r="C268" s="44">
        <v>24</v>
      </c>
      <c r="D268" s="85">
        <f>E268*B268*محاسبات!$AD$40</f>
        <v>0</v>
      </c>
      <c r="E268" s="51"/>
      <c r="F268" s="87">
        <f>G268*B268*محاسبات!$AD$40</f>
        <v>0</v>
      </c>
      <c r="G268" s="46"/>
      <c r="H268" s="88">
        <f>I268*B268*محاسبات!$AD$40</f>
        <v>0</v>
      </c>
      <c r="I268" s="48"/>
      <c r="J268" s="91">
        <f>K268*B268*محاسبات!$AD$40</f>
        <v>0</v>
      </c>
      <c r="K268" s="91"/>
      <c r="L268" s="89">
        <f>M268*B268*محاسبات!$AD$40</f>
        <v>0</v>
      </c>
      <c r="M268" s="32"/>
      <c r="N268" s="86">
        <f>O268*B268*محاسبات!$AD$40</f>
        <v>941759462.74450457</v>
      </c>
      <c r="O268" s="51">
        <v>1000000000</v>
      </c>
      <c r="P268" s="88">
        <f>Q268*B268*محاسبات!$AD$40</f>
        <v>0</v>
      </c>
      <c r="Q268" s="48"/>
      <c r="R268" s="90">
        <f>S268*B268*محاسبات!$AD$40</f>
        <v>0</v>
      </c>
      <c r="S268" s="54"/>
      <c r="T268" s="91">
        <f>U268*B268*محاسبات!$AD$40</f>
        <v>470879731.37225229</v>
      </c>
      <c r="U268" s="31">
        <v>500000000</v>
      </c>
      <c r="V268" s="90">
        <f>W268*B268*محاسبات!$AD$40</f>
        <v>0</v>
      </c>
      <c r="W268" s="54"/>
      <c r="X268" s="86">
        <f>Y268*B268*محاسبات!$AD$40</f>
        <v>0</v>
      </c>
      <c r="Y268" s="51"/>
      <c r="Z268" s="91">
        <f>AA268*B268*محاسبات!$AD$40</f>
        <v>0</v>
      </c>
      <c r="AA268" s="31"/>
      <c r="AB268" s="88">
        <f>AC268*B268*محاسبات!$AD$40</f>
        <v>0</v>
      </c>
      <c r="AC268" s="48"/>
      <c r="AD268" s="92">
        <f>AE268*B268*محاسبات!$AD$40</f>
        <v>0</v>
      </c>
      <c r="AE268" s="33"/>
    </row>
    <row r="269" spans="1:31" s="44" customFormat="1">
      <c r="A269" s="348"/>
      <c r="B269" s="202">
        <f t="shared" si="5"/>
        <v>581</v>
      </c>
      <c r="C269" s="44">
        <v>25</v>
      </c>
      <c r="D269" s="85">
        <f>E269*B269*محاسبات!$AD$40</f>
        <v>0</v>
      </c>
      <c r="E269" s="51"/>
      <c r="F269" s="87">
        <f>G269*B269*محاسبات!$AD$40</f>
        <v>0</v>
      </c>
      <c r="G269" s="46"/>
      <c r="H269" s="88">
        <f>I269*B269*محاسبات!$AD$40</f>
        <v>0</v>
      </c>
      <c r="I269" s="48"/>
      <c r="J269" s="91">
        <f>K269*B269*محاسبات!$AD$40</f>
        <v>0</v>
      </c>
      <c r="K269" s="91"/>
      <c r="L269" s="89">
        <f>M269*B269*محاسبات!$AD$40</f>
        <v>0</v>
      </c>
      <c r="M269" s="32"/>
      <c r="N269" s="86">
        <f>O269*B269*محاسبات!$AD$40</f>
        <v>564084791.60263622</v>
      </c>
      <c r="O269" s="51">
        <v>600000000</v>
      </c>
      <c r="P269" s="88">
        <f>Q269*B269*محاسبات!$AD$40</f>
        <v>0</v>
      </c>
      <c r="Q269" s="48"/>
      <c r="R269" s="90">
        <f>S269*B269*محاسبات!$AD$40</f>
        <v>0</v>
      </c>
      <c r="S269" s="54"/>
      <c r="T269" s="91">
        <f>U269*B269*محاسبات!$AD$40</f>
        <v>0</v>
      </c>
      <c r="U269" s="31"/>
      <c r="V269" s="90">
        <f>W269*B269*محاسبات!$AD$40</f>
        <v>0</v>
      </c>
      <c r="W269" s="54"/>
      <c r="X269" s="86">
        <f>Y269*B269*محاسبات!$AD$40</f>
        <v>0</v>
      </c>
      <c r="Y269" s="51"/>
      <c r="Z269" s="91">
        <f>AA269*B269*محاسبات!$AD$40</f>
        <v>0</v>
      </c>
      <c r="AA269" s="31"/>
      <c r="AB269" s="88">
        <f>AC269*B269*محاسبات!$AD$40</f>
        <v>0</v>
      </c>
      <c r="AC269" s="48"/>
      <c r="AD269" s="92">
        <f>AE269*B269*محاسبات!$AD$40</f>
        <v>0</v>
      </c>
      <c r="AE269" s="33"/>
    </row>
    <row r="270" spans="1:31" s="44" customFormat="1">
      <c r="A270" s="348"/>
      <c r="B270" s="202">
        <f t="shared" si="5"/>
        <v>580</v>
      </c>
      <c r="C270" s="44">
        <v>26</v>
      </c>
      <c r="D270" s="85">
        <f>E270*B270*محاسبات!$AD$40</f>
        <v>0</v>
      </c>
      <c r="E270" s="51"/>
      <c r="F270" s="87">
        <f>G270*B270*محاسبات!$AD$40</f>
        <v>0</v>
      </c>
      <c r="G270" s="46"/>
      <c r="H270" s="88">
        <f>I270*B270*محاسبات!$AD$40</f>
        <v>0</v>
      </c>
      <c r="I270" s="48"/>
      <c r="J270" s="91">
        <f>K270*B270*محاسبات!$AD$40</f>
        <v>0</v>
      </c>
      <c r="K270" s="91"/>
      <c r="L270" s="89">
        <f>M270*B270*محاسبات!$AD$40</f>
        <v>0</v>
      </c>
      <c r="M270" s="32"/>
      <c r="N270" s="86">
        <f>O270*B270*محاسبات!$AD$40</f>
        <v>0</v>
      </c>
      <c r="O270" s="51"/>
      <c r="P270" s="88">
        <f>Q270*B270*محاسبات!$AD$40</f>
        <v>0</v>
      </c>
      <c r="Q270" s="48"/>
      <c r="R270" s="90">
        <f>S270*B270*محاسبات!$AD$40</f>
        <v>0</v>
      </c>
      <c r="S270" s="54"/>
      <c r="T270" s="91">
        <f>U270*B270*محاسبات!$AD$40</f>
        <v>0</v>
      </c>
      <c r="U270" s="31"/>
      <c r="V270" s="90">
        <f>W270*B270*محاسبات!$AD$40</f>
        <v>0</v>
      </c>
      <c r="W270" s="54"/>
      <c r="X270" s="86">
        <f>Y270*B270*محاسبات!$AD$40</f>
        <v>0</v>
      </c>
      <c r="Y270" s="51"/>
      <c r="Z270" s="91">
        <f>AA270*B270*محاسبات!$AD$40</f>
        <v>0</v>
      </c>
      <c r="AA270" s="31"/>
      <c r="AB270" s="88">
        <f>AC270*B270*محاسبات!$AD$40</f>
        <v>0</v>
      </c>
      <c r="AC270" s="48"/>
      <c r="AD270" s="92">
        <f>AE270*B270*محاسبات!$AD$40</f>
        <v>0</v>
      </c>
      <c r="AE270" s="33"/>
    </row>
    <row r="271" spans="1:31" s="44" customFormat="1">
      <c r="A271" s="348"/>
      <c r="B271" s="202">
        <f t="shared" si="5"/>
        <v>579</v>
      </c>
      <c r="C271" s="44">
        <v>27</v>
      </c>
      <c r="D271" s="85">
        <f>E271*B271*محاسبات!$AD$40</f>
        <v>0</v>
      </c>
      <c r="E271" s="51"/>
      <c r="F271" s="87">
        <f>G271*B271*محاسبات!$AD$40</f>
        <v>0</v>
      </c>
      <c r="G271" s="46"/>
      <c r="H271" s="88">
        <f>I271*B271*محاسبات!$AD$40</f>
        <v>0</v>
      </c>
      <c r="I271" s="48"/>
      <c r="J271" s="91">
        <f>K271*B271*محاسبات!$AD$40</f>
        <v>0</v>
      </c>
      <c r="K271" s="91"/>
      <c r="L271" s="89">
        <f>M271*B271*محاسبات!$AD$40</f>
        <v>0</v>
      </c>
      <c r="M271" s="32"/>
      <c r="N271" s="86">
        <f>O271*B271*محاسبات!$AD$40</f>
        <v>0</v>
      </c>
      <c r="O271" s="51"/>
      <c r="P271" s="88">
        <f>Q271*B271*محاسبات!$AD$40</f>
        <v>0</v>
      </c>
      <c r="Q271" s="48"/>
      <c r="R271" s="90">
        <f>S271*B271*محاسبات!$AD$40</f>
        <v>0</v>
      </c>
      <c r="S271" s="54"/>
      <c r="T271" s="91">
        <f>U271*B271*محاسبات!$AD$40</f>
        <v>0</v>
      </c>
      <c r="U271" s="31"/>
      <c r="V271" s="90">
        <f>W271*B271*محاسبات!$AD$40</f>
        <v>0</v>
      </c>
      <c r="W271" s="54"/>
      <c r="X271" s="86">
        <f>Y271*B271*محاسبات!$AD$40</f>
        <v>0</v>
      </c>
      <c r="Y271" s="51"/>
      <c r="Z271" s="91">
        <f>AA271*B271*محاسبات!$AD$40</f>
        <v>0</v>
      </c>
      <c r="AA271" s="31"/>
      <c r="AB271" s="88">
        <f>AC271*B271*محاسبات!$AD$40</f>
        <v>0</v>
      </c>
      <c r="AC271" s="48"/>
      <c r="AD271" s="92">
        <f>AE271*B271*محاسبات!$AD$40</f>
        <v>0</v>
      </c>
      <c r="AE271" s="33"/>
    </row>
    <row r="272" spans="1:31" s="44" customFormat="1">
      <c r="A272" s="348"/>
      <c r="B272" s="202">
        <f t="shared" si="5"/>
        <v>578</v>
      </c>
      <c r="C272" s="44">
        <v>28</v>
      </c>
      <c r="D272" s="85">
        <f>E272*B272*محاسبات!$AD$40</f>
        <v>0</v>
      </c>
      <c r="E272" s="51"/>
      <c r="F272" s="87">
        <f>G272*B272*محاسبات!$AD$40</f>
        <v>0</v>
      </c>
      <c r="G272" s="46"/>
      <c r="H272" s="88">
        <f>I272*B272*محاسبات!$AD$40</f>
        <v>0</v>
      </c>
      <c r="I272" s="48"/>
      <c r="J272" s="91">
        <f>K272*B272*محاسبات!$AD$40</f>
        <v>0</v>
      </c>
      <c r="K272" s="91"/>
      <c r="L272" s="89">
        <f>M272*B272*محاسبات!$AD$40</f>
        <v>0</v>
      </c>
      <c r="M272" s="32"/>
      <c r="N272" s="86">
        <f>O272*B272*محاسبات!$AD$40</f>
        <v>0</v>
      </c>
      <c r="O272" s="51"/>
      <c r="P272" s="88">
        <f>Q272*B272*محاسبات!$AD$40</f>
        <v>0</v>
      </c>
      <c r="Q272" s="48"/>
      <c r="R272" s="90">
        <f>S272*B272*محاسبات!$AD$40</f>
        <v>0</v>
      </c>
      <c r="S272" s="54"/>
      <c r="T272" s="91">
        <f>U272*B272*محاسبات!$AD$40</f>
        <v>0</v>
      </c>
      <c r="U272" s="31"/>
      <c r="V272" s="90">
        <f>W272*B272*محاسبات!$AD$40</f>
        <v>0</v>
      </c>
      <c r="W272" s="54"/>
      <c r="X272" s="86">
        <f>Y272*B272*محاسبات!$AD$40</f>
        <v>0</v>
      </c>
      <c r="Y272" s="51"/>
      <c r="Z272" s="91">
        <f>AA272*B272*محاسبات!$AD$40</f>
        <v>0</v>
      </c>
      <c r="AA272" s="31"/>
      <c r="AB272" s="88">
        <f>AC272*B272*محاسبات!$AD$40</f>
        <v>0</v>
      </c>
      <c r="AC272" s="48"/>
      <c r="AD272" s="92">
        <f>AE272*B272*محاسبات!$AD$40</f>
        <v>0</v>
      </c>
      <c r="AE272" s="33"/>
    </row>
    <row r="273" spans="1:32" s="44" customFormat="1">
      <c r="A273" s="348"/>
      <c r="B273" s="202">
        <f t="shared" si="5"/>
        <v>577</v>
      </c>
      <c r="C273" s="44">
        <v>29</v>
      </c>
      <c r="D273" s="85">
        <f>E273*B273*محاسبات!$AD$40</f>
        <v>0</v>
      </c>
      <c r="E273" s="51"/>
      <c r="F273" s="87">
        <f>G273*B273*محاسبات!$AD$40</f>
        <v>0</v>
      </c>
      <c r="G273" s="46"/>
      <c r="H273" s="88">
        <f>I273*B273*محاسبات!$AD$40</f>
        <v>0</v>
      </c>
      <c r="I273" s="48"/>
      <c r="J273" s="91">
        <f>K273*B273*محاسبات!$AD$40</f>
        <v>0</v>
      </c>
      <c r="K273" s="91"/>
      <c r="L273" s="89">
        <f>M273*B273*محاسبات!$AD$40</f>
        <v>0</v>
      </c>
      <c r="M273" s="32"/>
      <c r="N273" s="86">
        <f>O273*B273*محاسبات!$AD$40</f>
        <v>0</v>
      </c>
      <c r="O273" s="51"/>
      <c r="P273" s="88">
        <f>Q273*B273*محاسبات!$AD$40</f>
        <v>0</v>
      </c>
      <c r="Q273" s="48"/>
      <c r="R273" s="90">
        <f>S273*B273*محاسبات!$AD$40</f>
        <v>0</v>
      </c>
      <c r="S273" s="54"/>
      <c r="T273" s="91">
        <f>U273*B273*محاسبات!$AD$40</f>
        <v>0</v>
      </c>
      <c r="U273" s="31"/>
      <c r="V273" s="90">
        <f>W273*B273*محاسبات!$AD$40</f>
        <v>0</v>
      </c>
      <c r="W273" s="54"/>
      <c r="X273" s="86">
        <f>Y273*B273*محاسبات!$AD$40</f>
        <v>0</v>
      </c>
      <c r="Y273" s="51"/>
      <c r="Z273" s="91">
        <f>AA273*B273*محاسبات!$AD$40</f>
        <v>0</v>
      </c>
      <c r="AA273" s="31"/>
      <c r="AB273" s="88">
        <f>AC273*B273*محاسبات!$AD$40</f>
        <v>0</v>
      </c>
      <c r="AC273" s="48"/>
      <c r="AD273" s="92">
        <f>AE273*B273*محاسبات!$AD$40</f>
        <v>0</v>
      </c>
      <c r="AE273" s="33"/>
    </row>
    <row r="274" spans="1:32" s="132" customFormat="1" ht="15.75" thickBot="1">
      <c r="A274" s="349"/>
      <c r="B274" s="202">
        <f t="shared" si="5"/>
        <v>576</v>
      </c>
      <c r="C274" s="132">
        <v>30</v>
      </c>
      <c r="D274" s="138">
        <f>E274*B274*محاسبات!$AD$40</f>
        <v>0</v>
      </c>
      <c r="E274" s="60"/>
      <c r="F274" s="139">
        <f>G274*B274*محاسبات!$AD$40</f>
        <v>0</v>
      </c>
      <c r="G274" s="61"/>
      <c r="H274" s="140">
        <f>I274*B274*محاسبات!$AD$40</f>
        <v>0</v>
      </c>
      <c r="I274" s="62"/>
      <c r="J274" s="65">
        <f>K274*B274*محاسبات!$AD$40</f>
        <v>0</v>
      </c>
      <c r="K274" s="144"/>
      <c r="L274" s="141">
        <f>M274*B274*محاسبات!$AD$40</f>
        <v>0</v>
      </c>
      <c r="M274" s="63"/>
      <c r="N274" s="142">
        <f>O274*B274*محاسبات!$AD$40</f>
        <v>0</v>
      </c>
      <c r="O274" s="60"/>
      <c r="P274" s="140">
        <f>Q274*B274*محاسبات!$AD$40</f>
        <v>0</v>
      </c>
      <c r="Q274" s="62"/>
      <c r="R274" s="143">
        <f>S274*B274*محاسبات!$AD$40</f>
        <v>0</v>
      </c>
      <c r="S274" s="64"/>
      <c r="T274" s="144">
        <f>U274*B274*محاسبات!$AD$40</f>
        <v>0</v>
      </c>
      <c r="U274" s="65"/>
      <c r="V274" s="143">
        <f>W274*B274*محاسبات!$AD$40</f>
        <v>0</v>
      </c>
      <c r="W274" s="64"/>
      <c r="X274" s="142">
        <f>Y274*B274*محاسبات!$AD$40</f>
        <v>0</v>
      </c>
      <c r="Y274" s="60"/>
      <c r="Z274" s="144">
        <f>AA274*B274*محاسبات!$AD$40</f>
        <v>0</v>
      </c>
      <c r="AA274" s="65"/>
      <c r="AB274" s="140">
        <f>AC274*B274*محاسبات!$AD$40</f>
        <v>0</v>
      </c>
      <c r="AC274" s="62"/>
      <c r="AD274" s="145">
        <f>AE274*B274*محاسبات!$AD$40</f>
        <v>0</v>
      </c>
      <c r="AE274" s="66"/>
    </row>
    <row r="275" spans="1:32" s="84" customFormat="1">
      <c r="A275" s="350" t="s">
        <v>57</v>
      </c>
      <c r="B275" s="202">
        <f t="shared" si="5"/>
        <v>575</v>
      </c>
      <c r="C275" s="84">
        <v>1</v>
      </c>
      <c r="D275" s="85">
        <f>E275*B275*محاسبات!$AD$40</f>
        <v>0</v>
      </c>
      <c r="E275" s="86"/>
      <c r="F275" s="87">
        <f>G275*B275*محاسبات!$AD$40</f>
        <v>0</v>
      </c>
      <c r="G275" s="87"/>
      <c r="H275" s="88">
        <f>I275*B275*محاسبات!$AD$40</f>
        <v>0</v>
      </c>
      <c r="I275" s="88"/>
      <c r="J275" s="91">
        <f>K275*B275*محاسبات!$AD$40</f>
        <v>0</v>
      </c>
      <c r="K275" s="91"/>
      <c r="L275" s="89">
        <f>M275*B275*محاسبات!$AD$40</f>
        <v>0</v>
      </c>
      <c r="M275" s="89"/>
      <c r="N275" s="86">
        <f>O275*B275*محاسبات!$AD$40</f>
        <v>0</v>
      </c>
      <c r="O275" s="86"/>
      <c r="P275" s="88">
        <f>Q275*B275*محاسبات!$AD$40</f>
        <v>0</v>
      </c>
      <c r="Q275" s="88"/>
      <c r="R275" s="90">
        <f>S275*B275*محاسبات!$AD$40</f>
        <v>0</v>
      </c>
      <c r="S275" s="90"/>
      <c r="T275" s="91">
        <f>U275*B275*محاسبات!$AD$40</f>
        <v>0</v>
      </c>
      <c r="U275" s="91"/>
      <c r="V275" s="90">
        <f>W275*B275*محاسبات!$AD$40</f>
        <v>0</v>
      </c>
      <c r="W275" s="90"/>
      <c r="X275" s="86">
        <f>Y275*B275*محاسبات!$AD$40</f>
        <v>0</v>
      </c>
      <c r="Y275" s="86"/>
      <c r="Z275" s="91">
        <f>AA275*B275*محاسبات!$AD$40</f>
        <v>0</v>
      </c>
      <c r="AA275" s="91"/>
      <c r="AB275" s="88">
        <f>AC275*B275*محاسبات!$AD$40</f>
        <v>0</v>
      </c>
      <c r="AC275" s="88"/>
      <c r="AD275" s="92">
        <f>AE275*B275*محاسبات!$AD$40</f>
        <v>0</v>
      </c>
      <c r="AE275" s="92"/>
    </row>
    <row r="276" spans="1:32" s="44" customFormat="1">
      <c r="A276" s="351"/>
      <c r="B276" s="202">
        <f t="shared" si="5"/>
        <v>574</v>
      </c>
      <c r="C276" s="44">
        <v>2</v>
      </c>
      <c r="D276" s="85">
        <f>E276*B276*محاسبات!$AD$40</f>
        <v>0</v>
      </c>
      <c r="E276" s="51"/>
      <c r="F276" s="87">
        <f>G276*B276*محاسبات!$AD$40</f>
        <v>0</v>
      </c>
      <c r="G276" s="46"/>
      <c r="H276" s="88">
        <f>I276*B276*محاسبات!$AD$40</f>
        <v>0</v>
      </c>
      <c r="I276" s="48"/>
      <c r="J276" s="91">
        <f>K276*B276*محاسبات!$AD$40</f>
        <v>0</v>
      </c>
      <c r="K276" s="91"/>
      <c r="L276" s="89">
        <f>M276*B276*محاسبات!$AD$40</f>
        <v>0</v>
      </c>
      <c r="M276" s="32"/>
      <c r="N276" s="86">
        <f>O276*B276*محاسبات!$AD$40</f>
        <v>0</v>
      </c>
      <c r="O276" s="51"/>
      <c r="P276" s="88">
        <f>Q276*B276*محاسبات!$AD$40</f>
        <v>0</v>
      </c>
      <c r="Q276" s="48"/>
      <c r="R276" s="90">
        <f>S276*B276*محاسبات!$AD$40</f>
        <v>0</v>
      </c>
      <c r="S276" s="54"/>
      <c r="T276" s="91">
        <f>U276*B276*محاسبات!$AD$40</f>
        <v>0</v>
      </c>
      <c r="U276" s="31"/>
      <c r="V276" s="90">
        <f>W276*B276*محاسبات!$AD$40</f>
        <v>0</v>
      </c>
      <c r="W276" s="54"/>
      <c r="X276" s="86">
        <f>Y276*B276*محاسبات!$AD$40</f>
        <v>0</v>
      </c>
      <c r="Y276" s="51"/>
      <c r="Z276" s="91">
        <f>AA276*B276*محاسبات!$AD$40</f>
        <v>0</v>
      </c>
      <c r="AA276" s="31"/>
      <c r="AB276" s="88">
        <f>AC276*B276*محاسبات!$AD$40</f>
        <v>0</v>
      </c>
      <c r="AC276" s="48"/>
      <c r="AD276" s="92">
        <f>AE276*B276*محاسبات!$AD$40</f>
        <v>0</v>
      </c>
      <c r="AE276" s="33"/>
    </row>
    <row r="277" spans="1:32" s="44" customFormat="1">
      <c r="A277" s="351"/>
      <c r="B277" s="202">
        <f t="shared" si="5"/>
        <v>573</v>
      </c>
      <c r="C277" s="44">
        <v>3</v>
      </c>
      <c r="D277" s="85">
        <f>E277*B277*محاسبات!$AD$40</f>
        <v>0</v>
      </c>
      <c r="E277" s="51"/>
      <c r="F277" s="87">
        <f>G277*B277*محاسبات!$AD$40</f>
        <v>0</v>
      </c>
      <c r="G277" s="46"/>
      <c r="H277" s="88">
        <f>I277*B277*محاسبات!$AD$40</f>
        <v>0</v>
      </c>
      <c r="I277" s="48"/>
      <c r="J277" s="91">
        <f>K277*B277*محاسبات!$AD$40</f>
        <v>0</v>
      </c>
      <c r="K277" s="91"/>
      <c r="L277" s="89">
        <f>M277*B277*محاسبات!$AD$40</f>
        <v>0</v>
      </c>
      <c r="M277" s="32"/>
      <c r="N277" s="86">
        <f>O277*B277*محاسبات!$AD$40</f>
        <v>0</v>
      </c>
      <c r="O277" s="51"/>
      <c r="P277" s="88">
        <f>Q277*B277*محاسبات!$AD$40</f>
        <v>0</v>
      </c>
      <c r="Q277" s="48"/>
      <c r="R277" s="90">
        <f>S277*B277*محاسبات!$AD$40</f>
        <v>0</v>
      </c>
      <c r="S277" s="54"/>
      <c r="T277" s="91">
        <f>U277*B277*محاسبات!$AD$40</f>
        <v>0</v>
      </c>
      <c r="U277" s="31"/>
      <c r="V277" s="90">
        <f>W277*B277*محاسبات!$AD$40</f>
        <v>0</v>
      </c>
      <c r="W277" s="54"/>
      <c r="X277" s="86">
        <f>Y277*B277*محاسبات!$AD$40</f>
        <v>0</v>
      </c>
      <c r="Y277" s="51"/>
      <c r="Z277" s="91">
        <f>AA277*B277*محاسبات!$AD$40</f>
        <v>0</v>
      </c>
      <c r="AA277" s="31"/>
      <c r="AB277" s="88">
        <f>AC277*B277*محاسبات!$AD$40</f>
        <v>0</v>
      </c>
      <c r="AC277" s="48"/>
      <c r="AD277" s="92">
        <f>AE277*B277*محاسبات!$AD$40</f>
        <v>0</v>
      </c>
      <c r="AE277" s="33"/>
    </row>
    <row r="278" spans="1:32" s="44" customFormat="1">
      <c r="A278" s="351"/>
      <c r="B278" s="202">
        <f t="shared" si="5"/>
        <v>572</v>
      </c>
      <c r="C278" s="44">
        <v>4</v>
      </c>
      <c r="D278" s="85">
        <f>E278*B278*محاسبات!$AD$40</f>
        <v>0</v>
      </c>
      <c r="E278" s="51"/>
      <c r="F278" s="87">
        <f>G278*B278*محاسبات!$AD$40</f>
        <v>0</v>
      </c>
      <c r="G278" s="46"/>
      <c r="H278" s="88">
        <f>I278*B278*محاسبات!$AD$40</f>
        <v>0</v>
      </c>
      <c r="I278" s="48"/>
      <c r="J278" s="91">
        <f>K278*B278*محاسبات!$AD$40</f>
        <v>0</v>
      </c>
      <c r="K278" s="91"/>
      <c r="L278" s="89">
        <f>M278*B278*محاسبات!$AD$40</f>
        <v>0</v>
      </c>
      <c r="M278" s="32"/>
      <c r="N278" s="86">
        <f>O278*B278*محاسبات!$AD$40</f>
        <v>0</v>
      </c>
      <c r="O278" s="51"/>
      <c r="P278" s="88">
        <f>Q278*B278*محاسبات!$AD$40</f>
        <v>0</v>
      </c>
      <c r="Q278" s="48"/>
      <c r="R278" s="90">
        <f>S278*B278*محاسبات!$AD$40</f>
        <v>0</v>
      </c>
      <c r="S278" s="54"/>
      <c r="T278" s="91">
        <f>U278*B278*محاسبات!$AD$40</f>
        <v>0</v>
      </c>
      <c r="U278" s="31"/>
      <c r="V278" s="90">
        <f>W278*B278*محاسبات!$AD$40</f>
        <v>0</v>
      </c>
      <c r="W278" s="54"/>
      <c r="X278" s="86">
        <f>Y278*B278*محاسبات!$AD$40</f>
        <v>0</v>
      </c>
      <c r="Y278" s="51"/>
      <c r="Z278" s="91">
        <f>AA278*B278*محاسبات!$AD$40</f>
        <v>0</v>
      </c>
      <c r="AA278" s="31"/>
      <c r="AB278" s="88">
        <f>AC278*B278*محاسبات!$AD$40</f>
        <v>0</v>
      </c>
      <c r="AC278" s="48"/>
      <c r="AD278" s="92">
        <f>AE278*B278*محاسبات!$AD$40</f>
        <v>0</v>
      </c>
      <c r="AE278" s="33"/>
    </row>
    <row r="279" spans="1:32" s="44" customFormat="1">
      <c r="A279" s="351"/>
      <c r="B279" s="202">
        <f t="shared" si="5"/>
        <v>571</v>
      </c>
      <c r="C279" s="44">
        <v>5</v>
      </c>
      <c r="D279" s="85">
        <f>E279*B279*محاسبات!$AD$40</f>
        <v>0</v>
      </c>
      <c r="E279" s="51"/>
      <c r="F279" s="87">
        <f>G279*B279*محاسبات!$AD$40</f>
        <v>0</v>
      </c>
      <c r="G279" s="46"/>
      <c r="H279" s="88">
        <f>I279*B279*محاسبات!$AD$40</f>
        <v>0</v>
      </c>
      <c r="I279" s="48"/>
      <c r="J279" s="91">
        <f>K279*B279*محاسبات!$AD$40</f>
        <v>0</v>
      </c>
      <c r="K279" s="91"/>
      <c r="L279" s="89">
        <f>M279*B279*محاسبات!$AD$40</f>
        <v>0</v>
      </c>
      <c r="M279" s="32"/>
      <c r="N279" s="86">
        <f>O279*B279*محاسبات!$AD$40</f>
        <v>0</v>
      </c>
      <c r="O279" s="51"/>
      <c r="P279" s="88">
        <f>Q279*B279*محاسبات!$AD$40</f>
        <v>0</v>
      </c>
      <c r="Q279" s="48"/>
      <c r="R279" s="90">
        <f>S279*B279*محاسبات!$AD$40</f>
        <v>0</v>
      </c>
      <c r="S279" s="54"/>
      <c r="T279" s="91">
        <f>U279*B279*محاسبات!$AD$40</f>
        <v>0</v>
      </c>
      <c r="U279" s="31"/>
      <c r="V279" s="90">
        <f>W279*B279*محاسبات!$AD$40</f>
        <v>0</v>
      </c>
      <c r="W279" s="54"/>
      <c r="X279" s="86">
        <f>Y279*B279*محاسبات!$AD$40</f>
        <v>0</v>
      </c>
      <c r="Y279" s="51"/>
      <c r="Z279" s="91">
        <f>AA279*B279*محاسبات!$AD$40</f>
        <v>0</v>
      </c>
      <c r="AA279" s="31"/>
      <c r="AB279" s="88">
        <f>AC279*B279*محاسبات!$AD$40</f>
        <v>0</v>
      </c>
      <c r="AC279" s="48"/>
      <c r="AD279" s="92">
        <f>AE279*B279*محاسبات!$AD$40</f>
        <v>0</v>
      </c>
      <c r="AE279" s="33"/>
    </row>
    <row r="280" spans="1:32" s="44" customFormat="1">
      <c r="A280" s="351"/>
      <c r="B280" s="202">
        <f t="shared" si="5"/>
        <v>570</v>
      </c>
      <c r="C280" s="44">
        <v>6</v>
      </c>
      <c r="D280" s="85">
        <f>E280*B280*محاسبات!$AD$40</f>
        <v>0</v>
      </c>
      <c r="E280" s="51"/>
      <c r="F280" s="87">
        <f>G280*B280*محاسبات!$AD$40</f>
        <v>0</v>
      </c>
      <c r="G280" s="46"/>
      <c r="H280" s="88">
        <f>I280*B280*محاسبات!$AD$40</f>
        <v>0</v>
      </c>
      <c r="I280" s="48"/>
      <c r="J280" s="91">
        <f>K280*B280*محاسبات!$AD$40</f>
        <v>0</v>
      </c>
      <c r="K280" s="91"/>
      <c r="L280" s="89">
        <f>M280*B280*محاسبات!$AD$40</f>
        <v>0</v>
      </c>
      <c r="M280" s="32"/>
      <c r="N280" s="86">
        <f>O280*B280*محاسبات!$AD$40</f>
        <v>0</v>
      </c>
      <c r="O280" s="51"/>
      <c r="P280" s="88">
        <f>Q280*B280*محاسبات!$AD$40</f>
        <v>0</v>
      </c>
      <c r="Q280" s="48"/>
      <c r="R280" s="90">
        <f>S280*B280*محاسبات!$AD$40</f>
        <v>0</v>
      </c>
      <c r="S280" s="54"/>
      <c r="T280" s="91">
        <f>U280*B280*محاسبات!$AD$40</f>
        <v>0</v>
      </c>
      <c r="U280" s="31"/>
      <c r="V280" s="90">
        <f>W280*B280*محاسبات!$AD$40</f>
        <v>0</v>
      </c>
      <c r="W280" s="54"/>
      <c r="X280" s="86">
        <f>Y280*B280*محاسبات!$AD$40</f>
        <v>0</v>
      </c>
      <c r="Y280" s="51"/>
      <c r="Z280" s="91">
        <f>AA280*B280*محاسبات!$AD$40</f>
        <v>0</v>
      </c>
      <c r="AA280" s="31"/>
      <c r="AB280" s="88">
        <f>AC280*B280*محاسبات!$AD$40</f>
        <v>0</v>
      </c>
      <c r="AC280" s="48"/>
      <c r="AD280" s="92">
        <f>AE280*B280*محاسبات!$AD$40</f>
        <v>0</v>
      </c>
      <c r="AE280" s="33"/>
    </row>
    <row r="281" spans="1:32" s="44" customFormat="1">
      <c r="A281" s="351"/>
      <c r="B281" s="202">
        <f t="shared" si="5"/>
        <v>569</v>
      </c>
      <c r="C281" s="44">
        <v>7</v>
      </c>
      <c r="D281" s="85">
        <f>E281*B281*محاسبات!$AD$40</f>
        <v>0</v>
      </c>
      <c r="E281" s="51"/>
      <c r="F281" s="87">
        <f>G281*B281*محاسبات!$AD$40</f>
        <v>0</v>
      </c>
      <c r="G281" s="46"/>
      <c r="H281" s="88">
        <f>I281*B281*محاسبات!$AD$40</f>
        <v>0</v>
      </c>
      <c r="I281" s="224"/>
      <c r="J281" s="91">
        <f>K281*B281*محاسبات!$AD$40</f>
        <v>1381085397.6845956</v>
      </c>
      <c r="K281" s="91">
        <v>1500000000</v>
      </c>
      <c r="L281" s="89">
        <f>M281*B281*محاسبات!$AD$40</f>
        <v>0</v>
      </c>
      <c r="M281" s="32"/>
      <c r="N281" s="86">
        <f>O281*B281*محاسبات!$AD$40</f>
        <v>0</v>
      </c>
      <c r="O281" s="51"/>
      <c r="P281" s="88">
        <f>Q281*B281*محاسبات!$AD$40</f>
        <v>0</v>
      </c>
      <c r="Q281" s="48"/>
      <c r="R281" s="90">
        <f>S281*B281*محاسبات!$AD$40</f>
        <v>0</v>
      </c>
      <c r="S281" s="54"/>
      <c r="T281" s="91">
        <f>U281*B281*محاسبات!$AD$40</f>
        <v>0</v>
      </c>
      <c r="U281" s="31"/>
      <c r="V281" s="90">
        <f>W281*B281*محاسبات!$AD$40</f>
        <v>0</v>
      </c>
      <c r="W281" s="54"/>
      <c r="X281" s="86">
        <f>Y281*B281*محاسبات!$AD$40</f>
        <v>0</v>
      </c>
      <c r="Y281" s="51"/>
      <c r="Z281" s="91">
        <f>AA281*B281*محاسبات!$AD$40</f>
        <v>0</v>
      </c>
      <c r="AA281" s="31"/>
      <c r="AB281" s="88">
        <f>AC281*B281*محاسبات!$AD$40</f>
        <v>0</v>
      </c>
      <c r="AC281" s="224"/>
      <c r="AD281" s="92">
        <f>AE281*B281*محاسبات!$AD$40</f>
        <v>0</v>
      </c>
      <c r="AE281" s="33"/>
      <c r="AF281" s="225"/>
    </row>
    <row r="282" spans="1:32" s="44" customFormat="1">
      <c r="A282" s="351"/>
      <c r="B282" s="202">
        <f t="shared" si="5"/>
        <v>568</v>
      </c>
      <c r="C282" s="44">
        <v>8</v>
      </c>
      <c r="D282" s="85">
        <f>E282*B282*محاسبات!$AD$40</f>
        <v>0</v>
      </c>
      <c r="E282" s="51"/>
      <c r="F282" s="87">
        <f>G282*B282*محاسبات!$AD$40</f>
        <v>0</v>
      </c>
      <c r="G282" s="46"/>
      <c r="H282" s="88">
        <f>I282*B282*محاسبات!$AD$40</f>
        <v>0</v>
      </c>
      <c r="I282" s="48"/>
      <c r="J282" s="91">
        <f>K282*B282*محاسبات!$AD$40</f>
        <v>0</v>
      </c>
      <c r="K282" s="91"/>
      <c r="L282" s="89">
        <f>M282*B282*محاسبات!$AD$40</f>
        <v>0</v>
      </c>
      <c r="M282" s="32"/>
      <c r="N282" s="86">
        <f>O282*B282*محاسبات!$AD$40</f>
        <v>0</v>
      </c>
      <c r="O282" s="51"/>
      <c r="P282" s="88">
        <f>Q282*B282*محاسبات!$AD$40</f>
        <v>0</v>
      </c>
      <c r="Q282" s="48"/>
      <c r="R282" s="90">
        <f>S282*B282*محاسبات!$AD$40</f>
        <v>0</v>
      </c>
      <c r="S282" s="54"/>
      <c r="T282" s="91">
        <f>U282*B282*محاسبات!$AD$40</f>
        <v>0</v>
      </c>
      <c r="U282" s="31"/>
      <c r="V282" s="90">
        <f>W282*B282*محاسبات!$AD$40</f>
        <v>0</v>
      </c>
      <c r="W282" s="54"/>
      <c r="X282" s="86">
        <f>Y282*B282*محاسبات!$AD$40</f>
        <v>0</v>
      </c>
      <c r="Y282" s="51"/>
      <c r="Z282" s="91">
        <f>AA282*B282*محاسبات!$AD$40</f>
        <v>0</v>
      </c>
      <c r="AA282" s="31"/>
      <c r="AB282" s="88">
        <f>AC282*B282*محاسبات!$AD$40</f>
        <v>0</v>
      </c>
      <c r="AC282" s="48"/>
      <c r="AD282" s="92">
        <f>AE282*B282*محاسبات!$AD$40</f>
        <v>0</v>
      </c>
      <c r="AE282" s="33"/>
    </row>
    <row r="283" spans="1:32" s="44" customFormat="1">
      <c r="A283" s="351"/>
      <c r="B283" s="202">
        <f t="shared" si="5"/>
        <v>567</v>
      </c>
      <c r="C283" s="44">
        <v>9</v>
      </c>
      <c r="D283" s="85">
        <f>E283*B283*محاسبات!$AD$40</f>
        <v>0</v>
      </c>
      <c r="E283" s="51"/>
      <c r="F283" s="87">
        <f>G283*B283*محاسبات!$AD$40</f>
        <v>0</v>
      </c>
      <c r="G283" s="46"/>
      <c r="H283" s="88">
        <f>I283*B283*محاسبات!$AD$40</f>
        <v>0</v>
      </c>
      <c r="I283" s="48"/>
      <c r="J283" s="91">
        <f>K283*B283*محاسبات!$AD$40</f>
        <v>0</v>
      </c>
      <c r="K283" s="91"/>
      <c r="L283" s="89">
        <f>M283*B283*محاسبات!$AD$40</f>
        <v>0</v>
      </c>
      <c r="M283" s="32"/>
      <c r="N283" s="86">
        <f>O283*B283*محاسبات!$AD$40</f>
        <v>0</v>
      </c>
      <c r="O283" s="51"/>
      <c r="P283" s="88">
        <f>Q283*B283*محاسبات!$AD$40</f>
        <v>0</v>
      </c>
      <c r="Q283" s="48"/>
      <c r="R283" s="90">
        <f>S283*B283*محاسبات!$AD$40</f>
        <v>0</v>
      </c>
      <c r="S283" s="54"/>
      <c r="T283" s="91">
        <f>U283*B283*محاسبات!$AD$40</f>
        <v>0</v>
      </c>
      <c r="U283" s="31"/>
      <c r="V283" s="90">
        <f>W283*B283*محاسبات!$AD$40</f>
        <v>275246193.49285263</v>
      </c>
      <c r="W283" s="54">
        <v>300000000</v>
      </c>
      <c r="X283" s="86">
        <f>Y283*B283*محاسبات!$AD$40</f>
        <v>0</v>
      </c>
      <c r="Y283" s="51"/>
      <c r="Z283" s="91">
        <f>AA283*B283*محاسبات!$AD$40</f>
        <v>0</v>
      </c>
      <c r="AA283" s="31"/>
      <c r="AB283" s="88">
        <f>AC283*B283*محاسبات!$AD$40</f>
        <v>0</v>
      </c>
      <c r="AC283" s="48"/>
      <c r="AD283" s="92">
        <f>AE283*B283*محاسبات!$AD$40</f>
        <v>0</v>
      </c>
      <c r="AE283" s="33"/>
    </row>
    <row r="284" spans="1:32" s="44" customFormat="1">
      <c r="A284" s="351"/>
      <c r="B284" s="202">
        <f t="shared" si="5"/>
        <v>566</v>
      </c>
      <c r="C284" s="44">
        <v>10</v>
      </c>
      <c r="D284" s="85">
        <f>E284*B284*محاسبات!$AD$40</f>
        <v>0</v>
      </c>
      <c r="E284" s="51"/>
      <c r="F284" s="87">
        <f>G284*B284*محاسبات!$AD$40</f>
        <v>0</v>
      </c>
      <c r="G284" s="46"/>
      <c r="H284" s="88">
        <f>I284*B284*محاسبات!$AD$40</f>
        <v>0</v>
      </c>
      <c r="I284" s="48"/>
      <c r="J284" s="91">
        <f>K284*B284*محاسبات!$AD$40</f>
        <v>0</v>
      </c>
      <c r="K284" s="91"/>
      <c r="L284" s="89">
        <f>M284*B284*محاسبات!$AD$40</f>
        <v>0</v>
      </c>
      <c r="M284" s="32"/>
      <c r="N284" s="86">
        <f>O284*B284*محاسبات!$AD$40</f>
        <v>0</v>
      </c>
      <c r="O284" s="51"/>
      <c r="P284" s="88">
        <f>Q284*B284*محاسبات!$AD$40</f>
        <v>0</v>
      </c>
      <c r="Q284" s="48"/>
      <c r="R284" s="90">
        <f>S284*B284*محاسبات!$AD$40</f>
        <v>0</v>
      </c>
      <c r="S284" s="54"/>
      <c r="T284" s="91">
        <f>U284*B284*محاسبات!$AD$40</f>
        <v>0</v>
      </c>
      <c r="U284" s="31"/>
      <c r="V284" s="90">
        <f>W284*B284*محاسبات!$AD$40</f>
        <v>0</v>
      </c>
      <c r="W284" s="54"/>
      <c r="X284" s="86">
        <f>Y284*B284*محاسبات!$AD$40</f>
        <v>0</v>
      </c>
      <c r="Y284" s="51"/>
      <c r="Z284" s="91">
        <f>AA284*B284*محاسبات!$AD$40</f>
        <v>228967292.05901617</v>
      </c>
      <c r="AA284" s="31">
        <v>250000000</v>
      </c>
      <c r="AB284" s="88">
        <f>AC284*B284*محاسبات!$AD$40</f>
        <v>0</v>
      </c>
      <c r="AC284" s="48"/>
      <c r="AD284" s="92">
        <f>AE284*B284*محاسبات!$AD$40</f>
        <v>0</v>
      </c>
      <c r="AE284" s="33"/>
    </row>
    <row r="285" spans="1:32" s="44" customFormat="1">
      <c r="A285" s="351"/>
      <c r="B285" s="202">
        <f t="shared" si="5"/>
        <v>565</v>
      </c>
      <c r="C285" s="44">
        <v>11</v>
      </c>
      <c r="D285" s="85">
        <f>E285*B285*محاسبات!$AD$40</f>
        <v>0</v>
      </c>
      <c r="E285" s="51"/>
      <c r="F285" s="87">
        <f>G285*B285*محاسبات!$AD$40</f>
        <v>0</v>
      </c>
      <c r="G285" s="46"/>
      <c r="H285" s="88">
        <f>I285*B285*محاسبات!$AD$40</f>
        <v>0</v>
      </c>
      <c r="I285" s="48"/>
      <c r="J285" s="91">
        <f>K285*B285*محاسبات!$AD$40</f>
        <v>0</v>
      </c>
      <c r="K285" s="91"/>
      <c r="L285" s="89">
        <f>M285*B285*محاسبات!$AD$40</f>
        <v>0</v>
      </c>
      <c r="M285" s="32"/>
      <c r="N285" s="86">
        <f>O285*B285*محاسبات!$AD$40</f>
        <v>0</v>
      </c>
      <c r="O285" s="51"/>
      <c r="P285" s="88">
        <f>Q285*B285*محاسبات!$AD$40</f>
        <v>0</v>
      </c>
      <c r="Q285" s="48"/>
      <c r="R285" s="90">
        <f>S285*B285*محاسبات!$AD$40</f>
        <v>0</v>
      </c>
      <c r="S285" s="54"/>
      <c r="T285" s="91">
        <f>U285*B285*محاسبات!$AD$40</f>
        <v>0</v>
      </c>
      <c r="U285" s="31"/>
      <c r="V285" s="90">
        <f>W285*B285*محاسبات!$AD$40</f>
        <v>0</v>
      </c>
      <c r="W285" s="54"/>
      <c r="X285" s="86">
        <f>Y285*B285*محاسبات!$AD$40</f>
        <v>0</v>
      </c>
      <c r="Y285" s="51"/>
      <c r="Z285" s="91">
        <f>AA285*B285*محاسبات!$AD$40</f>
        <v>0</v>
      </c>
      <c r="AA285" s="31"/>
      <c r="AB285" s="88">
        <f>AC285*B285*محاسبات!$AD$40</f>
        <v>0</v>
      </c>
      <c r="AC285" s="48"/>
      <c r="AD285" s="92">
        <f>AE285*B285*محاسبات!$AD$40</f>
        <v>0</v>
      </c>
      <c r="AE285" s="33"/>
    </row>
    <row r="286" spans="1:32" s="44" customFormat="1">
      <c r="A286" s="351"/>
      <c r="B286" s="202">
        <f t="shared" si="5"/>
        <v>564</v>
      </c>
      <c r="C286" s="44">
        <v>12</v>
      </c>
      <c r="D286" s="85">
        <f>E286*B286*محاسبات!$AD$40</f>
        <v>0</v>
      </c>
      <c r="E286" s="51"/>
      <c r="F286" s="87">
        <f>G286*B286*محاسبات!$AD$40</f>
        <v>0</v>
      </c>
      <c r="G286" s="46"/>
      <c r="H286" s="88">
        <f>I286*B286*محاسبات!$AD$40</f>
        <v>0</v>
      </c>
      <c r="I286" s="48"/>
      <c r="J286" s="91">
        <f>K286*B286*محاسبات!$AD$40</f>
        <v>0</v>
      </c>
      <c r="K286" s="91"/>
      <c r="L286" s="89">
        <f>M286*B286*محاسبات!$AD$40</f>
        <v>0</v>
      </c>
      <c r="M286" s="32"/>
      <c r="N286" s="86">
        <f>O286*B286*محاسبات!$AD$40</f>
        <v>0</v>
      </c>
      <c r="O286" s="51"/>
      <c r="P286" s="88">
        <f>Q286*B286*محاسبات!$AD$40</f>
        <v>0</v>
      </c>
      <c r="Q286" s="48"/>
      <c r="R286" s="90">
        <f>S286*B286*محاسبات!$AD$40</f>
        <v>0</v>
      </c>
      <c r="S286" s="54"/>
      <c r="T286" s="91">
        <f>U286*B286*محاسبات!$AD$40</f>
        <v>0</v>
      </c>
      <c r="U286" s="31"/>
      <c r="V286" s="90">
        <f>W286*B286*محاسبات!$AD$40</f>
        <v>0</v>
      </c>
      <c r="W286" s="54"/>
      <c r="X286" s="86">
        <f>Y286*B286*محاسبات!$AD$40</f>
        <v>0</v>
      </c>
      <c r="Y286" s="51"/>
      <c r="Z286" s="91">
        <f>AA286*B286*محاسبات!$AD$40</f>
        <v>0</v>
      </c>
      <c r="AA286" s="31"/>
      <c r="AB286" s="88">
        <f>AC286*B286*محاسبات!$AD$40</f>
        <v>0</v>
      </c>
      <c r="AC286" s="48"/>
      <c r="AD286" s="92">
        <f>AE286*B286*محاسبات!$AD$40</f>
        <v>0</v>
      </c>
      <c r="AE286" s="33"/>
    </row>
    <row r="287" spans="1:32" s="44" customFormat="1">
      <c r="A287" s="351"/>
      <c r="B287" s="202">
        <f t="shared" si="5"/>
        <v>563</v>
      </c>
      <c r="C287" s="44">
        <v>13</v>
      </c>
      <c r="D287" s="85">
        <f>E287*B287*محاسبات!$AD$40</f>
        <v>0</v>
      </c>
      <c r="E287" s="51"/>
      <c r="F287" s="87">
        <f>G287*B287*محاسبات!$AD$40</f>
        <v>0</v>
      </c>
      <c r="G287" s="46"/>
      <c r="H287" s="88">
        <f>I287*B287*محاسبات!$AD$40</f>
        <v>0</v>
      </c>
      <c r="I287" s="48"/>
      <c r="J287" s="91">
        <f>K287*B287*محاسبات!$AD$40</f>
        <v>0</v>
      </c>
      <c r="K287" s="91"/>
      <c r="L287" s="89">
        <f>M287*B287*محاسبات!$AD$40</f>
        <v>0</v>
      </c>
      <c r="M287" s="32"/>
      <c r="N287" s="86">
        <f>O287*B287*محاسبات!$AD$40</f>
        <v>0</v>
      </c>
      <c r="O287" s="51"/>
      <c r="P287" s="88">
        <f>Q287*B287*محاسبات!$AD$40</f>
        <v>0</v>
      </c>
      <c r="Q287" s="48"/>
      <c r="R287" s="90">
        <f>S287*B287*محاسبات!$AD$40</f>
        <v>0</v>
      </c>
      <c r="S287" s="54"/>
      <c r="T287" s="91">
        <f>U287*B287*محاسبات!$AD$40</f>
        <v>0</v>
      </c>
      <c r="U287" s="31"/>
      <c r="V287" s="90">
        <f>W287*B287*محاسبات!$AD$40</f>
        <v>0</v>
      </c>
      <c r="W287" s="54"/>
      <c r="X287" s="86">
        <f>Y287*B287*محاسبات!$AD$40</f>
        <v>0</v>
      </c>
      <c r="Y287" s="51"/>
      <c r="Z287" s="91">
        <f>AA287*B287*محاسبات!$AD$40</f>
        <v>0</v>
      </c>
      <c r="AA287" s="31"/>
      <c r="AB287" s="88">
        <f>AC287*B287*محاسبات!$AD$40</f>
        <v>0</v>
      </c>
      <c r="AC287" s="48"/>
      <c r="AD287" s="92">
        <f>AE287*B287*محاسبات!$AD$40</f>
        <v>0</v>
      </c>
      <c r="AE287" s="33"/>
    </row>
    <row r="288" spans="1:32" s="44" customFormat="1">
      <c r="A288" s="351"/>
      <c r="B288" s="202">
        <f t="shared" si="5"/>
        <v>562</v>
      </c>
      <c r="C288" s="44">
        <v>14</v>
      </c>
      <c r="D288" s="85">
        <f>E288*B288*محاسبات!$AD$40</f>
        <v>0</v>
      </c>
      <c r="E288" s="51"/>
      <c r="F288" s="87">
        <f>G288*B288*محاسبات!$AD$40</f>
        <v>0</v>
      </c>
      <c r="G288" s="46"/>
      <c r="H288" s="88">
        <f>I288*B288*محاسبات!$AD$40</f>
        <v>0</v>
      </c>
      <c r="I288" s="48"/>
      <c r="J288" s="91">
        <f>K288*B288*محاسبات!$AD$40</f>
        <v>0</v>
      </c>
      <c r="K288" s="91"/>
      <c r="L288" s="89">
        <f>M288*B288*محاسبات!$AD$40</f>
        <v>0</v>
      </c>
      <c r="M288" s="32"/>
      <c r="N288" s="86">
        <f>O288*B288*محاسبات!$AD$40</f>
        <v>0</v>
      </c>
      <c r="O288" s="51"/>
      <c r="P288" s="88">
        <f>Q288*B288*محاسبات!$AD$40</f>
        <v>0</v>
      </c>
      <c r="Q288" s="48"/>
      <c r="R288" s="90">
        <f>S288*B288*محاسبات!$AD$40</f>
        <v>0</v>
      </c>
      <c r="S288" s="54"/>
      <c r="T288" s="91">
        <f>U288*B288*محاسبات!$AD$40</f>
        <v>454698297.30447733</v>
      </c>
      <c r="U288" s="31">
        <v>500000000</v>
      </c>
      <c r="V288" s="90">
        <f>W288*B288*محاسبات!$AD$40</f>
        <v>0</v>
      </c>
      <c r="W288" s="54"/>
      <c r="X288" s="86">
        <f>Y288*B288*محاسبات!$AD$40</f>
        <v>0</v>
      </c>
      <c r="Y288" s="51"/>
      <c r="Z288" s="91">
        <f>AA288*B288*محاسبات!$AD$40</f>
        <v>0</v>
      </c>
      <c r="AA288" s="31"/>
      <c r="AB288" s="88">
        <f>AC288*B288*محاسبات!$AD$40</f>
        <v>0</v>
      </c>
      <c r="AC288" s="48"/>
      <c r="AD288" s="92">
        <f>AE288*B288*محاسبات!$AD$40</f>
        <v>0</v>
      </c>
      <c r="AE288" s="33"/>
    </row>
    <row r="289" spans="1:32" s="44" customFormat="1">
      <c r="A289" s="351"/>
      <c r="B289" s="202">
        <f t="shared" si="5"/>
        <v>561</v>
      </c>
      <c r="C289" s="44">
        <v>15</v>
      </c>
      <c r="D289" s="85">
        <f>E289*B289*محاسبات!$AD$40</f>
        <v>0</v>
      </c>
      <c r="E289" s="51"/>
      <c r="F289" s="87">
        <f>G289*B289*محاسبات!$AD$40</f>
        <v>0</v>
      </c>
      <c r="G289" s="46"/>
      <c r="H289" s="88">
        <f>I289*B289*محاسبات!$AD$40</f>
        <v>0</v>
      </c>
      <c r="I289" s="48"/>
      <c r="J289" s="91">
        <f>K289*B289*محاسبات!$AD$40</f>
        <v>0</v>
      </c>
      <c r="K289" s="91"/>
      <c r="L289" s="89">
        <f>M289*B289*محاسبات!$AD$40</f>
        <v>0</v>
      </c>
      <c r="M289" s="32"/>
      <c r="N289" s="86">
        <f>O289*B289*محاسبات!$AD$40</f>
        <v>0</v>
      </c>
      <c r="O289" s="51"/>
      <c r="P289" s="88">
        <f>Q289*B289*محاسبات!$AD$40</f>
        <v>0</v>
      </c>
      <c r="Q289" s="48"/>
      <c r="R289" s="90">
        <f>S289*B289*محاسبات!$AD$40</f>
        <v>0</v>
      </c>
      <c r="S289" s="54"/>
      <c r="T289" s="91">
        <f>U289*B289*محاسبات!$AD$40</f>
        <v>0</v>
      </c>
      <c r="U289" s="31"/>
      <c r="V289" s="90">
        <f>W289*B289*محاسبات!$AD$40</f>
        <v>19971125.926447898</v>
      </c>
      <c r="W289" s="54">
        <v>22000000</v>
      </c>
      <c r="X289" s="86">
        <f>Y289*B289*محاسبات!$AD$40</f>
        <v>0</v>
      </c>
      <c r="Y289" s="51"/>
      <c r="Z289" s="91">
        <f>AA289*B289*محاسبات!$AD$40</f>
        <v>0</v>
      </c>
      <c r="AA289" s="31"/>
      <c r="AB289" s="88">
        <f>AC289*B289*محاسبات!$AD$40</f>
        <v>0</v>
      </c>
      <c r="AC289" s="48"/>
      <c r="AD289" s="92">
        <f>AE289*B289*محاسبات!$AD$40</f>
        <v>0</v>
      </c>
      <c r="AE289" s="33"/>
    </row>
    <row r="290" spans="1:32" s="44" customFormat="1">
      <c r="A290" s="351"/>
      <c r="B290" s="202">
        <f t="shared" si="5"/>
        <v>560</v>
      </c>
      <c r="C290" s="44">
        <v>16</v>
      </c>
      <c r="D290" s="85">
        <f>E290*B290*محاسبات!$AD$40</f>
        <v>0</v>
      </c>
      <c r="E290" s="51"/>
      <c r="F290" s="87">
        <f>G290*B290*محاسبات!$AD$40</f>
        <v>0</v>
      </c>
      <c r="G290" s="46"/>
      <c r="H290" s="88">
        <f>I290*B290*محاسبات!$AD$40</f>
        <v>0</v>
      </c>
      <c r="I290" s="48"/>
      <c r="J290" s="91">
        <f>K290*B290*محاسبات!$AD$40</f>
        <v>0</v>
      </c>
      <c r="K290" s="91"/>
      <c r="L290" s="89">
        <f>M290*B290*محاسبات!$AD$40</f>
        <v>0</v>
      </c>
      <c r="M290" s="32"/>
      <c r="N290" s="86">
        <f>O290*B290*محاسبات!$AD$40</f>
        <v>0</v>
      </c>
      <c r="O290" s="51"/>
      <c r="P290" s="88">
        <f>Q290*B290*محاسبات!$AD$40</f>
        <v>0</v>
      </c>
      <c r="Q290" s="48"/>
      <c r="R290" s="90">
        <f>S290*B290*محاسبات!$AD$40</f>
        <v>0</v>
      </c>
      <c r="S290" s="54"/>
      <c r="T290" s="91">
        <f>U290*B290*محاسبات!$AD$40</f>
        <v>453080153.89769983</v>
      </c>
      <c r="U290" s="31">
        <v>500000000</v>
      </c>
      <c r="V290" s="90">
        <f>W290*B290*محاسبات!$AD$40</f>
        <v>55631899.77648297</v>
      </c>
      <c r="W290" s="54">
        <v>61393000</v>
      </c>
      <c r="X290" s="86">
        <f>Y290*B290*محاسبات!$AD$40</f>
        <v>0</v>
      </c>
      <c r="Y290" s="51"/>
      <c r="Z290" s="91">
        <f>AA290*B290*محاسبات!$AD$40</f>
        <v>0</v>
      </c>
      <c r="AA290" s="31"/>
      <c r="AB290" s="88">
        <f>AC290*B290*محاسبات!$AD$40</f>
        <v>0</v>
      </c>
      <c r="AC290" s="48"/>
      <c r="AD290" s="92">
        <f>AE290*B290*محاسبات!$AD$40</f>
        <v>0</v>
      </c>
      <c r="AE290" s="33"/>
    </row>
    <row r="291" spans="1:32" s="44" customFormat="1">
      <c r="A291" s="351"/>
      <c r="B291" s="202">
        <f t="shared" si="5"/>
        <v>559</v>
      </c>
      <c r="C291" s="44">
        <v>17</v>
      </c>
      <c r="D291" s="85">
        <f>E291*B291*محاسبات!$AD$40</f>
        <v>0</v>
      </c>
      <c r="E291" s="51"/>
      <c r="F291" s="87">
        <f>G291*B291*محاسبات!$AD$40</f>
        <v>0</v>
      </c>
      <c r="G291" s="46"/>
      <c r="H291" s="88">
        <f>I291*B291*محاسبات!$AD$40</f>
        <v>0</v>
      </c>
      <c r="I291" s="48"/>
      <c r="J291" s="91">
        <f>K291*B291*محاسبات!$AD$40</f>
        <v>0</v>
      </c>
      <c r="K291" s="91"/>
      <c r="L291" s="89">
        <f>M291*B291*محاسبات!$AD$40</f>
        <v>0</v>
      </c>
      <c r="M291" s="32"/>
      <c r="N291" s="86">
        <f>O291*B291*محاسبات!$AD$40</f>
        <v>0</v>
      </c>
      <c r="O291" s="51"/>
      <c r="P291" s="88">
        <f>Q291*B291*محاسبات!$AD$40</f>
        <v>0</v>
      </c>
      <c r="Q291" s="48"/>
      <c r="R291" s="90">
        <f>S291*B291*محاسبات!$AD$40</f>
        <v>0</v>
      </c>
      <c r="S291" s="54"/>
      <c r="T291" s="91">
        <f>U291*B291*محاسبات!$AD$40</f>
        <v>0</v>
      </c>
      <c r="U291" s="31"/>
      <c r="V291" s="90">
        <f>W291*B291*محاسبات!$AD$40</f>
        <v>14336993.305559661</v>
      </c>
      <c r="W291" s="54">
        <v>15850000</v>
      </c>
      <c r="X291" s="86">
        <f>Y291*B291*محاسبات!$AD$40</f>
        <v>0</v>
      </c>
      <c r="Y291" s="51"/>
      <c r="Z291" s="91">
        <f>AA291*B291*محاسبات!$AD$40</f>
        <v>135681324.65829331</v>
      </c>
      <c r="AA291" s="31">
        <v>150000000</v>
      </c>
      <c r="AB291" s="88">
        <f>AC291*B291*محاسبات!$AD$40</f>
        <v>0</v>
      </c>
      <c r="AC291" s="48"/>
      <c r="AD291" s="92">
        <f>AE291*B291*محاسبات!$AD$40</f>
        <v>542725298.63317323</v>
      </c>
      <c r="AE291" s="33">
        <v>600000000</v>
      </c>
      <c r="AF291" s="44" t="s">
        <v>186</v>
      </c>
    </row>
    <row r="292" spans="1:32" s="44" customFormat="1">
      <c r="A292" s="351"/>
      <c r="B292" s="202">
        <f t="shared" si="5"/>
        <v>558</v>
      </c>
      <c r="C292" s="44">
        <v>18</v>
      </c>
      <c r="D292" s="85">
        <f>E292*B292*محاسبات!$AD$40</f>
        <v>0</v>
      </c>
      <c r="E292" s="51"/>
      <c r="F292" s="87">
        <f>G292*B292*محاسبات!$AD$40</f>
        <v>0</v>
      </c>
      <c r="G292" s="46"/>
      <c r="H292" s="88">
        <f>I292*B292*محاسبات!$AD$40</f>
        <v>0</v>
      </c>
      <c r="I292" s="48"/>
      <c r="J292" s="91">
        <f>K292*B292*محاسبات!$AD$40</f>
        <v>0</v>
      </c>
      <c r="K292" s="91"/>
      <c r="L292" s="89">
        <f>M292*B292*محاسبات!$AD$40</f>
        <v>0</v>
      </c>
      <c r="M292" s="32"/>
      <c r="N292" s="86">
        <f>O292*B292*محاسبات!$AD$40</f>
        <v>0</v>
      </c>
      <c r="O292" s="51"/>
      <c r="P292" s="88">
        <f>Q292*B292*محاسبات!$AD$40</f>
        <v>0</v>
      </c>
      <c r="Q292" s="48"/>
      <c r="R292" s="90">
        <f>S292*B292*محاسبات!$AD$40</f>
        <v>0</v>
      </c>
      <c r="S292" s="54"/>
      <c r="T292" s="91">
        <f>U292*B292*محاسبات!$AD$40</f>
        <v>0</v>
      </c>
      <c r="U292" s="31"/>
      <c r="V292" s="90">
        <f>W292*B292*محاسبات!$AD$40</f>
        <v>0</v>
      </c>
      <c r="W292" s="54"/>
      <c r="X292" s="86">
        <f>Y292*B292*محاسبات!$AD$40</f>
        <v>0</v>
      </c>
      <c r="Y292" s="51"/>
      <c r="Z292" s="91">
        <f>AA292*B292*محاسبات!$AD$40</f>
        <v>0</v>
      </c>
      <c r="AA292" s="31"/>
      <c r="AB292" s="88">
        <f>AC292*B292*محاسبات!$AD$40</f>
        <v>0</v>
      </c>
      <c r="AC292" s="48"/>
      <c r="AD292" s="92">
        <f>AE292*B292*محاسبات!$AD$40</f>
        <v>0</v>
      </c>
      <c r="AE292" s="33"/>
    </row>
    <row r="293" spans="1:32" s="44" customFormat="1">
      <c r="A293" s="351"/>
      <c r="B293" s="202">
        <f t="shared" si="5"/>
        <v>557</v>
      </c>
      <c r="C293" s="44">
        <v>19</v>
      </c>
      <c r="D293" s="85">
        <f>E293*B293*محاسبات!$AD$40</f>
        <v>0</v>
      </c>
      <c r="E293" s="51"/>
      <c r="F293" s="87">
        <f>G293*B293*محاسبات!$AD$40</f>
        <v>0</v>
      </c>
      <c r="G293" s="46"/>
      <c r="H293" s="88">
        <f>I293*B293*محاسبات!$AD$40</f>
        <v>0</v>
      </c>
      <c r="I293" s="48"/>
      <c r="J293" s="91">
        <f>K293*B293*محاسبات!$AD$40</f>
        <v>0</v>
      </c>
      <c r="K293" s="91"/>
      <c r="L293" s="89">
        <f>M293*B293*محاسبات!$AD$40</f>
        <v>0</v>
      </c>
      <c r="M293" s="32"/>
      <c r="N293" s="86">
        <f>O293*B293*محاسبات!$AD$40</f>
        <v>0</v>
      </c>
      <c r="O293" s="51"/>
      <c r="P293" s="88">
        <f>Q293*B293*محاسبات!$AD$40</f>
        <v>0</v>
      </c>
      <c r="Q293" s="48"/>
      <c r="R293" s="90">
        <f>S293*B293*محاسبات!$AD$40</f>
        <v>0</v>
      </c>
      <c r="S293" s="54"/>
      <c r="T293" s="91">
        <f>U293*B293*محاسبات!$AD$40</f>
        <v>0</v>
      </c>
      <c r="U293" s="31"/>
      <c r="V293" s="90">
        <f>W293*B293*محاسبات!$AD$40</f>
        <v>59576318.50771194</v>
      </c>
      <c r="W293" s="54">
        <v>66100000</v>
      </c>
      <c r="X293" s="86">
        <f>Y293*B293*محاسبات!$AD$40</f>
        <v>0</v>
      </c>
      <c r="Y293" s="51"/>
      <c r="Z293" s="91">
        <f>AA293*B293*محاسبات!$AD$40</f>
        <v>0</v>
      </c>
      <c r="AA293" s="31"/>
      <c r="AB293" s="88">
        <f>AC293*B293*محاسبات!$AD$40</f>
        <v>0</v>
      </c>
      <c r="AC293" s="48"/>
      <c r="AD293" s="92">
        <f>AE293*B293*محاسبات!$AD$40</f>
        <v>360522351.03002685</v>
      </c>
      <c r="AE293" s="33">
        <v>400000000</v>
      </c>
      <c r="AF293" s="44" t="s">
        <v>186</v>
      </c>
    </row>
    <row r="294" spans="1:32" s="44" customFormat="1">
      <c r="A294" s="351"/>
      <c r="B294" s="202">
        <f t="shared" si="5"/>
        <v>556</v>
      </c>
      <c r="C294" s="44">
        <v>20</v>
      </c>
      <c r="D294" s="85">
        <f>E294*B294*محاسبات!$AD$40</f>
        <v>0</v>
      </c>
      <c r="E294" s="51"/>
      <c r="F294" s="87">
        <f>G294*B294*محاسبات!$AD$40</f>
        <v>0</v>
      </c>
      <c r="G294" s="46"/>
      <c r="H294" s="88">
        <f>I294*B294*محاسبات!$AD$40</f>
        <v>0</v>
      </c>
      <c r="I294" s="48"/>
      <c r="J294" s="91">
        <f>K294*B294*محاسبات!$AD$40</f>
        <v>0</v>
      </c>
      <c r="K294" s="91"/>
      <c r="L294" s="89">
        <f>M294*B294*محاسبات!$AD$40</f>
        <v>0</v>
      </c>
      <c r="M294" s="32"/>
      <c r="N294" s="86">
        <f>O294*B294*محاسبات!$AD$40</f>
        <v>0</v>
      </c>
      <c r="O294" s="51"/>
      <c r="P294" s="88">
        <f>Q294*B294*محاسبات!$AD$40</f>
        <v>0</v>
      </c>
      <c r="Q294" s="48"/>
      <c r="R294" s="90">
        <f>S294*B294*محاسبات!$AD$40</f>
        <v>0</v>
      </c>
      <c r="S294" s="54"/>
      <c r="T294" s="91">
        <f>U294*B294*محاسبات!$AD$40</f>
        <v>0</v>
      </c>
      <c r="U294" s="31"/>
      <c r="V294" s="90">
        <f>W294*B294*محاسبات!$AD$40</f>
        <v>0</v>
      </c>
      <c r="W294" s="54"/>
      <c r="X294" s="86">
        <f>Y294*B294*محاسبات!$AD$40</f>
        <v>0</v>
      </c>
      <c r="Y294" s="51"/>
      <c r="Z294" s="91">
        <f>AA294*B294*محاسبات!$AD$40</f>
        <v>0</v>
      </c>
      <c r="AA294" s="31"/>
      <c r="AB294" s="88">
        <f>AC294*B294*محاسبات!$AD$40</f>
        <v>0</v>
      </c>
      <c r="AC294" s="48"/>
      <c r="AD294" s="92">
        <f>AE294*B294*محاسبات!$AD$40</f>
        <v>989656507.58511853</v>
      </c>
      <c r="AE294" s="33">
        <v>1100000000</v>
      </c>
      <c r="AF294" s="223" t="s">
        <v>186</v>
      </c>
    </row>
    <row r="295" spans="1:32" s="44" customFormat="1">
      <c r="A295" s="351"/>
      <c r="B295" s="202">
        <f t="shared" si="5"/>
        <v>555</v>
      </c>
      <c r="C295" s="44">
        <v>21</v>
      </c>
      <c r="D295" s="85">
        <f>E295*B295*محاسبات!$AD$40</f>
        <v>0</v>
      </c>
      <c r="E295" s="51"/>
      <c r="F295" s="87">
        <f>G295*B295*محاسبات!$AD$40</f>
        <v>0</v>
      </c>
      <c r="G295" s="46"/>
      <c r="H295" s="88">
        <f>I295*B295*محاسبات!$AD$40</f>
        <v>0</v>
      </c>
      <c r="I295" s="48"/>
      <c r="J295" s="91">
        <f>K295*B295*محاسبات!$AD$40</f>
        <v>0</v>
      </c>
      <c r="K295" s="91"/>
      <c r="L295" s="89">
        <f>M295*B295*محاسبات!$AD$40</f>
        <v>0</v>
      </c>
      <c r="M295" s="32"/>
      <c r="N295" s="86">
        <f>O295*B295*محاسبات!$AD$40</f>
        <v>0</v>
      </c>
      <c r="O295" s="51"/>
      <c r="P295" s="88">
        <f>Q295*B295*محاسبات!$AD$40</f>
        <v>987876549.83766329</v>
      </c>
      <c r="Q295" s="48">
        <v>1100000000</v>
      </c>
      <c r="R295" s="90">
        <f>S295*B295*محاسبات!$AD$40</f>
        <v>0</v>
      </c>
      <c r="S295" s="54"/>
      <c r="T295" s="91">
        <f>U295*B295*محاسبات!$AD$40</f>
        <v>449034795.38075608</v>
      </c>
      <c r="U295" s="31">
        <v>500000000</v>
      </c>
      <c r="V295" s="90">
        <f>W295*B295*محاسبات!$AD$40</f>
        <v>28289192.108987633</v>
      </c>
      <c r="W295" s="54">
        <v>31500000</v>
      </c>
      <c r="X295" s="86">
        <f>Y295*B295*محاسبات!$AD$40</f>
        <v>0</v>
      </c>
      <c r="Y295" s="51"/>
      <c r="Z295" s="91">
        <f>AA295*B295*محاسبات!$AD$40</f>
        <v>0</v>
      </c>
      <c r="AA295" s="31"/>
      <c r="AB295" s="88">
        <f>AC295*B295*محاسبات!$AD$40</f>
        <v>0</v>
      </c>
      <c r="AC295" s="48"/>
      <c r="AD295" s="92">
        <f>AE295*B295*محاسبات!$AD$40</f>
        <v>359227836.30460483</v>
      </c>
      <c r="AE295" s="33">
        <v>400000000</v>
      </c>
      <c r="AF295" s="223" t="s">
        <v>186</v>
      </c>
    </row>
    <row r="296" spans="1:32" s="44" customFormat="1">
      <c r="A296" s="351"/>
      <c r="B296" s="202">
        <f t="shared" si="5"/>
        <v>554</v>
      </c>
      <c r="C296" s="44">
        <v>22</v>
      </c>
      <c r="D296" s="85">
        <f>E296*B296*محاسبات!$AD$40</f>
        <v>0</v>
      </c>
      <c r="E296" s="51"/>
      <c r="F296" s="87">
        <f>G296*B296*محاسبات!$AD$40</f>
        <v>0</v>
      </c>
      <c r="G296" s="46"/>
      <c r="H296" s="88">
        <f>I296*B296*محاسبات!$AD$40</f>
        <v>0</v>
      </c>
      <c r="I296" s="48"/>
      <c r="J296" s="91">
        <f>K296*B296*محاسبات!$AD$40</f>
        <v>0</v>
      </c>
      <c r="K296" s="91"/>
      <c r="L296" s="89">
        <f>M296*B296*محاسبات!$AD$40</f>
        <v>0</v>
      </c>
      <c r="M296" s="32"/>
      <c r="N296" s="86">
        <f>O296*B296*محاسبات!$AD$40</f>
        <v>0</v>
      </c>
      <c r="O296" s="51"/>
      <c r="P296" s="88">
        <f>Q296*B296*محاسبات!$AD$40</f>
        <v>0</v>
      </c>
      <c r="Q296" s="48"/>
      <c r="R296" s="90">
        <f>S296*B296*محاسبات!$AD$40</f>
        <v>0</v>
      </c>
      <c r="S296" s="54"/>
      <c r="T296" s="91">
        <f>U296*B296*محاسبات!$AD$40</f>
        <v>0</v>
      </c>
      <c r="U296" s="31"/>
      <c r="V296" s="90">
        <f>W296*B296*محاسبات!$AD$40</f>
        <v>0</v>
      </c>
      <c r="W296" s="54"/>
      <c r="X296" s="86">
        <f>Y296*B296*محاسبات!$AD$40</f>
        <v>0</v>
      </c>
      <c r="Y296" s="51"/>
      <c r="Z296" s="91">
        <f>AA296*B296*محاسبات!$AD$40</f>
        <v>0</v>
      </c>
      <c r="AA296" s="31"/>
      <c r="AB296" s="88">
        <f>AC296*B296*محاسبات!$AD$40</f>
        <v>0</v>
      </c>
      <c r="AC296" s="48"/>
      <c r="AD296" s="92">
        <f>AE296*B296*محاسبات!$AD$40</f>
        <v>0</v>
      </c>
      <c r="AE296" s="33"/>
    </row>
    <row r="297" spans="1:32" s="44" customFormat="1">
      <c r="A297" s="351"/>
      <c r="B297" s="202">
        <f t="shared" si="5"/>
        <v>553</v>
      </c>
      <c r="C297" s="44">
        <v>23</v>
      </c>
      <c r="D297" s="85">
        <f>E297*B297*محاسبات!$AD$40</f>
        <v>0</v>
      </c>
      <c r="E297" s="51"/>
      <c r="F297" s="87">
        <f>G297*B297*محاسبات!$AD$40</f>
        <v>0</v>
      </c>
      <c r="G297" s="46"/>
      <c r="H297" s="88">
        <f>I297*B297*محاسبات!$AD$40</f>
        <v>0</v>
      </c>
      <c r="I297" s="48"/>
      <c r="J297" s="91">
        <f>K297*B297*محاسبات!$AD$40</f>
        <v>0</v>
      </c>
      <c r="K297" s="91"/>
      <c r="L297" s="89">
        <f>M297*B297*محاسبات!$AD$40</f>
        <v>0</v>
      </c>
      <c r="M297" s="32"/>
      <c r="N297" s="86">
        <f>O297*B297*محاسبات!$AD$40</f>
        <v>0</v>
      </c>
      <c r="O297" s="51"/>
      <c r="P297" s="88">
        <f>Q297*B297*محاسبات!$AD$40</f>
        <v>0</v>
      </c>
      <c r="Q297" s="48"/>
      <c r="R297" s="90">
        <f>S297*B297*محاسبات!$AD$40</f>
        <v>0</v>
      </c>
      <c r="S297" s="54"/>
      <c r="T297" s="91">
        <f>U297*B297*محاسبات!$AD$40</f>
        <v>0</v>
      </c>
      <c r="U297" s="31"/>
      <c r="V297" s="90">
        <f>W297*B297*محاسبات!$AD$40</f>
        <v>0</v>
      </c>
      <c r="W297" s="54"/>
      <c r="X297" s="86">
        <f>Y297*B297*محاسبات!$AD$40</f>
        <v>0</v>
      </c>
      <c r="Y297" s="51"/>
      <c r="Z297" s="91">
        <f>AA297*B297*محاسبات!$AD$40</f>
        <v>0</v>
      </c>
      <c r="AA297" s="31"/>
      <c r="AB297" s="88">
        <f>AC297*B297*محاسبات!$AD$40</f>
        <v>0</v>
      </c>
      <c r="AC297" s="48"/>
      <c r="AD297" s="92">
        <f>AE297*B297*محاسبات!$AD$40</f>
        <v>0</v>
      </c>
      <c r="AE297" s="33"/>
    </row>
    <row r="298" spans="1:32" s="44" customFormat="1">
      <c r="A298" s="351"/>
      <c r="B298" s="202">
        <f t="shared" si="5"/>
        <v>552</v>
      </c>
      <c r="C298" s="44">
        <v>24</v>
      </c>
      <c r="D298" s="85">
        <f>E298*B298*محاسبات!$AD$40</f>
        <v>0</v>
      </c>
      <c r="E298" s="51"/>
      <c r="F298" s="87">
        <f>G298*B298*محاسبات!$AD$40</f>
        <v>0</v>
      </c>
      <c r="G298" s="46"/>
      <c r="H298" s="88">
        <f>I298*B298*محاسبات!$AD$40</f>
        <v>0</v>
      </c>
      <c r="I298" s="48"/>
      <c r="J298" s="91">
        <f>K298*B298*محاسبات!$AD$40</f>
        <v>0</v>
      </c>
      <c r="K298" s="91"/>
      <c r="L298" s="89">
        <f>M298*B298*محاسبات!$AD$40</f>
        <v>0</v>
      </c>
      <c r="M298" s="32"/>
      <c r="N298" s="86">
        <f>O298*B298*محاسبات!$AD$40</f>
        <v>0</v>
      </c>
      <c r="O298" s="51"/>
      <c r="P298" s="88">
        <f>Q298*B298*محاسبات!$AD$40</f>
        <v>0</v>
      </c>
      <c r="Q298" s="48"/>
      <c r="R298" s="90">
        <f>S298*B298*محاسبات!$AD$40</f>
        <v>0</v>
      </c>
      <c r="S298" s="54"/>
      <c r="T298" s="91">
        <f>U298*B298*محاسبات!$AD$40</f>
        <v>0</v>
      </c>
      <c r="U298" s="31"/>
      <c r="V298" s="90">
        <f>W298*B298*محاسبات!$AD$40</f>
        <v>112991717.80845922</v>
      </c>
      <c r="W298" s="54">
        <v>126500000</v>
      </c>
      <c r="X298" s="86">
        <f>Y298*B298*محاسبات!$AD$40</f>
        <v>0</v>
      </c>
      <c r="Y298" s="51"/>
      <c r="Z298" s="91">
        <f>AA298*B298*محاسبات!$AD$40</f>
        <v>0</v>
      </c>
      <c r="AA298" s="31"/>
      <c r="AB298" s="88">
        <f>AC298*B298*محاسبات!$AD$40</f>
        <v>0</v>
      </c>
      <c r="AC298" s="48"/>
      <c r="AD298" s="92">
        <f>AE298*B298*محاسبات!$AD$40</f>
        <v>0</v>
      </c>
      <c r="AE298" s="33"/>
    </row>
    <row r="299" spans="1:32" s="44" customFormat="1">
      <c r="A299" s="351"/>
      <c r="B299" s="202">
        <f t="shared" si="5"/>
        <v>551</v>
      </c>
      <c r="C299" s="44">
        <v>25</v>
      </c>
      <c r="D299" s="85">
        <f>E299*B299*محاسبات!$AD$40</f>
        <v>0</v>
      </c>
      <c r="E299" s="51"/>
      <c r="F299" s="87">
        <f>G299*B299*محاسبات!$AD$40</f>
        <v>0</v>
      </c>
      <c r="G299" s="46"/>
      <c r="H299" s="88">
        <f>I299*B299*محاسبات!$AD$40</f>
        <v>0</v>
      </c>
      <c r="I299" s="48"/>
      <c r="J299" s="91">
        <f>K299*B299*محاسبات!$AD$40</f>
        <v>0</v>
      </c>
      <c r="K299" s="91"/>
      <c r="L299" s="89">
        <f>M299*B299*محاسبات!$AD$40</f>
        <v>0</v>
      </c>
      <c r="M299" s="32"/>
      <c r="N299" s="86">
        <f>O299*B299*محاسبات!$AD$40</f>
        <v>0</v>
      </c>
      <c r="O299" s="51"/>
      <c r="P299" s="88">
        <f>Q299*B299*محاسبات!$AD$40</f>
        <v>0</v>
      </c>
      <c r="Q299" s="48"/>
      <c r="R299" s="90">
        <f>S299*B299*محاسبات!$AD$40</f>
        <v>0</v>
      </c>
      <c r="S299" s="54"/>
      <c r="T299" s="91">
        <f>U299*B299*محاسبات!$AD$40</f>
        <v>0</v>
      </c>
      <c r="U299" s="31"/>
      <c r="V299" s="90">
        <f>W299*B299*محاسبات!$AD$40</f>
        <v>177427806.40974602</v>
      </c>
      <c r="W299" s="54">
        <v>199000000</v>
      </c>
      <c r="X299" s="86">
        <f>Y299*B299*محاسبات!$AD$40</f>
        <v>0</v>
      </c>
      <c r="Y299" s="51"/>
      <c r="Z299" s="91">
        <f>AA299*B299*محاسبات!$AD$40</f>
        <v>0</v>
      </c>
      <c r="AA299" s="31"/>
      <c r="AB299" s="88">
        <f>AC299*B299*محاسبات!$AD$40</f>
        <v>0</v>
      </c>
      <c r="AC299" s="48"/>
      <c r="AD299" s="92">
        <f>AE299*B299*محاسبات!$AD$40</f>
        <v>0</v>
      </c>
      <c r="AE299" s="33"/>
    </row>
    <row r="300" spans="1:32" s="44" customFormat="1">
      <c r="A300" s="351"/>
      <c r="B300" s="202">
        <f t="shared" si="5"/>
        <v>550</v>
      </c>
      <c r="C300" s="44">
        <v>26</v>
      </c>
      <c r="D300" s="85">
        <f>E300*B300*محاسبات!$AD$40</f>
        <v>0</v>
      </c>
      <c r="E300" s="51"/>
      <c r="F300" s="87">
        <f>G300*B300*محاسبات!$AD$40</f>
        <v>0</v>
      </c>
      <c r="G300" s="46"/>
      <c r="H300" s="88">
        <f>I300*B300*محاسبات!$AD$40</f>
        <v>0</v>
      </c>
      <c r="I300" s="48"/>
      <c r="J300" s="91">
        <f>K300*B300*محاسبات!$AD$40</f>
        <v>0</v>
      </c>
      <c r="K300" s="91"/>
      <c r="L300" s="89">
        <f>M300*B300*محاسبات!$AD$40</f>
        <v>0</v>
      </c>
      <c r="M300" s="32"/>
      <c r="N300" s="86">
        <f>O300*B300*محاسبات!$AD$40</f>
        <v>0</v>
      </c>
      <c r="O300" s="51"/>
      <c r="P300" s="88">
        <f>Q300*B300*محاسبات!$AD$40</f>
        <v>0</v>
      </c>
      <c r="Q300" s="48"/>
      <c r="R300" s="90">
        <f>S300*B300*محاسبات!$AD$40</f>
        <v>0</v>
      </c>
      <c r="S300" s="54"/>
      <c r="T300" s="91">
        <f>U300*B300*محاسبات!$AD$40</f>
        <v>0</v>
      </c>
      <c r="U300" s="31"/>
      <c r="V300" s="90">
        <f>W300*B300*محاسبات!$AD$40</f>
        <v>31149260.580466863</v>
      </c>
      <c r="W300" s="54">
        <v>35000000</v>
      </c>
      <c r="X300" s="86">
        <f>Y300*B300*محاسبات!$AD$40</f>
        <v>0</v>
      </c>
      <c r="Y300" s="51"/>
      <c r="Z300" s="91">
        <f>AA300*B300*محاسبات!$AD$40</f>
        <v>0</v>
      </c>
      <c r="AA300" s="31"/>
      <c r="AB300" s="88">
        <f>AC300*B300*محاسبات!$AD$40</f>
        <v>0</v>
      </c>
      <c r="AC300" s="48"/>
      <c r="AD300" s="92">
        <f>AE300*B300*محاسبات!$AD$40</f>
        <v>0</v>
      </c>
      <c r="AE300" s="33"/>
    </row>
    <row r="301" spans="1:32" s="44" customFormat="1">
      <c r="A301" s="351"/>
      <c r="B301" s="202">
        <f t="shared" si="5"/>
        <v>549</v>
      </c>
      <c r="C301" s="44">
        <v>27</v>
      </c>
      <c r="D301" s="85">
        <f>E301*B301*محاسبات!$AD$40</f>
        <v>0</v>
      </c>
      <c r="E301" s="51"/>
      <c r="F301" s="87">
        <f>G301*B301*محاسبات!$AD$40</f>
        <v>0</v>
      </c>
      <c r="G301" s="46"/>
      <c r="H301" s="88">
        <f>I301*B301*محاسبات!$AD$40</f>
        <v>0</v>
      </c>
      <c r="I301" s="48"/>
      <c r="J301" s="91">
        <f>K301*B301*محاسبات!$AD$40</f>
        <v>0</v>
      </c>
      <c r="K301" s="91"/>
      <c r="L301" s="89">
        <f>M301*B301*محاسبات!$AD$40</f>
        <v>0</v>
      </c>
      <c r="M301" s="32"/>
      <c r="N301" s="86">
        <f>O301*B301*محاسبات!$AD$40</f>
        <v>0</v>
      </c>
      <c r="O301" s="51"/>
      <c r="P301" s="88">
        <f>Q301*B301*محاسبات!$AD$40</f>
        <v>0</v>
      </c>
      <c r="Q301" s="48"/>
      <c r="R301" s="90">
        <f>S301*B301*محاسبات!$AD$40</f>
        <v>0</v>
      </c>
      <c r="S301" s="54"/>
      <c r="T301" s="91">
        <f>U301*B301*محاسبات!$AD$40</f>
        <v>0</v>
      </c>
      <c r="U301" s="31"/>
      <c r="V301" s="90">
        <f>W301*B301*محاسبات!$AD$40</f>
        <v>0</v>
      </c>
      <c r="W301" s="54"/>
      <c r="X301" s="86">
        <f>Y301*B301*محاسبات!$AD$40</f>
        <v>0</v>
      </c>
      <c r="Y301" s="51"/>
      <c r="Z301" s="91">
        <f>AA301*B301*محاسبات!$AD$40</f>
        <v>0</v>
      </c>
      <c r="AA301" s="31"/>
      <c r="AB301" s="88">
        <f>AC301*B301*محاسبات!$AD$40</f>
        <v>0</v>
      </c>
      <c r="AC301" s="48"/>
      <c r="AD301" s="92">
        <f>AE301*B301*محاسبات!$AD$40</f>
        <v>0</v>
      </c>
      <c r="AE301" s="33"/>
    </row>
    <row r="302" spans="1:32" s="44" customFormat="1">
      <c r="A302" s="351"/>
      <c r="B302" s="202">
        <f t="shared" si="5"/>
        <v>548</v>
      </c>
      <c r="C302" s="44">
        <v>28</v>
      </c>
      <c r="D302" s="85">
        <f>E302*B302*محاسبات!$AD$40</f>
        <v>0</v>
      </c>
      <c r="E302" s="51"/>
      <c r="F302" s="87">
        <f>G302*B302*محاسبات!$AD$40</f>
        <v>0</v>
      </c>
      <c r="G302" s="46"/>
      <c r="H302" s="88">
        <f>I302*B302*محاسبات!$AD$40</f>
        <v>0</v>
      </c>
      <c r="I302" s="48"/>
      <c r="J302" s="91">
        <f>K302*B302*محاسبات!$AD$40</f>
        <v>0</v>
      </c>
      <c r="K302" s="91"/>
      <c r="L302" s="89">
        <f>M302*B302*محاسبات!$AD$40</f>
        <v>0</v>
      </c>
      <c r="M302" s="32"/>
      <c r="N302" s="86">
        <f>O302*B302*محاسبات!$AD$40</f>
        <v>0</v>
      </c>
      <c r="O302" s="51"/>
      <c r="P302" s="88">
        <f>Q302*B302*محاسبات!$AD$40</f>
        <v>0</v>
      </c>
      <c r="Q302" s="48"/>
      <c r="R302" s="90">
        <f>S302*B302*محاسبات!$AD$40</f>
        <v>0</v>
      </c>
      <c r="S302" s="54"/>
      <c r="T302" s="91">
        <f>U302*B302*محاسبات!$AD$40</f>
        <v>0</v>
      </c>
      <c r="U302" s="31"/>
      <c r="V302" s="90">
        <f>W302*B302*محاسبات!$AD$40</f>
        <v>0</v>
      </c>
      <c r="W302" s="54"/>
      <c r="X302" s="86">
        <f>Y302*B302*محاسبات!$AD$40</f>
        <v>0</v>
      </c>
      <c r="Y302" s="51"/>
      <c r="Z302" s="91">
        <f>AA302*B302*محاسبات!$AD$40</f>
        <v>0</v>
      </c>
      <c r="AA302" s="31"/>
      <c r="AB302" s="88">
        <f>AC302*B302*محاسبات!$AD$40</f>
        <v>0</v>
      </c>
      <c r="AC302" s="48"/>
      <c r="AD302" s="92">
        <f>AE302*B302*محاسبات!$AD$40</f>
        <v>0</v>
      </c>
      <c r="AE302" s="33"/>
    </row>
    <row r="303" spans="1:32" s="44" customFormat="1">
      <c r="A303" s="351"/>
      <c r="B303" s="202">
        <f t="shared" si="5"/>
        <v>547</v>
      </c>
      <c r="C303" s="44">
        <v>29</v>
      </c>
      <c r="D303" s="85">
        <f>E303*B303*محاسبات!$AD$40</f>
        <v>0</v>
      </c>
      <c r="E303" s="51"/>
      <c r="F303" s="87">
        <f>G303*B303*محاسبات!$AD$40</f>
        <v>0</v>
      </c>
      <c r="G303" s="46"/>
      <c r="H303" s="88">
        <f>I303*B303*محاسبات!$AD$40</f>
        <v>0</v>
      </c>
      <c r="I303" s="48"/>
      <c r="J303" s="91">
        <f>K303*B303*محاسبات!$AD$40</f>
        <v>0</v>
      </c>
      <c r="K303" s="91"/>
      <c r="L303" s="89">
        <f>M303*B303*محاسبات!$AD$40</f>
        <v>0</v>
      </c>
      <c r="M303" s="32"/>
      <c r="N303" s="86">
        <f>O303*B303*محاسبات!$AD$40</f>
        <v>0</v>
      </c>
      <c r="O303" s="51"/>
      <c r="P303" s="88">
        <f>Q303*B303*محاسبات!$AD$40</f>
        <v>0</v>
      </c>
      <c r="Q303" s="48"/>
      <c r="R303" s="90">
        <f>S303*B303*محاسبات!$AD$40</f>
        <v>0</v>
      </c>
      <c r="S303" s="54"/>
      <c r="T303" s="91">
        <f>U303*B303*محاسبات!$AD$40</f>
        <v>0</v>
      </c>
      <c r="U303" s="31"/>
      <c r="V303" s="90">
        <f>W303*B303*محاسبات!$AD$40</f>
        <v>0</v>
      </c>
      <c r="W303" s="54"/>
      <c r="X303" s="86">
        <f>Y303*B303*محاسبات!$AD$40</f>
        <v>0</v>
      </c>
      <c r="Y303" s="51"/>
      <c r="Z303" s="91">
        <f>AA303*B303*محاسبات!$AD$40</f>
        <v>0</v>
      </c>
      <c r="AA303" s="31"/>
      <c r="AB303" s="88">
        <f>AC303*B303*محاسبات!$AD$40</f>
        <v>0</v>
      </c>
      <c r="AC303" s="48"/>
      <c r="AD303" s="92">
        <f>AE303*B303*محاسبات!$AD$40</f>
        <v>0</v>
      </c>
      <c r="AE303" s="33"/>
    </row>
    <row r="304" spans="1:32" s="132" customFormat="1" ht="15.75" thickBot="1">
      <c r="A304" s="352"/>
      <c r="B304" s="202">
        <f t="shared" si="5"/>
        <v>546</v>
      </c>
      <c r="C304" s="132">
        <v>30</v>
      </c>
      <c r="D304" s="138">
        <f>E304*B304*محاسبات!$AD$40</f>
        <v>0</v>
      </c>
      <c r="E304" s="60"/>
      <c r="F304" s="139">
        <f>G304*B304*محاسبات!$AD$40</f>
        <v>0</v>
      </c>
      <c r="G304" s="61"/>
      <c r="H304" s="140">
        <f>I304*B304*محاسبات!$AD$40</f>
        <v>0</v>
      </c>
      <c r="I304" s="62"/>
      <c r="J304" s="65">
        <f>K304*B304*محاسبات!$AD$40</f>
        <v>0</v>
      </c>
      <c r="K304" s="144"/>
      <c r="L304" s="141">
        <f>M304*B304*محاسبات!$AD$40</f>
        <v>0</v>
      </c>
      <c r="M304" s="63"/>
      <c r="N304" s="142">
        <f>O304*B304*محاسبات!$AD$40</f>
        <v>0</v>
      </c>
      <c r="O304" s="60"/>
      <c r="P304" s="140">
        <f>Q304*B304*محاسبات!$AD$40</f>
        <v>0</v>
      </c>
      <c r="Q304" s="62"/>
      <c r="R304" s="143">
        <f>S304*B304*محاسبات!$AD$40</f>
        <v>0</v>
      </c>
      <c r="S304" s="64"/>
      <c r="T304" s="144">
        <f>U304*B304*محاسبات!$AD$40</f>
        <v>0</v>
      </c>
      <c r="U304" s="65"/>
      <c r="V304" s="143">
        <f>W304*B304*محاسبات!$AD$40</f>
        <v>0</v>
      </c>
      <c r="W304" s="64"/>
      <c r="X304" s="142">
        <f>Y304*B304*محاسبات!$AD$40</f>
        <v>0</v>
      </c>
      <c r="Y304" s="60"/>
      <c r="Z304" s="144">
        <f>AA304*B304*محاسبات!$AD$40</f>
        <v>0</v>
      </c>
      <c r="AA304" s="65"/>
      <c r="AB304" s="140">
        <f>AC304*B304*محاسبات!$AD$40</f>
        <v>0</v>
      </c>
      <c r="AC304" s="62"/>
      <c r="AD304" s="145">
        <f>AE304*B304*محاسبات!$AD$40</f>
        <v>0</v>
      </c>
      <c r="AE304" s="66"/>
    </row>
    <row r="305" spans="1:32" s="84" customFormat="1">
      <c r="A305" s="347" t="s">
        <v>30</v>
      </c>
      <c r="B305" s="202">
        <f t="shared" si="5"/>
        <v>545</v>
      </c>
      <c r="C305" s="84">
        <v>1</v>
      </c>
      <c r="D305" s="85">
        <f>E305*B305*محاسبات!$AD$40</f>
        <v>0</v>
      </c>
      <c r="E305" s="86"/>
      <c r="F305" s="87">
        <f>G305*B305*محاسبات!$AD$40</f>
        <v>0</v>
      </c>
      <c r="G305" s="87"/>
      <c r="H305" s="88">
        <f>I305*B305*محاسبات!$AD$40</f>
        <v>0</v>
      </c>
      <c r="I305" s="88"/>
      <c r="J305" s="91">
        <f>K305*B305*محاسبات!$AD$40</f>
        <v>0</v>
      </c>
      <c r="K305" s="91"/>
      <c r="L305" s="89">
        <f>M305*B305*محاسبات!$AD$40</f>
        <v>0</v>
      </c>
      <c r="M305" s="89"/>
      <c r="N305" s="86">
        <f>O305*B305*محاسبات!$AD$40</f>
        <v>0</v>
      </c>
      <c r="O305" s="86"/>
      <c r="P305" s="88">
        <f>Q305*B305*محاسبات!$AD$40</f>
        <v>0</v>
      </c>
      <c r="Q305" s="88"/>
      <c r="R305" s="90">
        <f>S305*B305*محاسبات!$AD$40</f>
        <v>0</v>
      </c>
      <c r="S305" s="90"/>
      <c r="T305" s="91">
        <f>U305*B305*محاسبات!$AD$40</f>
        <v>0</v>
      </c>
      <c r="U305" s="91"/>
      <c r="V305" s="90">
        <f>W305*B305*محاسبات!$AD$40</f>
        <v>0</v>
      </c>
      <c r="W305" s="90"/>
      <c r="X305" s="86">
        <f>Y305*B305*محاسبات!$AD$40</f>
        <v>0</v>
      </c>
      <c r="Y305" s="86"/>
      <c r="Z305" s="91">
        <f>AA305*B305*محاسبات!$AD$40</f>
        <v>0</v>
      </c>
      <c r="AA305" s="91"/>
      <c r="AB305" s="88">
        <f>AC305*B305*محاسبات!$AD$40</f>
        <v>0</v>
      </c>
      <c r="AC305" s="88"/>
      <c r="AD305" s="92">
        <f>AE305*B305*محاسبات!$AD$40</f>
        <v>0</v>
      </c>
      <c r="AE305" s="92"/>
    </row>
    <row r="306" spans="1:32" s="44" customFormat="1">
      <c r="A306" s="348"/>
      <c r="B306" s="202">
        <f t="shared" si="5"/>
        <v>544</v>
      </c>
      <c r="C306" s="44">
        <v>2</v>
      </c>
      <c r="D306" s="85">
        <f>E306*B306*محاسبات!$AD$40</f>
        <v>0</v>
      </c>
      <c r="E306" s="51"/>
      <c r="F306" s="87">
        <f>G306*B306*محاسبات!$AD$40</f>
        <v>0</v>
      </c>
      <c r="G306" s="46"/>
      <c r="H306" s="88">
        <f>I306*B306*محاسبات!$AD$40</f>
        <v>0</v>
      </c>
      <c r="I306" s="48"/>
      <c r="J306" s="91">
        <f>K306*B306*محاسبات!$AD$40</f>
        <v>0</v>
      </c>
      <c r="K306" s="91"/>
      <c r="L306" s="89">
        <f>M306*B306*محاسبات!$AD$40</f>
        <v>0</v>
      </c>
      <c r="M306" s="32"/>
      <c r="N306" s="86">
        <f>O306*B306*محاسبات!$AD$40</f>
        <v>0</v>
      </c>
      <c r="O306" s="51"/>
      <c r="P306" s="88">
        <f>Q306*B306*محاسبات!$AD$40</f>
        <v>0</v>
      </c>
      <c r="Q306" s="48"/>
      <c r="R306" s="90">
        <f>S306*B306*محاسبات!$AD$40</f>
        <v>0</v>
      </c>
      <c r="S306" s="54"/>
      <c r="T306" s="91">
        <f>U306*B306*محاسبات!$AD$40</f>
        <v>0</v>
      </c>
      <c r="U306" s="31"/>
      <c r="V306" s="90">
        <f>W306*B306*محاسبات!$AD$40</f>
        <v>0</v>
      </c>
      <c r="W306" s="54"/>
      <c r="X306" s="86">
        <f>Y306*B306*محاسبات!$AD$40</f>
        <v>0</v>
      </c>
      <c r="Y306" s="51"/>
      <c r="Z306" s="91">
        <f>AA306*B306*محاسبات!$AD$40</f>
        <v>0</v>
      </c>
      <c r="AA306" s="31"/>
      <c r="AB306" s="88">
        <f>AC306*B306*محاسبات!$AD$40</f>
        <v>0</v>
      </c>
      <c r="AC306" s="48"/>
      <c r="AD306" s="92">
        <f>AE306*B306*محاسبات!$AD$40</f>
        <v>0</v>
      </c>
      <c r="AE306" s="33"/>
    </row>
    <row r="307" spans="1:32" s="44" customFormat="1">
      <c r="A307" s="348"/>
      <c r="B307" s="202">
        <f t="shared" si="5"/>
        <v>543</v>
      </c>
      <c r="C307" s="44">
        <v>3</v>
      </c>
      <c r="D307" s="85">
        <f>E307*B307*محاسبات!$AD$40</f>
        <v>0</v>
      </c>
      <c r="E307" s="51"/>
      <c r="F307" s="87">
        <f>G307*B307*محاسبات!$AD$40</f>
        <v>0</v>
      </c>
      <c r="G307" s="46"/>
      <c r="H307" s="88">
        <f>I307*B307*محاسبات!$AD$40</f>
        <v>0</v>
      </c>
      <c r="I307" s="48"/>
      <c r="J307" s="91">
        <f>K307*B307*محاسبات!$AD$40</f>
        <v>0</v>
      </c>
      <c r="K307" s="91"/>
      <c r="L307" s="89">
        <f>M307*B307*محاسبات!$AD$40</f>
        <v>0</v>
      </c>
      <c r="M307" s="32"/>
      <c r="N307" s="86">
        <f>O307*B307*محاسبات!$AD$40</f>
        <v>0</v>
      </c>
      <c r="O307" s="51"/>
      <c r="P307" s="88">
        <f>Q307*B307*محاسبات!$AD$40</f>
        <v>0</v>
      </c>
      <c r="Q307" s="48"/>
      <c r="R307" s="90">
        <f>S307*B307*محاسبات!$AD$40</f>
        <v>0</v>
      </c>
      <c r="S307" s="54"/>
      <c r="T307" s="91">
        <f>U307*B307*محاسبات!$AD$40</f>
        <v>0</v>
      </c>
      <c r="U307" s="31"/>
      <c r="V307" s="90">
        <f>W307*B307*محاسبات!$AD$40</f>
        <v>0</v>
      </c>
      <c r="W307" s="54"/>
      <c r="X307" s="86">
        <f>Y307*B307*محاسبات!$AD$40</f>
        <v>0</v>
      </c>
      <c r="Y307" s="51"/>
      <c r="Z307" s="91">
        <f>AA307*B307*محاسبات!$AD$40</f>
        <v>0</v>
      </c>
      <c r="AA307" s="31"/>
      <c r="AB307" s="88">
        <f>AC307*B307*محاسبات!$AD$40</f>
        <v>0</v>
      </c>
      <c r="AC307" s="48"/>
      <c r="AD307" s="92">
        <f>AE307*B307*محاسبات!$AD$40</f>
        <v>0</v>
      </c>
      <c r="AE307" s="33"/>
    </row>
    <row r="308" spans="1:32" s="44" customFormat="1">
      <c r="A308" s="348"/>
      <c r="B308" s="202">
        <f t="shared" si="5"/>
        <v>542</v>
      </c>
      <c r="C308" s="44">
        <v>4</v>
      </c>
      <c r="D308" s="85">
        <f>E308*B308*محاسبات!$AD$40</f>
        <v>0</v>
      </c>
      <c r="E308" s="51"/>
      <c r="F308" s="87">
        <f>G308*B308*محاسبات!$AD$40</f>
        <v>0</v>
      </c>
      <c r="G308" s="46"/>
      <c r="H308" s="88">
        <f>I308*B308*محاسبات!$AD$40</f>
        <v>0</v>
      </c>
      <c r="I308" s="48"/>
      <c r="J308" s="91">
        <f>K308*B308*محاسبات!$AD$40</f>
        <v>0</v>
      </c>
      <c r="K308" s="91"/>
      <c r="L308" s="89">
        <f>M308*B308*محاسبات!$AD$40</f>
        <v>0</v>
      </c>
      <c r="M308" s="32"/>
      <c r="N308" s="86">
        <f>O308*B308*محاسبات!$AD$40</f>
        <v>0</v>
      </c>
      <c r="O308" s="51"/>
      <c r="P308" s="88">
        <f>Q308*B308*محاسبات!$AD$40</f>
        <v>0</v>
      </c>
      <c r="Q308" s="48"/>
      <c r="R308" s="90">
        <f>S308*B308*محاسبات!$AD$40</f>
        <v>0</v>
      </c>
      <c r="S308" s="54"/>
      <c r="T308" s="91">
        <f>U308*B308*محاسبات!$AD$40</f>
        <v>0</v>
      </c>
      <c r="U308" s="31"/>
      <c r="V308" s="90">
        <f>W308*B308*محاسبات!$AD$40</f>
        <v>0</v>
      </c>
      <c r="W308" s="54"/>
      <c r="X308" s="86">
        <f>Y308*B308*محاسبات!$AD$40</f>
        <v>0</v>
      </c>
      <c r="Y308" s="51"/>
      <c r="Z308" s="91">
        <f>AA308*B308*محاسبات!$AD$40</f>
        <v>0</v>
      </c>
      <c r="AA308" s="31"/>
      <c r="AB308" s="88">
        <f>AC308*B308*محاسبات!$AD$40</f>
        <v>0</v>
      </c>
      <c r="AC308" s="48"/>
      <c r="AD308" s="92">
        <f>AE308*B308*محاسبات!$AD$40</f>
        <v>0</v>
      </c>
      <c r="AE308" s="33"/>
    </row>
    <row r="309" spans="1:32" s="44" customFormat="1">
      <c r="A309" s="348"/>
      <c r="B309" s="202">
        <f t="shared" si="5"/>
        <v>541</v>
      </c>
      <c r="C309" s="44">
        <v>5</v>
      </c>
      <c r="D309" s="85">
        <f>E309*B309*محاسبات!$AD$40</f>
        <v>0</v>
      </c>
      <c r="E309" s="51"/>
      <c r="F309" s="87">
        <f>G309*B309*محاسبات!$AD$40</f>
        <v>0</v>
      </c>
      <c r="G309" s="46"/>
      <c r="H309" s="88">
        <f>I309*B309*محاسبات!$AD$40</f>
        <v>0</v>
      </c>
      <c r="I309" s="48"/>
      <c r="J309" s="91">
        <f>K309*B309*محاسبات!$AD$40</f>
        <v>0</v>
      </c>
      <c r="K309" s="91"/>
      <c r="L309" s="89">
        <f>M309*B309*محاسبات!$AD$40</f>
        <v>0</v>
      </c>
      <c r="M309" s="32"/>
      <c r="N309" s="86">
        <f>O309*B309*محاسبات!$AD$40</f>
        <v>0</v>
      </c>
      <c r="O309" s="51"/>
      <c r="P309" s="88">
        <f>Q309*B309*محاسبات!$AD$40</f>
        <v>0</v>
      </c>
      <c r="Q309" s="48"/>
      <c r="R309" s="90">
        <f>S309*B309*محاسبات!$AD$40</f>
        <v>0</v>
      </c>
      <c r="S309" s="54"/>
      <c r="T309" s="91">
        <f>U309*B309*محاسبات!$AD$40</f>
        <v>0</v>
      </c>
      <c r="U309" s="31"/>
      <c r="V309" s="90">
        <f>W309*B309*محاسبات!$AD$40</f>
        <v>44825654.930926643</v>
      </c>
      <c r="W309" s="54">
        <v>51205000</v>
      </c>
      <c r="X309" s="86">
        <f>Y309*B309*محاسبات!$AD$40</f>
        <v>0</v>
      </c>
      <c r="Y309" s="51"/>
      <c r="Z309" s="91">
        <f>AA309*B309*محاسبات!$AD$40</f>
        <v>0</v>
      </c>
      <c r="AA309" s="31"/>
      <c r="AB309" s="88">
        <f>AC309*B309*محاسبات!$AD$40</f>
        <v>0</v>
      </c>
      <c r="AC309" s="48"/>
      <c r="AD309" s="92">
        <f>AE309*B309*محاسبات!$AD$40</f>
        <v>0</v>
      </c>
      <c r="AE309" s="33"/>
    </row>
    <row r="310" spans="1:32" s="44" customFormat="1">
      <c r="A310" s="348"/>
      <c r="B310" s="202">
        <f t="shared" si="5"/>
        <v>540</v>
      </c>
      <c r="C310" s="44">
        <v>6</v>
      </c>
      <c r="D310" s="85">
        <f>E310*B310*محاسبات!$AD$40</f>
        <v>0</v>
      </c>
      <c r="E310" s="51"/>
      <c r="F310" s="87">
        <f>G310*B310*محاسبات!$AD$40</f>
        <v>0</v>
      </c>
      <c r="G310" s="46"/>
      <c r="H310" s="88">
        <f>I310*B310*محاسبات!$AD$40</f>
        <v>0</v>
      </c>
      <c r="I310" s="48"/>
      <c r="J310" s="91">
        <f>K310*B310*محاسبات!$AD$40</f>
        <v>0</v>
      </c>
      <c r="K310" s="91"/>
      <c r="L310" s="89">
        <f>M310*B310*محاسبات!$AD$40</f>
        <v>0</v>
      </c>
      <c r="M310" s="32"/>
      <c r="N310" s="86">
        <f>O310*B310*محاسبات!$AD$40</f>
        <v>0</v>
      </c>
      <c r="O310" s="51"/>
      <c r="P310" s="88">
        <f>Q310*B310*محاسبات!$AD$40</f>
        <v>0</v>
      </c>
      <c r="Q310" s="48"/>
      <c r="R310" s="90">
        <f>S310*B310*محاسبات!$AD$40</f>
        <v>0</v>
      </c>
      <c r="S310" s="54"/>
      <c r="T310" s="91">
        <f>U310*B310*محاسبات!$AD$40</f>
        <v>436898719.82992482</v>
      </c>
      <c r="U310" s="31">
        <v>500000000</v>
      </c>
      <c r="V310" s="90">
        <f>W310*B310*محاسبات!$AD$40</f>
        <v>0</v>
      </c>
      <c r="W310" s="54"/>
      <c r="X310" s="86">
        <f>Y310*B310*محاسبات!$AD$40</f>
        <v>0</v>
      </c>
      <c r="Y310" s="51"/>
      <c r="Z310" s="91">
        <f>AA310*B310*محاسبات!$AD$40</f>
        <v>0</v>
      </c>
      <c r="AA310" s="31"/>
      <c r="AB310" s="88">
        <f>AC310*B310*محاسبات!$AD$40</f>
        <v>0</v>
      </c>
      <c r="AC310" s="48"/>
      <c r="AD310" s="92">
        <f>AE310*B310*محاسبات!$AD$40</f>
        <v>0</v>
      </c>
      <c r="AE310" s="33"/>
    </row>
    <row r="311" spans="1:32" s="44" customFormat="1">
      <c r="A311" s="348"/>
      <c r="B311" s="202">
        <f t="shared" si="5"/>
        <v>539</v>
      </c>
      <c r="C311" s="44">
        <v>7</v>
      </c>
      <c r="D311" s="85">
        <f>E311*B311*محاسبات!$AD$40</f>
        <v>0</v>
      </c>
      <c r="E311" s="51"/>
      <c r="F311" s="87">
        <f>G311*B311*محاسبات!$AD$40</f>
        <v>0</v>
      </c>
      <c r="G311" s="46"/>
      <c r="H311" s="88">
        <f>I311*B311*محاسبات!$AD$40</f>
        <v>0</v>
      </c>
      <c r="I311" s="48"/>
      <c r="J311" s="91">
        <f>K311*B311*محاسبات!$AD$40</f>
        <v>0</v>
      </c>
      <c r="K311" s="91"/>
      <c r="L311" s="89">
        <f>M311*B311*محاسبات!$AD$40</f>
        <v>0</v>
      </c>
      <c r="M311" s="32"/>
      <c r="N311" s="86">
        <f>O311*B311*محاسبات!$AD$40</f>
        <v>0</v>
      </c>
      <c r="O311" s="51"/>
      <c r="P311" s="88">
        <f>Q311*B311*محاسبات!$AD$40</f>
        <v>0</v>
      </c>
      <c r="Q311" s="48"/>
      <c r="R311" s="90">
        <f>S311*B311*محاسبات!$AD$40</f>
        <v>0</v>
      </c>
      <c r="S311" s="54"/>
      <c r="T311" s="91">
        <f>U311*B311*محاسبات!$AD$40</f>
        <v>0</v>
      </c>
      <c r="U311" s="31"/>
      <c r="V311" s="90">
        <f>W311*B311*محاسبات!$AD$40</f>
        <v>0</v>
      </c>
      <c r="W311" s="54"/>
      <c r="X311" s="86">
        <f>Y311*B311*محاسبات!$AD$40</f>
        <v>0</v>
      </c>
      <c r="Y311" s="51"/>
      <c r="Z311" s="91">
        <f>AA311*B311*محاسبات!$AD$40</f>
        <v>218044824.06326804</v>
      </c>
      <c r="AA311" s="31">
        <v>250000000</v>
      </c>
      <c r="AB311" s="88">
        <f>AC311*B311*محاسبات!$AD$40</f>
        <v>0</v>
      </c>
      <c r="AC311" s="48"/>
      <c r="AD311" s="92">
        <f>AE311*B311*محاسبات!$AD$40</f>
        <v>0</v>
      </c>
      <c r="AE311" s="33"/>
    </row>
    <row r="312" spans="1:32" s="44" customFormat="1">
      <c r="A312" s="348"/>
      <c r="B312" s="202">
        <f t="shared" si="5"/>
        <v>538</v>
      </c>
      <c r="C312" s="44">
        <v>8</v>
      </c>
      <c r="D312" s="85">
        <f>E312*B312*محاسبات!$AD$40</f>
        <v>0</v>
      </c>
      <c r="E312" s="51"/>
      <c r="F312" s="87">
        <f>G312*B312*محاسبات!$AD$40</f>
        <v>0</v>
      </c>
      <c r="G312" s="46"/>
      <c r="H312" s="88">
        <f>I312*B312*محاسبات!$AD$40</f>
        <v>0</v>
      </c>
      <c r="I312" s="48"/>
      <c r="J312" s="91">
        <f>K312*B312*محاسبات!$AD$40</f>
        <v>0</v>
      </c>
      <c r="K312" s="91"/>
      <c r="L312" s="89">
        <f>M312*B312*محاسبات!$AD$40</f>
        <v>0</v>
      </c>
      <c r="M312" s="32"/>
      <c r="N312" s="86">
        <f>O312*B312*محاسبات!$AD$40</f>
        <v>0</v>
      </c>
      <c r="O312" s="51"/>
      <c r="P312" s="88">
        <f>Q312*B312*محاسبات!$AD$40</f>
        <v>0</v>
      </c>
      <c r="Q312" s="48"/>
      <c r="R312" s="90">
        <f>S312*B312*محاسبات!$AD$40</f>
        <v>0</v>
      </c>
      <c r="S312" s="54"/>
      <c r="T312" s="91">
        <f>U312*B312*محاسبات!$AD$40</f>
        <v>0</v>
      </c>
      <c r="U312" s="31"/>
      <c r="V312" s="90">
        <f>W312*B312*محاسبات!$AD$40</f>
        <v>0</v>
      </c>
      <c r="W312" s="54"/>
      <c r="X312" s="86">
        <f>Y312*B312*محاسبات!$AD$40</f>
        <v>0</v>
      </c>
      <c r="Y312" s="51"/>
      <c r="Z312" s="91">
        <f>AA312*B312*محاسبات!$AD$40</f>
        <v>0</v>
      </c>
      <c r="AA312" s="31"/>
      <c r="AB312" s="88">
        <f>AC312*B312*محاسبات!$AD$40</f>
        <v>0</v>
      </c>
      <c r="AC312" s="48"/>
      <c r="AD312" s="92">
        <f>AE312*B312*محاسبات!$AD$40</f>
        <v>0</v>
      </c>
      <c r="AE312" s="33"/>
    </row>
    <row r="313" spans="1:32" s="44" customFormat="1">
      <c r="A313" s="348"/>
      <c r="B313" s="202">
        <f t="shared" si="5"/>
        <v>537</v>
      </c>
      <c r="C313" s="44">
        <v>9</v>
      </c>
      <c r="D313" s="85">
        <f>E313*B313*محاسبات!$AD$40</f>
        <v>0</v>
      </c>
      <c r="E313" s="51"/>
      <c r="F313" s="87">
        <f>G313*B313*محاسبات!$AD$40</f>
        <v>0</v>
      </c>
      <c r="G313" s="46"/>
      <c r="H313" s="88">
        <f>I313*B313*محاسبات!$AD$40</f>
        <v>0</v>
      </c>
      <c r="I313" s="48"/>
      <c r="J313" s="91">
        <f>K313*B313*محاسبات!$AD$40</f>
        <v>0</v>
      </c>
      <c r="K313" s="91"/>
      <c r="L313" s="89">
        <f>M313*B313*محاسبات!$AD$40</f>
        <v>0</v>
      </c>
      <c r="M313" s="32"/>
      <c r="N313" s="86">
        <f>O313*B313*محاسبات!$AD$40</f>
        <v>0</v>
      </c>
      <c r="O313" s="51"/>
      <c r="P313" s="88">
        <f>Q313*B313*محاسبات!$AD$40</f>
        <v>0</v>
      </c>
      <c r="Q313" s="48"/>
      <c r="R313" s="90">
        <f>S313*B313*محاسبات!$AD$40</f>
        <v>0</v>
      </c>
      <c r="S313" s="54"/>
      <c r="T313" s="91">
        <f>U313*B313*محاسبات!$AD$40</f>
        <v>0</v>
      </c>
      <c r="U313" s="31"/>
      <c r="V313" s="90">
        <f>W313*B313*محاسبات!$AD$40</f>
        <v>0</v>
      </c>
      <c r="W313" s="54"/>
      <c r="X313" s="86">
        <f>Y313*B313*محاسبات!$AD$40</f>
        <v>0</v>
      </c>
      <c r="Y313" s="51"/>
      <c r="Z313" s="91">
        <f>AA313*B313*محاسبات!$AD$40</f>
        <v>0</v>
      </c>
      <c r="AA313" s="31"/>
      <c r="AB313" s="88">
        <f>AC313*B313*محاسبات!$AD$40</f>
        <v>0</v>
      </c>
      <c r="AC313" s="48"/>
      <c r="AD313" s="92">
        <f>AE313*B313*محاسبات!$AD$40</f>
        <v>868943009.43951714</v>
      </c>
      <c r="AE313" s="33">
        <v>1000000000</v>
      </c>
      <c r="AF313" s="44" t="s">
        <v>190</v>
      </c>
    </row>
    <row r="314" spans="1:32" s="44" customFormat="1">
      <c r="A314" s="348"/>
      <c r="B314" s="202">
        <f t="shared" si="5"/>
        <v>536</v>
      </c>
      <c r="C314" s="44">
        <v>10</v>
      </c>
      <c r="D314" s="85">
        <f>E314*B314*محاسبات!$AD$40</f>
        <v>0</v>
      </c>
      <c r="E314" s="51"/>
      <c r="F314" s="87">
        <f>G314*B314*محاسبات!$AD$40</f>
        <v>0</v>
      </c>
      <c r="G314" s="46"/>
      <c r="H314" s="88">
        <f>I314*B314*محاسبات!$AD$40</f>
        <v>0</v>
      </c>
      <c r="I314" s="48"/>
      <c r="J314" s="91">
        <f>K314*B314*محاسبات!$AD$40</f>
        <v>0</v>
      </c>
      <c r="K314" s="91"/>
      <c r="L314" s="89">
        <f>M314*B314*محاسبات!$AD$40</f>
        <v>0</v>
      </c>
      <c r="M314" s="32"/>
      <c r="N314" s="86">
        <f>O314*B314*محاسبات!$AD$40</f>
        <v>0</v>
      </c>
      <c r="O314" s="51"/>
      <c r="P314" s="88">
        <f>Q314*B314*محاسبات!$AD$40</f>
        <v>0</v>
      </c>
      <c r="Q314" s="48"/>
      <c r="R314" s="90">
        <f>S314*B314*محاسبات!$AD$40</f>
        <v>0</v>
      </c>
      <c r="S314" s="54"/>
      <c r="T314" s="91">
        <f>U314*B314*محاسبات!$AD$40</f>
        <v>0</v>
      </c>
      <c r="U314" s="31"/>
      <c r="V314" s="90">
        <f>W314*B314*محاسبات!$AD$40</f>
        <v>0</v>
      </c>
      <c r="W314" s="54"/>
      <c r="X314" s="86">
        <f>Y314*B314*محاسبات!$AD$40</f>
        <v>0</v>
      </c>
      <c r="Y314" s="51"/>
      <c r="Z314" s="91">
        <f>AA314*B314*محاسبات!$AD$40</f>
        <v>0</v>
      </c>
      <c r="AA314" s="31"/>
      <c r="AB314" s="88">
        <f>AC314*B314*محاسبات!$AD$40</f>
        <v>0</v>
      </c>
      <c r="AC314" s="48"/>
      <c r="AD314" s="92">
        <f>AE314*B314*محاسبات!$AD$40</f>
        <v>0</v>
      </c>
      <c r="AE314" s="33"/>
    </row>
    <row r="315" spans="1:32" s="44" customFormat="1">
      <c r="A315" s="348"/>
      <c r="B315" s="202">
        <f t="shared" si="5"/>
        <v>535</v>
      </c>
      <c r="C315" s="44">
        <v>11</v>
      </c>
      <c r="D315" s="85">
        <f>E315*B315*محاسبات!$AD$40</f>
        <v>0</v>
      </c>
      <c r="E315" s="51"/>
      <c r="F315" s="87">
        <f>G315*B315*محاسبات!$AD$40</f>
        <v>0</v>
      </c>
      <c r="G315" s="46"/>
      <c r="H315" s="88">
        <f>I315*B315*محاسبات!$AD$40</f>
        <v>0</v>
      </c>
      <c r="I315" s="48"/>
      <c r="J315" s="91">
        <f>K315*B315*محاسبات!$AD$40</f>
        <v>0</v>
      </c>
      <c r="K315" s="91"/>
      <c r="L315" s="89">
        <f>M315*B315*محاسبات!$AD$40</f>
        <v>0</v>
      </c>
      <c r="M315" s="32"/>
      <c r="N315" s="86">
        <f>O315*B315*محاسبات!$AD$40</f>
        <v>0</v>
      </c>
      <c r="O315" s="51"/>
      <c r="P315" s="88">
        <f>Q315*B315*محاسبات!$AD$40</f>
        <v>0</v>
      </c>
      <c r="Q315" s="48"/>
      <c r="R315" s="90">
        <f>S315*B315*محاسبات!$AD$40</f>
        <v>0</v>
      </c>
      <c r="S315" s="54"/>
      <c r="T315" s="91">
        <f>U315*B315*محاسبات!$AD$40</f>
        <v>0</v>
      </c>
      <c r="U315" s="31"/>
      <c r="V315" s="90">
        <f>W315*B315*محاسبات!$AD$40</f>
        <v>0</v>
      </c>
      <c r="W315" s="54"/>
      <c r="X315" s="86">
        <f>Y315*B315*محاسبات!$AD$40</f>
        <v>0</v>
      </c>
      <c r="Y315" s="51"/>
      <c r="Z315" s="91">
        <f>AA315*B315*محاسبات!$AD$40</f>
        <v>0</v>
      </c>
      <c r="AA315" s="31"/>
      <c r="AB315" s="88">
        <f>AC315*B315*محاسبات!$AD$40</f>
        <v>0</v>
      </c>
      <c r="AC315" s="48"/>
      <c r="AD315" s="92">
        <f>AE315*B315*محاسبات!$AD$40</f>
        <v>0</v>
      </c>
      <c r="AE315" s="33"/>
    </row>
    <row r="316" spans="1:32" s="44" customFormat="1">
      <c r="A316" s="348"/>
      <c r="B316" s="202">
        <f t="shared" si="5"/>
        <v>534</v>
      </c>
      <c r="C316" s="44">
        <v>12</v>
      </c>
      <c r="D316" s="85">
        <f>E316*B316*محاسبات!$AD$40</f>
        <v>0</v>
      </c>
      <c r="E316" s="51"/>
      <c r="F316" s="87">
        <f>G316*B316*محاسبات!$AD$40</f>
        <v>0</v>
      </c>
      <c r="G316" s="46"/>
      <c r="H316" s="88">
        <f>I316*B316*محاسبات!$AD$40</f>
        <v>0</v>
      </c>
      <c r="I316" s="48"/>
      <c r="J316" s="91">
        <f>K316*B316*محاسبات!$AD$40</f>
        <v>0</v>
      </c>
      <c r="K316" s="91"/>
      <c r="L316" s="89">
        <f>M316*B316*محاسبات!$AD$40</f>
        <v>0</v>
      </c>
      <c r="M316" s="32"/>
      <c r="N316" s="86">
        <f>O316*B316*محاسبات!$AD$40</f>
        <v>0</v>
      </c>
      <c r="O316" s="51"/>
      <c r="P316" s="88">
        <f>Q316*B316*محاسبات!$AD$40</f>
        <v>0</v>
      </c>
      <c r="Q316" s="48"/>
      <c r="R316" s="90">
        <f>S316*B316*محاسبات!$AD$40</f>
        <v>0</v>
      </c>
      <c r="S316" s="54"/>
      <c r="T316" s="91">
        <f>U316*B316*محاسبات!$AD$40</f>
        <v>0</v>
      </c>
      <c r="U316" s="31"/>
      <c r="V316" s="90">
        <f>W316*B316*محاسبات!$AD$40</f>
        <v>0</v>
      </c>
      <c r="W316" s="54"/>
      <c r="X316" s="86">
        <f>Y316*B316*محاسبات!$AD$40</f>
        <v>0</v>
      </c>
      <c r="Y316" s="51"/>
      <c r="Z316" s="91">
        <f>AA316*B316*محاسبات!$AD$40</f>
        <v>0</v>
      </c>
      <c r="AA316" s="31"/>
      <c r="AB316" s="88">
        <f>AC316*B316*محاسبات!$AD$40</f>
        <v>0</v>
      </c>
      <c r="AC316" s="48"/>
      <c r="AD316" s="92">
        <f>AE316*B316*محاسبات!$AD$40</f>
        <v>0</v>
      </c>
      <c r="AE316" s="33"/>
    </row>
    <row r="317" spans="1:32" s="44" customFormat="1">
      <c r="A317" s="348"/>
      <c r="B317" s="202">
        <f t="shared" si="5"/>
        <v>533</v>
      </c>
      <c r="C317" s="44">
        <v>13</v>
      </c>
      <c r="D317" s="85">
        <f>E317*B317*محاسبات!$AD$40</f>
        <v>0</v>
      </c>
      <c r="E317" s="51"/>
      <c r="F317" s="87">
        <f>G317*B317*محاسبات!$AD$40</f>
        <v>0</v>
      </c>
      <c r="G317" s="46"/>
      <c r="H317" s="88">
        <f>I317*B317*محاسبات!$AD$40</f>
        <v>0</v>
      </c>
      <c r="I317" s="48"/>
      <c r="J317" s="91">
        <f>K317*B317*محاسبات!$AD$40</f>
        <v>0</v>
      </c>
      <c r="K317" s="91"/>
      <c r="L317" s="89">
        <f>M317*B317*محاسبات!$AD$40</f>
        <v>0</v>
      </c>
      <c r="M317" s="32"/>
      <c r="N317" s="86">
        <f>O317*B317*محاسبات!$AD$40</f>
        <v>0</v>
      </c>
      <c r="O317" s="51"/>
      <c r="P317" s="88">
        <f>Q317*B317*محاسبات!$AD$40</f>
        <v>0</v>
      </c>
      <c r="Q317" s="48"/>
      <c r="R317" s="90">
        <f>S317*B317*محاسبات!$AD$40</f>
        <v>0</v>
      </c>
      <c r="S317" s="54"/>
      <c r="T317" s="91">
        <f>U317*B317*محاسبات!$AD$40</f>
        <v>0</v>
      </c>
      <c r="U317" s="31"/>
      <c r="V317" s="90">
        <f>W317*B317*محاسبات!$AD$40</f>
        <v>0</v>
      </c>
      <c r="W317" s="54"/>
      <c r="X317" s="86">
        <f>Y317*B317*محاسبات!$AD$40</f>
        <v>0</v>
      </c>
      <c r="Y317" s="51"/>
      <c r="Z317" s="91">
        <f>AA317*B317*محاسبات!$AD$40</f>
        <v>0</v>
      </c>
      <c r="AA317" s="31"/>
      <c r="AB317" s="88">
        <f>AC317*B317*محاسبات!$AD$40</f>
        <v>0</v>
      </c>
      <c r="AC317" s="48"/>
      <c r="AD317" s="92">
        <f>AE317*B317*محاسبات!$AD$40</f>
        <v>0</v>
      </c>
      <c r="AE317" s="33"/>
    </row>
    <row r="318" spans="1:32" s="44" customFormat="1">
      <c r="A318" s="348"/>
      <c r="B318" s="202">
        <f t="shared" si="5"/>
        <v>532</v>
      </c>
      <c r="C318" s="44">
        <v>14</v>
      </c>
      <c r="D318" s="85">
        <f>E318*B318*محاسبات!$AD$40</f>
        <v>0</v>
      </c>
      <c r="E318" s="51"/>
      <c r="F318" s="87">
        <f>G318*B318*محاسبات!$AD$40</f>
        <v>0</v>
      </c>
      <c r="G318" s="46"/>
      <c r="H318" s="88">
        <f>I318*B318*محاسبات!$AD$40</f>
        <v>0</v>
      </c>
      <c r="I318" s="48"/>
      <c r="J318" s="91">
        <f>K318*B318*محاسبات!$AD$40</f>
        <v>0</v>
      </c>
      <c r="K318" s="91"/>
      <c r="L318" s="89">
        <f>M318*B318*محاسبات!$AD$40</f>
        <v>0</v>
      </c>
      <c r="M318" s="32"/>
      <c r="N318" s="86">
        <f>O318*B318*محاسبات!$AD$40</f>
        <v>0</v>
      </c>
      <c r="O318" s="51"/>
      <c r="P318" s="88">
        <f>Q318*B318*محاسبات!$AD$40</f>
        <v>0</v>
      </c>
      <c r="Q318" s="48"/>
      <c r="R318" s="90">
        <f>S318*B318*محاسبات!$AD$40</f>
        <v>0</v>
      </c>
      <c r="S318" s="54"/>
      <c r="T318" s="91">
        <f>U318*B318*محاسبات!$AD$40</f>
        <v>0</v>
      </c>
      <c r="U318" s="31"/>
      <c r="V318" s="90">
        <f>W318*B318*محاسبات!$AD$40</f>
        <v>0</v>
      </c>
      <c r="W318" s="54"/>
      <c r="X318" s="86">
        <f>Y318*B318*محاسبات!$AD$40</f>
        <v>0</v>
      </c>
      <c r="Y318" s="51"/>
      <c r="Z318" s="91">
        <f>AA318*B318*محاسبات!$AD$40</f>
        <v>0</v>
      </c>
      <c r="AA318" s="31"/>
      <c r="AB318" s="88">
        <f>AC318*B318*محاسبات!$AD$40</f>
        <v>0</v>
      </c>
      <c r="AC318" s="48"/>
      <c r="AD318" s="92">
        <f>AE318*B318*محاسبات!$AD$40</f>
        <v>0</v>
      </c>
      <c r="AE318" s="33"/>
    </row>
    <row r="319" spans="1:32" s="44" customFormat="1">
      <c r="A319" s="348"/>
      <c r="B319" s="202">
        <f t="shared" si="5"/>
        <v>531</v>
      </c>
      <c r="C319" s="44">
        <v>15</v>
      </c>
      <c r="D319" s="85">
        <f>E319*B319*محاسبات!$AD$40</f>
        <v>0</v>
      </c>
      <c r="E319" s="51"/>
      <c r="F319" s="87">
        <f>G319*B319*محاسبات!$AD$40</f>
        <v>0</v>
      </c>
      <c r="G319" s="46"/>
      <c r="H319" s="88">
        <f>I319*B319*محاسبات!$AD$40</f>
        <v>0</v>
      </c>
      <c r="I319" s="48"/>
      <c r="J319" s="91">
        <f>K319*B319*محاسبات!$AD$40</f>
        <v>0</v>
      </c>
      <c r="K319" s="91"/>
      <c r="L319" s="89">
        <f>M319*B319*محاسبات!$AD$40</f>
        <v>0</v>
      </c>
      <c r="M319" s="32"/>
      <c r="N319" s="86">
        <f>O319*B319*محاسبات!$AD$40</f>
        <v>0</v>
      </c>
      <c r="O319" s="51"/>
      <c r="P319" s="88">
        <f>Q319*B319*محاسبات!$AD$40</f>
        <v>0</v>
      </c>
      <c r="Q319" s="48"/>
      <c r="R319" s="90">
        <f>S319*B319*محاسبات!$AD$40</f>
        <v>0</v>
      </c>
      <c r="S319" s="54"/>
      <c r="T319" s="91">
        <f>U319*B319*محاسبات!$AD$40</f>
        <v>0</v>
      </c>
      <c r="U319" s="31"/>
      <c r="V319" s="90">
        <f>W319*B319*محاسبات!$AD$40</f>
        <v>0</v>
      </c>
      <c r="W319" s="54"/>
      <c r="X319" s="86">
        <f>Y319*B319*محاسبات!$AD$40</f>
        <v>0</v>
      </c>
      <c r="Y319" s="51"/>
      <c r="Z319" s="91">
        <f>AA319*B319*محاسبات!$AD$40</f>
        <v>0</v>
      </c>
      <c r="AA319" s="31"/>
      <c r="AB319" s="88">
        <f>AC319*B319*محاسبات!$AD$40</f>
        <v>0</v>
      </c>
      <c r="AC319" s="48"/>
      <c r="AD319" s="92">
        <f>AE319*B319*محاسبات!$AD$40</f>
        <v>0</v>
      </c>
      <c r="AE319" s="33"/>
    </row>
    <row r="320" spans="1:32" s="44" customFormat="1">
      <c r="A320" s="348"/>
      <c r="B320" s="202">
        <f t="shared" si="5"/>
        <v>530</v>
      </c>
      <c r="C320" s="44">
        <v>16</v>
      </c>
      <c r="D320" s="85">
        <f>E320*B320*محاسبات!$AD$40</f>
        <v>0</v>
      </c>
      <c r="E320" s="51"/>
      <c r="F320" s="87">
        <f>G320*B320*محاسبات!$AD$40</f>
        <v>0</v>
      </c>
      <c r="G320" s="46"/>
      <c r="H320" s="88">
        <f>I320*B320*محاسبات!$AD$40</f>
        <v>0</v>
      </c>
      <c r="I320" s="48"/>
      <c r="J320" s="91">
        <f>K320*B320*محاسبات!$AD$40</f>
        <v>0</v>
      </c>
      <c r="K320" s="91"/>
      <c r="L320" s="89">
        <f>M320*B320*محاسبات!$AD$40</f>
        <v>0</v>
      </c>
      <c r="M320" s="32"/>
      <c r="N320" s="86">
        <f>O320*B320*محاسبات!$AD$40</f>
        <v>0</v>
      </c>
      <c r="O320" s="51"/>
      <c r="P320" s="88">
        <f>Q320*B320*محاسبات!$AD$40</f>
        <v>0</v>
      </c>
      <c r="Q320" s="48"/>
      <c r="R320" s="90">
        <f>S320*B320*محاسبات!$AD$40</f>
        <v>0</v>
      </c>
      <c r="S320" s="54"/>
      <c r="T320" s="91">
        <f>U320*B320*محاسبات!$AD$40</f>
        <v>0</v>
      </c>
      <c r="U320" s="31"/>
      <c r="V320" s="90">
        <f>W320*B320*محاسبات!$AD$40</f>
        <v>0</v>
      </c>
      <c r="W320" s="54"/>
      <c r="X320" s="86">
        <f>Y320*B320*محاسبات!$AD$40</f>
        <v>0</v>
      </c>
      <c r="Y320" s="51"/>
      <c r="Z320" s="91">
        <f>AA320*B320*محاسبات!$AD$40</f>
        <v>0</v>
      </c>
      <c r="AA320" s="31"/>
      <c r="AB320" s="88">
        <f>AC320*B320*محاسبات!$AD$40</f>
        <v>0</v>
      </c>
      <c r="AC320" s="48"/>
      <c r="AD320" s="92">
        <f>AE320*B320*محاسبات!$AD$40</f>
        <v>0</v>
      </c>
      <c r="AE320" s="33"/>
    </row>
    <row r="321" spans="1:32" s="44" customFormat="1">
      <c r="A321" s="348"/>
      <c r="B321" s="202">
        <f t="shared" si="5"/>
        <v>529</v>
      </c>
      <c r="C321" s="44">
        <v>17</v>
      </c>
      <c r="D321" s="85">
        <f>E321*B321*محاسبات!$AD$40</f>
        <v>0</v>
      </c>
      <c r="E321" s="51"/>
      <c r="F321" s="87">
        <f>G321*B321*محاسبات!$AD$40</f>
        <v>0</v>
      </c>
      <c r="G321" s="46"/>
      <c r="H321" s="88">
        <f>I321*B321*محاسبات!$AD$40</f>
        <v>0</v>
      </c>
      <c r="I321" s="48"/>
      <c r="J321" s="91">
        <f>K321*B321*محاسبات!$AD$40</f>
        <v>0</v>
      </c>
      <c r="K321" s="91"/>
      <c r="L321" s="89">
        <f>M321*B321*محاسبات!$AD$40</f>
        <v>0</v>
      </c>
      <c r="M321" s="32"/>
      <c r="N321" s="86">
        <f>O321*B321*محاسبات!$AD$40</f>
        <v>0</v>
      </c>
      <c r="O321" s="51"/>
      <c r="P321" s="88">
        <f>Q321*B321*محاسبات!$AD$40</f>
        <v>0</v>
      </c>
      <c r="Q321" s="48"/>
      <c r="R321" s="90">
        <f>S321*B321*محاسبات!$AD$40</f>
        <v>0</v>
      </c>
      <c r="S321" s="54"/>
      <c r="T321" s="91">
        <f>U321*B321*محاسبات!$AD$40</f>
        <v>0</v>
      </c>
      <c r="U321" s="31"/>
      <c r="V321" s="90">
        <f>W321*B321*محاسبات!$AD$40</f>
        <v>0</v>
      </c>
      <c r="W321" s="54"/>
      <c r="X321" s="86">
        <f>Y321*B321*محاسبات!$AD$40</f>
        <v>0</v>
      </c>
      <c r="Y321" s="51"/>
      <c r="Z321" s="91">
        <f>AA321*B321*محاسبات!$AD$40</f>
        <v>0</v>
      </c>
      <c r="AA321" s="31"/>
      <c r="AB321" s="88">
        <f>AC321*B321*محاسبات!$AD$40</f>
        <v>0</v>
      </c>
      <c r="AC321" s="48"/>
      <c r="AD321" s="92">
        <f>AE321*B321*محاسبات!$AD$40</f>
        <v>0</v>
      </c>
      <c r="AE321" s="33"/>
    </row>
    <row r="322" spans="1:32" s="44" customFormat="1">
      <c r="A322" s="348"/>
      <c r="B322" s="202">
        <f t="shared" si="5"/>
        <v>528</v>
      </c>
      <c r="C322" s="44">
        <v>18</v>
      </c>
      <c r="D322" s="85">
        <f>E322*B322*محاسبات!$AD$40</f>
        <v>0</v>
      </c>
      <c r="E322" s="51"/>
      <c r="F322" s="87">
        <f>G322*B322*محاسبات!$AD$40</f>
        <v>0</v>
      </c>
      <c r="G322" s="46"/>
      <c r="H322" s="88">
        <f>I322*B322*محاسبات!$AD$40</f>
        <v>0</v>
      </c>
      <c r="I322" s="48"/>
      <c r="J322" s="91">
        <f>K322*B322*محاسبات!$AD$40</f>
        <v>0</v>
      </c>
      <c r="K322" s="91"/>
      <c r="L322" s="89">
        <f>M322*B322*محاسبات!$AD$40</f>
        <v>0</v>
      </c>
      <c r="M322" s="32"/>
      <c r="N322" s="86">
        <f>O322*B322*محاسبات!$AD$40</f>
        <v>0</v>
      </c>
      <c r="O322" s="51"/>
      <c r="P322" s="88">
        <f>Q322*B322*محاسبات!$AD$40</f>
        <v>0</v>
      </c>
      <c r="Q322" s="48"/>
      <c r="R322" s="90">
        <f>S322*B322*محاسبات!$AD$40</f>
        <v>0</v>
      </c>
      <c r="S322" s="54"/>
      <c r="T322" s="91">
        <f>U322*B322*محاسبات!$AD$40</f>
        <v>0</v>
      </c>
      <c r="U322" s="31"/>
      <c r="V322" s="90">
        <f>W322*B322*محاسبات!$AD$40</f>
        <v>0</v>
      </c>
      <c r="W322" s="54"/>
      <c r="X322" s="86">
        <f>Y322*B322*محاسبات!$AD$40</f>
        <v>0</v>
      </c>
      <c r="Y322" s="51"/>
      <c r="Z322" s="91">
        <f>AA322*B322*محاسبات!$AD$40</f>
        <v>0</v>
      </c>
      <c r="AA322" s="31"/>
      <c r="AB322" s="88">
        <f>AC322*B322*محاسبات!$AD$40</f>
        <v>0</v>
      </c>
      <c r="AC322" s="48"/>
      <c r="AD322" s="92">
        <f>AE322*B322*محاسبات!$AD$40</f>
        <v>0</v>
      </c>
      <c r="AE322" s="33"/>
    </row>
    <row r="323" spans="1:32" s="44" customFormat="1">
      <c r="A323" s="348"/>
      <c r="B323" s="202">
        <f t="shared" si="5"/>
        <v>527</v>
      </c>
      <c r="C323" s="44">
        <v>19</v>
      </c>
      <c r="D323" s="85">
        <f>E323*B323*محاسبات!$AD$40</f>
        <v>0</v>
      </c>
      <c r="E323" s="51"/>
      <c r="F323" s="87">
        <f>G323*B323*محاسبات!$AD$40</f>
        <v>0</v>
      </c>
      <c r="G323" s="46"/>
      <c r="H323" s="88">
        <f>I323*B323*محاسبات!$AD$40</f>
        <v>0</v>
      </c>
      <c r="I323" s="48"/>
      <c r="J323" s="91">
        <f>K323*B323*محاسبات!$AD$40</f>
        <v>0</v>
      </c>
      <c r="K323" s="91"/>
      <c r="L323" s="89">
        <f>M323*B323*محاسبات!$AD$40</f>
        <v>0</v>
      </c>
      <c r="M323" s="32"/>
      <c r="N323" s="86">
        <f>O323*B323*محاسبات!$AD$40</f>
        <v>0</v>
      </c>
      <c r="O323" s="51"/>
      <c r="P323" s="88">
        <f>Q323*B323*محاسبات!$AD$40</f>
        <v>0</v>
      </c>
      <c r="Q323" s="48"/>
      <c r="R323" s="90">
        <f>S323*B323*محاسبات!$AD$40</f>
        <v>0</v>
      </c>
      <c r="S323" s="54"/>
      <c r="T323" s="91">
        <f>U323*B323*محاسبات!$AD$40</f>
        <v>0</v>
      </c>
      <c r="U323" s="31"/>
      <c r="V323" s="90">
        <f>W323*B323*محاسبات!$AD$40</f>
        <v>0</v>
      </c>
      <c r="W323" s="54"/>
      <c r="X323" s="86">
        <f>Y323*B323*محاسبات!$AD$40</f>
        <v>0</v>
      </c>
      <c r="Y323" s="51"/>
      <c r="Z323" s="91">
        <f>AA323*B323*محاسبات!$AD$40</f>
        <v>0</v>
      </c>
      <c r="AA323" s="31"/>
      <c r="AB323" s="88">
        <f>AC323*B323*محاسبات!$AD$40</f>
        <v>0</v>
      </c>
      <c r="AC323" s="48"/>
      <c r="AD323" s="92">
        <f>AE323*B323*محاسبات!$AD$40</f>
        <v>0</v>
      </c>
      <c r="AE323" s="33"/>
    </row>
    <row r="324" spans="1:32" s="44" customFormat="1">
      <c r="A324" s="348"/>
      <c r="B324" s="202">
        <f t="shared" si="5"/>
        <v>526</v>
      </c>
      <c r="C324" s="44">
        <v>20</v>
      </c>
      <c r="D324" s="85">
        <f>E324*B324*محاسبات!$AD$40</f>
        <v>0</v>
      </c>
      <c r="E324" s="51"/>
      <c r="F324" s="87">
        <f>G324*B324*محاسبات!$AD$40</f>
        <v>0</v>
      </c>
      <c r="G324" s="46"/>
      <c r="H324" s="88">
        <f>I324*B324*محاسبات!$AD$40</f>
        <v>0</v>
      </c>
      <c r="I324" s="48"/>
      <c r="J324" s="91">
        <f>K324*B324*محاسبات!$AD$40</f>
        <v>0</v>
      </c>
      <c r="K324" s="91"/>
      <c r="L324" s="89">
        <f>M324*B324*محاسبات!$AD$40</f>
        <v>0</v>
      </c>
      <c r="M324" s="32"/>
      <c r="N324" s="86">
        <f>O324*B324*محاسبات!$AD$40</f>
        <v>0</v>
      </c>
      <c r="O324" s="51"/>
      <c r="P324" s="88">
        <f>Q324*B324*محاسبات!$AD$40</f>
        <v>0</v>
      </c>
      <c r="Q324" s="48"/>
      <c r="R324" s="90">
        <f>S324*B324*محاسبات!$AD$40</f>
        <v>0</v>
      </c>
      <c r="S324" s="54"/>
      <c r="T324" s="91">
        <f>U324*B324*محاسبات!$AD$40</f>
        <v>680914745.57197177</v>
      </c>
      <c r="U324" s="31">
        <v>800000000</v>
      </c>
      <c r="V324" s="90">
        <f>W324*B324*محاسبات!$AD$40</f>
        <v>0</v>
      </c>
      <c r="W324" s="54"/>
      <c r="X324" s="86">
        <f>Y324*B324*محاسبات!$AD$40</f>
        <v>0</v>
      </c>
      <c r="Y324" s="228"/>
      <c r="Z324" s="91">
        <f>AA324*B324*محاسبات!$AD$40</f>
        <v>0</v>
      </c>
      <c r="AA324" s="31"/>
      <c r="AB324" s="88">
        <f>AC324*B324*محاسبات!$AD$40</f>
        <v>0</v>
      </c>
      <c r="AC324" s="48"/>
      <c r="AD324" s="92">
        <f>AE324*B324*محاسبات!$AD$40</f>
        <v>255343029.5894894</v>
      </c>
      <c r="AE324" s="229">
        <v>300000000</v>
      </c>
      <c r="AF324" s="44" t="s">
        <v>66</v>
      </c>
    </row>
    <row r="325" spans="1:32" s="44" customFormat="1">
      <c r="A325" s="348"/>
      <c r="B325" s="202">
        <f t="shared" ref="B325:B388" si="6">B324-1</f>
        <v>525</v>
      </c>
      <c r="C325" s="44">
        <v>21</v>
      </c>
      <c r="D325" s="85">
        <f>E325*B325*محاسبات!$AD$40</f>
        <v>0</v>
      </c>
      <c r="E325" s="51"/>
      <c r="F325" s="87">
        <f>G325*B325*محاسبات!$AD$40</f>
        <v>0</v>
      </c>
      <c r="G325" s="46"/>
      <c r="H325" s="88">
        <f>I325*B325*محاسبات!$AD$40</f>
        <v>0</v>
      </c>
      <c r="I325" s="48"/>
      <c r="J325" s="91">
        <f>K325*B325*محاسبات!$AD$40</f>
        <v>0</v>
      </c>
      <c r="K325" s="91"/>
      <c r="L325" s="89">
        <f>M325*B325*محاسبات!$AD$40</f>
        <v>0</v>
      </c>
      <c r="M325" s="32"/>
      <c r="N325" s="86">
        <f>O325*B325*محاسبات!$AD$40</f>
        <v>0</v>
      </c>
      <c r="O325" s="51"/>
      <c r="P325" s="88">
        <f>Q325*B325*محاسبات!$AD$40</f>
        <v>594667701.990731</v>
      </c>
      <c r="Q325" s="48">
        <v>700000000</v>
      </c>
      <c r="R325" s="90">
        <f>S325*B325*محاسبات!$AD$40</f>
        <v>0</v>
      </c>
      <c r="S325" s="54"/>
      <c r="T325" s="91">
        <f>U325*B325*محاسبات!$AD$40</f>
        <v>169905057.71163744</v>
      </c>
      <c r="U325" s="31">
        <v>200000000</v>
      </c>
      <c r="V325" s="90">
        <f>W325*B325*محاسبات!$AD$40</f>
        <v>0</v>
      </c>
      <c r="W325" s="54"/>
      <c r="X325" s="86">
        <f>Y325*B325*محاسبات!$AD$40</f>
        <v>0</v>
      </c>
      <c r="Y325" s="51"/>
      <c r="Z325" s="91">
        <f>AA325*B325*محاسبات!$AD$40</f>
        <v>0</v>
      </c>
      <c r="AA325" s="31"/>
      <c r="AB325" s="88">
        <f>AC325*B325*محاسبات!$AD$40</f>
        <v>0</v>
      </c>
      <c r="AC325" s="48"/>
      <c r="AD325" s="92">
        <f>AE325*B325*محاسبات!$AD$40</f>
        <v>0</v>
      </c>
      <c r="AE325" s="33"/>
    </row>
    <row r="326" spans="1:32" s="44" customFormat="1">
      <c r="A326" s="348"/>
      <c r="B326" s="202">
        <f t="shared" si="6"/>
        <v>524</v>
      </c>
      <c r="C326" s="44">
        <v>22</v>
      </c>
      <c r="D326" s="85">
        <f>E326*B326*محاسبات!$AD$40</f>
        <v>0</v>
      </c>
      <c r="E326" s="51"/>
      <c r="F326" s="87">
        <f>G326*B326*محاسبات!$AD$40</f>
        <v>0</v>
      </c>
      <c r="G326" s="46"/>
      <c r="H326" s="88">
        <f>I326*B326*محاسبات!$AD$40</f>
        <v>0</v>
      </c>
      <c r="I326" s="48"/>
      <c r="J326" s="91">
        <f>K326*B326*محاسبات!$AD$40</f>
        <v>0</v>
      </c>
      <c r="K326" s="91"/>
      <c r="L326" s="89">
        <f>M326*B326*محاسبات!$AD$40</f>
        <v>0</v>
      </c>
      <c r="M326" s="32"/>
      <c r="N326" s="86">
        <f>O326*B326*محاسبات!$AD$40</f>
        <v>0</v>
      </c>
      <c r="O326" s="51"/>
      <c r="P326" s="88">
        <f>Q326*B326*محاسبات!$AD$40</f>
        <v>0</v>
      </c>
      <c r="Q326" s="48"/>
      <c r="R326" s="90">
        <f>S326*B326*محاسبات!$AD$40</f>
        <v>0</v>
      </c>
      <c r="S326" s="54"/>
      <c r="T326" s="91">
        <f>U326*B326*محاسبات!$AD$40</f>
        <v>0</v>
      </c>
      <c r="U326" s="31"/>
      <c r="V326" s="90">
        <f>W326*B326*محاسبات!$AD$40</f>
        <v>0</v>
      </c>
      <c r="W326" s="54"/>
      <c r="X326" s="86">
        <f>Y326*B326*محاسبات!$AD$40</f>
        <v>0</v>
      </c>
      <c r="Y326" s="51"/>
      <c r="Z326" s="91">
        <f>AA326*B326*محاسبات!$AD$40</f>
        <v>0</v>
      </c>
      <c r="AA326" s="31"/>
      <c r="AB326" s="88">
        <f>AC326*B326*محاسبات!$AD$40</f>
        <v>0</v>
      </c>
      <c r="AC326" s="48"/>
      <c r="AD326" s="92">
        <f>AE326*B326*محاسبات!$AD$40</f>
        <v>0</v>
      </c>
      <c r="AE326" s="33"/>
    </row>
    <row r="327" spans="1:32" s="44" customFormat="1">
      <c r="A327" s="348"/>
      <c r="B327" s="202">
        <f t="shared" si="6"/>
        <v>523</v>
      </c>
      <c r="C327" s="44">
        <v>23</v>
      </c>
      <c r="D327" s="85">
        <f>E327*B327*محاسبات!$AD$40</f>
        <v>0</v>
      </c>
      <c r="E327" s="51"/>
      <c r="F327" s="87">
        <f>G327*B327*محاسبات!$AD$40</f>
        <v>0</v>
      </c>
      <c r="G327" s="46"/>
      <c r="H327" s="88">
        <f>I327*B327*محاسبات!$AD$40</f>
        <v>0</v>
      </c>
      <c r="I327" s="48"/>
      <c r="J327" s="91">
        <f>K327*B327*محاسبات!$AD$40</f>
        <v>0</v>
      </c>
      <c r="K327" s="91"/>
      <c r="L327" s="89">
        <f>M327*B327*محاسبات!$AD$40</f>
        <v>0</v>
      </c>
      <c r="M327" s="32"/>
      <c r="N327" s="86">
        <f>O327*B327*محاسبات!$AD$40</f>
        <v>0</v>
      </c>
      <c r="O327" s="51"/>
      <c r="P327" s="88">
        <f>Q327*B327*محاسبات!$AD$40</f>
        <v>0</v>
      </c>
      <c r="Q327" s="48"/>
      <c r="R327" s="90">
        <f>S327*B327*محاسبات!$AD$40</f>
        <v>0</v>
      </c>
      <c r="S327" s="54"/>
      <c r="T327" s="91">
        <f>U327*B327*محاسبات!$AD$40</f>
        <v>0</v>
      </c>
      <c r="U327" s="31"/>
      <c r="V327" s="90">
        <f>W327*B327*محاسبات!$AD$40</f>
        <v>0</v>
      </c>
      <c r="W327" s="54"/>
      <c r="X327" s="86">
        <f>Y327*B327*محاسبات!$AD$40</f>
        <v>0</v>
      </c>
      <c r="Y327" s="51"/>
      <c r="Z327" s="91">
        <f>AA327*B327*محاسبات!$AD$40</f>
        <v>0</v>
      </c>
      <c r="AA327" s="31"/>
      <c r="AB327" s="88">
        <f>AC327*B327*محاسبات!$AD$40</f>
        <v>0</v>
      </c>
      <c r="AC327" s="48"/>
      <c r="AD327" s="92">
        <f>AE327*B327*محاسبات!$AD$40</f>
        <v>0</v>
      </c>
      <c r="AE327" s="33"/>
    </row>
    <row r="328" spans="1:32" s="44" customFormat="1">
      <c r="A328" s="348"/>
      <c r="B328" s="202">
        <f t="shared" si="6"/>
        <v>522</v>
      </c>
      <c r="C328" s="44">
        <v>24</v>
      </c>
      <c r="D328" s="85">
        <f>E328*B328*محاسبات!$AD$40</f>
        <v>0</v>
      </c>
      <c r="E328" s="51"/>
      <c r="F328" s="87">
        <f>G328*B328*محاسبات!$AD$40</f>
        <v>0</v>
      </c>
      <c r="G328" s="46"/>
      <c r="H328" s="88">
        <f>I328*B328*محاسبات!$AD$40</f>
        <v>0</v>
      </c>
      <c r="I328" s="48"/>
      <c r="J328" s="91">
        <f>K328*B328*محاسبات!$AD$40</f>
        <v>0</v>
      </c>
      <c r="K328" s="91"/>
      <c r="L328" s="89">
        <f>M328*B328*محاسبات!$AD$40</f>
        <v>0</v>
      </c>
      <c r="M328" s="32"/>
      <c r="N328" s="86">
        <f>O328*B328*محاسبات!$AD$40</f>
        <v>0</v>
      </c>
      <c r="O328" s="51"/>
      <c r="P328" s="88">
        <f>Q328*B328*محاسبات!$AD$40</f>
        <v>0</v>
      </c>
      <c r="Q328" s="48"/>
      <c r="R328" s="90">
        <f>S328*B328*محاسبات!$AD$40</f>
        <v>0</v>
      </c>
      <c r="S328" s="54"/>
      <c r="T328" s="91">
        <f>U328*B328*محاسبات!$AD$40</f>
        <v>0</v>
      </c>
      <c r="U328" s="31"/>
      <c r="V328" s="90">
        <f>W328*B328*محاسبات!$AD$40</f>
        <v>0</v>
      </c>
      <c r="W328" s="54"/>
      <c r="X328" s="86">
        <f>Y328*B328*محاسبات!$AD$40</f>
        <v>0</v>
      </c>
      <c r="Y328" s="51"/>
      <c r="Z328" s="91">
        <f>AA328*B328*محاسبات!$AD$40</f>
        <v>0</v>
      </c>
      <c r="AA328" s="31"/>
      <c r="AB328" s="88">
        <f>AC328*B328*محاسبات!$AD$40</f>
        <v>0</v>
      </c>
      <c r="AC328" s="48"/>
      <c r="AD328" s="92">
        <f>AE328*B328*محاسبات!$AD$40</f>
        <v>0</v>
      </c>
      <c r="AE328" s="33"/>
    </row>
    <row r="329" spans="1:32" s="44" customFormat="1">
      <c r="A329" s="348"/>
      <c r="B329" s="202">
        <f t="shared" si="6"/>
        <v>521</v>
      </c>
      <c r="C329" s="44">
        <v>25</v>
      </c>
      <c r="D329" s="85">
        <f>E329*B329*محاسبات!$AD$40</f>
        <v>0</v>
      </c>
      <c r="E329" s="51"/>
      <c r="F329" s="87">
        <f>G329*B329*محاسبات!$AD$40</f>
        <v>0</v>
      </c>
      <c r="G329" s="46"/>
      <c r="H329" s="88">
        <f>I329*B329*محاسبات!$AD$40</f>
        <v>0</v>
      </c>
      <c r="I329" s="48"/>
      <c r="J329" s="91">
        <f>K329*B329*محاسبات!$AD$40</f>
        <v>0</v>
      </c>
      <c r="K329" s="91"/>
      <c r="L329" s="89">
        <f>M329*B329*محاسبات!$AD$40</f>
        <v>0</v>
      </c>
      <c r="M329" s="32"/>
      <c r="N329" s="86">
        <f>O329*B329*محاسبات!$AD$40</f>
        <v>0</v>
      </c>
      <c r="O329" s="51"/>
      <c r="P329" s="88">
        <f>Q329*B329*محاسبات!$AD$40</f>
        <v>0</v>
      </c>
      <c r="Q329" s="48"/>
      <c r="R329" s="90">
        <f>S329*B329*محاسبات!$AD$40</f>
        <v>0</v>
      </c>
      <c r="S329" s="54"/>
      <c r="T329" s="91">
        <f>U329*B329*محاسبات!$AD$40</f>
        <v>0</v>
      </c>
      <c r="U329" s="31"/>
      <c r="V329" s="90">
        <f>W329*B329*محاسبات!$AD$40</f>
        <v>0</v>
      </c>
      <c r="W329" s="54"/>
      <c r="X329" s="86">
        <f>Y329*B329*محاسبات!$AD$40</f>
        <v>0</v>
      </c>
      <c r="Y329" s="51"/>
      <c r="Z329" s="91">
        <f>AA329*B329*محاسبات!$AD$40</f>
        <v>0</v>
      </c>
      <c r="AA329" s="31"/>
      <c r="AB329" s="88">
        <f>AC329*B329*محاسبات!$AD$40</f>
        <v>0</v>
      </c>
      <c r="AC329" s="48"/>
      <c r="AD329" s="92">
        <f>AE329*B329*محاسبات!$AD$40</f>
        <v>0</v>
      </c>
      <c r="AE329" s="33"/>
    </row>
    <row r="330" spans="1:32" s="44" customFormat="1">
      <c r="A330" s="348"/>
      <c r="B330" s="202">
        <f t="shared" si="6"/>
        <v>520</v>
      </c>
      <c r="C330" s="44">
        <v>26</v>
      </c>
      <c r="D330" s="85">
        <f>E330*B330*محاسبات!$AD$40</f>
        <v>0</v>
      </c>
      <c r="E330" s="51"/>
      <c r="F330" s="87">
        <f>G330*B330*محاسبات!$AD$40</f>
        <v>0</v>
      </c>
      <c r="G330" s="46"/>
      <c r="H330" s="88">
        <f>I330*B330*محاسبات!$AD$40</f>
        <v>0</v>
      </c>
      <c r="I330" s="48"/>
      <c r="J330" s="91">
        <f>K330*B330*محاسبات!$AD$40</f>
        <v>0</v>
      </c>
      <c r="K330" s="91"/>
      <c r="L330" s="89">
        <f>M330*B330*محاسبات!$AD$40</f>
        <v>0</v>
      </c>
      <c r="M330" s="32"/>
      <c r="N330" s="86">
        <f>O330*B330*محاسبات!$AD$40</f>
        <v>0</v>
      </c>
      <c r="O330" s="51"/>
      <c r="P330" s="88">
        <f>Q330*B330*محاسبات!$AD$40</f>
        <v>0</v>
      </c>
      <c r="Q330" s="48"/>
      <c r="R330" s="90">
        <f>S330*B330*محاسبات!$AD$40</f>
        <v>0</v>
      </c>
      <c r="S330" s="54"/>
      <c r="T330" s="91">
        <f>U330*B330*محاسبات!$AD$40</f>
        <v>0</v>
      </c>
      <c r="U330" s="31"/>
      <c r="V330" s="90">
        <f>W330*B330*محاسبات!$AD$40</f>
        <v>0</v>
      </c>
      <c r="W330" s="54"/>
      <c r="X330" s="86">
        <f>Y330*B330*محاسبات!$AD$40</f>
        <v>0</v>
      </c>
      <c r="Y330" s="51"/>
      <c r="Z330" s="91">
        <f>AA330*B330*محاسبات!$AD$40</f>
        <v>0</v>
      </c>
      <c r="AA330" s="31"/>
      <c r="AB330" s="88">
        <f>AC330*B330*محاسبات!$AD$40</f>
        <v>0</v>
      </c>
      <c r="AC330" s="48"/>
      <c r="AD330" s="92">
        <f>AE330*B330*محاسبات!$AD$40</f>
        <v>0</v>
      </c>
      <c r="AE330" s="33"/>
    </row>
    <row r="331" spans="1:32" s="44" customFormat="1">
      <c r="A331" s="348"/>
      <c r="B331" s="202">
        <f t="shared" si="6"/>
        <v>519</v>
      </c>
      <c r="C331" s="44">
        <v>27</v>
      </c>
      <c r="D331" s="85">
        <f>E331*B331*محاسبات!$AD$40</f>
        <v>0</v>
      </c>
      <c r="E331" s="51"/>
      <c r="F331" s="87">
        <f>G331*B331*محاسبات!$AD$40</f>
        <v>0</v>
      </c>
      <c r="G331" s="46"/>
      <c r="H331" s="88">
        <f>I331*B331*محاسبات!$AD$40</f>
        <v>0</v>
      </c>
      <c r="I331" s="48"/>
      <c r="J331" s="91">
        <f>K331*B331*محاسبات!$AD$40</f>
        <v>0</v>
      </c>
      <c r="K331" s="91"/>
      <c r="L331" s="89">
        <f>M331*B331*محاسبات!$AD$40</f>
        <v>0</v>
      </c>
      <c r="M331" s="32"/>
      <c r="N331" s="86">
        <f>O331*B331*محاسبات!$AD$40</f>
        <v>0</v>
      </c>
      <c r="O331" s="51"/>
      <c r="P331" s="88">
        <f>Q331*B331*محاسبات!$AD$40</f>
        <v>0</v>
      </c>
      <c r="Q331" s="48"/>
      <c r="R331" s="90">
        <f>S331*B331*محاسبات!$AD$40</f>
        <v>0</v>
      </c>
      <c r="S331" s="54"/>
      <c r="T331" s="91">
        <f>U331*B331*محاسبات!$AD$40</f>
        <v>0</v>
      </c>
      <c r="U331" s="31"/>
      <c r="V331" s="90">
        <f>W331*B331*محاسبات!$AD$40</f>
        <v>0</v>
      </c>
      <c r="W331" s="54"/>
      <c r="X331" s="86">
        <f>Y331*B331*محاسبات!$AD$40</f>
        <v>0</v>
      </c>
      <c r="Y331" s="51"/>
      <c r="Z331" s="91">
        <f>AA331*B331*محاسبات!$AD$40</f>
        <v>0</v>
      </c>
      <c r="AA331" s="31"/>
      <c r="AB331" s="88">
        <f>AC331*B331*محاسبات!$AD$40</f>
        <v>0</v>
      </c>
      <c r="AC331" s="48"/>
      <c r="AD331" s="92">
        <f>AE331*B331*محاسبات!$AD$40</f>
        <v>0</v>
      </c>
      <c r="AE331" s="33"/>
    </row>
    <row r="332" spans="1:32" s="44" customFormat="1">
      <c r="A332" s="348"/>
      <c r="B332" s="202">
        <f t="shared" si="6"/>
        <v>518</v>
      </c>
      <c r="C332" s="44">
        <v>28</v>
      </c>
      <c r="D332" s="85">
        <f>E332*B332*محاسبات!$AD$40</f>
        <v>0</v>
      </c>
      <c r="E332" s="51"/>
      <c r="F332" s="87">
        <f>G332*B332*محاسبات!$AD$40</f>
        <v>0</v>
      </c>
      <c r="G332" s="46"/>
      <c r="H332" s="88">
        <f>I332*B332*محاسبات!$AD$40</f>
        <v>0</v>
      </c>
      <c r="I332" s="48"/>
      <c r="J332" s="91">
        <f>K332*B332*محاسبات!$AD$40</f>
        <v>0</v>
      </c>
      <c r="K332" s="91"/>
      <c r="L332" s="89">
        <f>M332*B332*محاسبات!$AD$40</f>
        <v>0</v>
      </c>
      <c r="M332" s="32"/>
      <c r="N332" s="86">
        <f>O332*B332*محاسبات!$AD$40</f>
        <v>0</v>
      </c>
      <c r="O332" s="51"/>
      <c r="P332" s="88">
        <f>Q332*B332*محاسبات!$AD$40</f>
        <v>0</v>
      </c>
      <c r="Q332" s="48"/>
      <c r="R332" s="90">
        <f>S332*B332*محاسبات!$AD$40</f>
        <v>0</v>
      </c>
      <c r="S332" s="54"/>
      <c r="T332" s="91">
        <f>U332*B332*محاسبات!$AD$40</f>
        <v>0</v>
      </c>
      <c r="U332" s="31"/>
      <c r="V332" s="90">
        <f>W332*B332*محاسبات!$AD$40</f>
        <v>40099405.940562025</v>
      </c>
      <c r="W332" s="54">
        <v>47840000</v>
      </c>
      <c r="X332" s="86">
        <f>Y332*B332*محاسبات!$AD$40</f>
        <v>0</v>
      </c>
      <c r="Y332" s="51"/>
      <c r="Z332" s="91">
        <f>AA332*B332*محاسبات!$AD$40</f>
        <v>0</v>
      </c>
      <c r="AA332" s="31"/>
      <c r="AB332" s="88">
        <f>AC332*B332*محاسبات!$AD$40</f>
        <v>0</v>
      </c>
      <c r="AC332" s="48"/>
      <c r="AD332" s="92">
        <f>AE332*B332*محاسبات!$AD$40</f>
        <v>0</v>
      </c>
      <c r="AE332" s="33"/>
    </row>
    <row r="333" spans="1:32" s="44" customFormat="1">
      <c r="A333" s="348"/>
      <c r="B333" s="202">
        <f t="shared" si="6"/>
        <v>517</v>
      </c>
      <c r="C333" s="44">
        <v>29</v>
      </c>
      <c r="D333" s="85">
        <f>E333*B333*محاسبات!$AD$40</f>
        <v>0</v>
      </c>
      <c r="E333" s="51"/>
      <c r="F333" s="87">
        <f>G333*B333*محاسبات!$AD$40</f>
        <v>0</v>
      </c>
      <c r="G333" s="46"/>
      <c r="H333" s="88">
        <f>I333*B333*محاسبات!$AD$40</f>
        <v>0</v>
      </c>
      <c r="I333" s="48"/>
      <c r="J333" s="91">
        <f>K333*B333*محاسبات!$AD$40</f>
        <v>0</v>
      </c>
      <c r="K333" s="91"/>
      <c r="L333" s="89">
        <f>M333*B333*محاسبات!$AD$40</f>
        <v>0</v>
      </c>
      <c r="M333" s="32"/>
      <c r="N333" s="86">
        <f>O333*B333*محاسبات!$AD$40</f>
        <v>0</v>
      </c>
      <c r="O333" s="51"/>
      <c r="P333" s="88">
        <f>Q333*B333*محاسبات!$AD$40</f>
        <v>0</v>
      </c>
      <c r="Q333" s="48"/>
      <c r="R333" s="90">
        <f>S333*B333*محاسبات!$AD$40</f>
        <v>0</v>
      </c>
      <c r="S333" s="54"/>
      <c r="T333" s="91">
        <f>U333*B333*محاسبات!$AD$40</f>
        <v>0</v>
      </c>
      <c r="U333" s="31"/>
      <c r="V333" s="90">
        <f>W333*B333*محاسبات!$AD$40</f>
        <v>0</v>
      </c>
      <c r="W333" s="54"/>
      <c r="X333" s="86">
        <f>Y333*B333*محاسبات!$AD$40</f>
        <v>0</v>
      </c>
      <c r="Y333" s="51"/>
      <c r="Z333" s="91">
        <f>AA333*B333*محاسبات!$AD$40</f>
        <v>0</v>
      </c>
      <c r="AA333" s="31"/>
      <c r="AB333" s="88">
        <f>AC333*B333*محاسبات!$AD$40</f>
        <v>0</v>
      </c>
      <c r="AC333" s="48"/>
      <c r="AD333" s="92">
        <f>AE333*B333*محاسبات!$AD$40</f>
        <v>0</v>
      </c>
      <c r="AE333" s="33"/>
    </row>
    <row r="334" spans="1:32" s="132" customFormat="1" ht="15.75" thickBot="1">
      <c r="A334" s="349"/>
      <c r="B334" s="202">
        <f t="shared" si="6"/>
        <v>516</v>
      </c>
      <c r="C334" s="132">
        <v>30</v>
      </c>
      <c r="D334" s="138">
        <f>E334*B334*محاسبات!$AD$40</f>
        <v>0</v>
      </c>
      <c r="E334" s="60"/>
      <c r="F334" s="139">
        <f>G334*B334*محاسبات!$AD$40</f>
        <v>0</v>
      </c>
      <c r="G334" s="61"/>
      <c r="H334" s="140">
        <f>I334*B334*محاسبات!$AD$40</f>
        <v>0</v>
      </c>
      <c r="I334" s="226"/>
      <c r="J334" s="65">
        <f>K334*B334*محاسبات!$AD$40</f>
        <v>417480998.94859481</v>
      </c>
      <c r="K334" s="144">
        <v>500000000</v>
      </c>
      <c r="L334" s="141">
        <f>M334*B334*محاسبات!$AD$40</f>
        <v>0</v>
      </c>
      <c r="M334" s="63"/>
      <c r="N334" s="142">
        <f>O334*B334*محاسبات!$AD$40</f>
        <v>0</v>
      </c>
      <c r="O334" s="60"/>
      <c r="P334" s="140">
        <f>Q334*B334*محاسبات!$AD$40</f>
        <v>0</v>
      </c>
      <c r="Q334" s="62"/>
      <c r="R334" s="143">
        <f>S334*B334*محاسبات!$AD$40</f>
        <v>0</v>
      </c>
      <c r="S334" s="94"/>
      <c r="T334" s="144">
        <f>U334*B334*محاسبات!$AD$40</f>
        <v>0</v>
      </c>
      <c r="U334" s="65"/>
      <c r="V334" s="143">
        <f>W334*B334*محاسبات!$AD$40</f>
        <v>0</v>
      </c>
      <c r="W334" s="64"/>
      <c r="X334" s="142">
        <f>Y334*B334*محاسبات!$AD$40</f>
        <v>0</v>
      </c>
      <c r="Y334" s="60"/>
      <c r="Z334" s="144">
        <f>AA334*B334*محاسبات!$AD$40</f>
        <v>0</v>
      </c>
      <c r="AA334" s="65"/>
      <c r="AB334" s="140">
        <f>AC334*B334*محاسبات!$AD$40</f>
        <v>0</v>
      </c>
      <c r="AC334" s="226"/>
      <c r="AD334" s="145">
        <f>AE334*B334*محاسبات!$AD$40</f>
        <v>0</v>
      </c>
      <c r="AE334" s="66"/>
      <c r="AF334" s="227"/>
    </row>
    <row r="335" spans="1:32" s="84" customFormat="1">
      <c r="A335" s="347" t="s">
        <v>58</v>
      </c>
      <c r="B335" s="202">
        <f t="shared" si="6"/>
        <v>515</v>
      </c>
      <c r="C335" s="84">
        <v>1</v>
      </c>
      <c r="D335" s="85">
        <f>E335*B335*محاسبات!$AD$40</f>
        <v>0</v>
      </c>
      <c r="E335" s="86"/>
      <c r="F335" s="87">
        <f>G335*B335*محاسبات!$AD$40</f>
        <v>0</v>
      </c>
      <c r="G335" s="87"/>
      <c r="H335" s="88">
        <f>I335*B335*محاسبات!$AD$40</f>
        <v>0</v>
      </c>
      <c r="I335" s="88"/>
      <c r="J335" s="91">
        <f>K335*B335*محاسبات!$AD$40</f>
        <v>0</v>
      </c>
      <c r="K335" s="91"/>
      <c r="L335" s="89">
        <f>M335*B335*محاسبات!$AD$40</f>
        <v>0</v>
      </c>
      <c r="M335" s="89"/>
      <c r="N335" s="86">
        <f>O335*B335*محاسبات!$AD$40</f>
        <v>0</v>
      </c>
      <c r="O335" s="86"/>
      <c r="P335" s="88">
        <f>Q335*B335*محاسبات!$AD$40</f>
        <v>0</v>
      </c>
      <c r="Q335" s="88"/>
      <c r="R335" s="90">
        <f>S335*B335*محاسبات!$AD$40</f>
        <v>0</v>
      </c>
      <c r="S335" s="90"/>
      <c r="T335" s="91">
        <f>U335*B335*محاسبات!$AD$40</f>
        <v>0</v>
      </c>
      <c r="U335" s="91"/>
      <c r="V335" s="90">
        <f>W335*B335*محاسبات!$AD$40</f>
        <v>0</v>
      </c>
      <c r="W335" s="90"/>
      <c r="X335" s="86">
        <f>Y335*B335*محاسبات!$AD$40</f>
        <v>0</v>
      </c>
      <c r="Y335" s="86"/>
      <c r="Z335" s="91">
        <f>AA335*B335*محاسبات!$AD$40</f>
        <v>291670349.07164425</v>
      </c>
      <c r="AA335" s="91">
        <v>350000000</v>
      </c>
      <c r="AB335" s="88">
        <f>AC335*B335*محاسبات!$AD$40</f>
        <v>0</v>
      </c>
      <c r="AC335" s="88"/>
      <c r="AD335" s="92">
        <f>AE335*B335*محاسبات!$AD$40</f>
        <v>0</v>
      </c>
      <c r="AE335" s="92"/>
    </row>
    <row r="336" spans="1:32" s="44" customFormat="1">
      <c r="A336" s="348"/>
      <c r="B336" s="202">
        <f t="shared" si="6"/>
        <v>514</v>
      </c>
      <c r="C336" s="44">
        <v>2</v>
      </c>
      <c r="D336" s="85">
        <f>E336*B336*محاسبات!$AD$40</f>
        <v>0</v>
      </c>
      <c r="E336" s="51"/>
      <c r="F336" s="87">
        <f>G336*B336*محاسبات!$AD$40</f>
        <v>0</v>
      </c>
      <c r="G336" s="46"/>
      <c r="H336" s="88">
        <f>I336*B336*محاسبات!$AD$40</f>
        <v>0</v>
      </c>
      <c r="I336" s="48"/>
      <c r="J336" s="91">
        <f>K336*B336*محاسبات!$AD$40</f>
        <v>0</v>
      </c>
      <c r="K336" s="91"/>
      <c r="L336" s="89">
        <f>M336*B336*محاسبات!$AD$40</f>
        <v>0</v>
      </c>
      <c r="M336" s="32"/>
      <c r="N336" s="86">
        <f>O336*B336*محاسبات!$AD$40</f>
        <v>0</v>
      </c>
      <c r="O336" s="51"/>
      <c r="P336" s="88">
        <f>Q336*B336*محاسبات!$AD$40</f>
        <v>0</v>
      </c>
      <c r="Q336" s="48"/>
      <c r="R336" s="90">
        <f>S336*B336*محاسبات!$AD$40</f>
        <v>0</v>
      </c>
      <c r="S336" s="54"/>
      <c r="T336" s="91">
        <f>U336*B336*محاسبات!$AD$40</f>
        <v>0</v>
      </c>
      <c r="U336" s="31"/>
      <c r="V336" s="90">
        <f>W336*B336*محاسبات!$AD$40</f>
        <v>0</v>
      </c>
      <c r="W336" s="54"/>
      <c r="X336" s="86">
        <f>Y336*B336*محاسبات!$AD$40</f>
        <v>0</v>
      </c>
      <c r="Y336" s="51"/>
      <c r="Z336" s="91">
        <f>AA336*B336*محاسبات!$AD$40</f>
        <v>0</v>
      </c>
      <c r="AA336" s="31"/>
      <c r="AB336" s="88">
        <f>AC336*B336*محاسبات!$AD$40</f>
        <v>0</v>
      </c>
      <c r="AC336" s="48"/>
      <c r="AD336" s="92">
        <f>AE336*B336*محاسبات!$AD$40</f>
        <v>0</v>
      </c>
      <c r="AE336" s="33"/>
    </row>
    <row r="337" spans="1:31" s="44" customFormat="1">
      <c r="A337" s="348"/>
      <c r="B337" s="202">
        <f t="shared" si="6"/>
        <v>513</v>
      </c>
      <c r="C337" s="44">
        <v>3</v>
      </c>
      <c r="D337" s="85">
        <f>E337*B337*محاسبات!$AD$40</f>
        <v>0</v>
      </c>
      <c r="E337" s="51"/>
      <c r="F337" s="87">
        <f>G337*B337*محاسبات!$AD$40</f>
        <v>0</v>
      </c>
      <c r="G337" s="46"/>
      <c r="H337" s="88">
        <f>I337*B337*محاسبات!$AD$40</f>
        <v>0</v>
      </c>
      <c r="I337" s="48"/>
      <c r="J337" s="91">
        <f>K337*B337*محاسبات!$AD$40</f>
        <v>0</v>
      </c>
      <c r="K337" s="91"/>
      <c r="L337" s="89">
        <f>M337*B337*محاسبات!$AD$40</f>
        <v>0</v>
      </c>
      <c r="M337" s="32"/>
      <c r="N337" s="86">
        <f>O337*B337*محاسبات!$AD$40</f>
        <v>0</v>
      </c>
      <c r="O337" s="51"/>
      <c r="P337" s="88">
        <f>Q337*B337*محاسبات!$AD$40</f>
        <v>0</v>
      </c>
      <c r="Q337" s="48"/>
      <c r="R337" s="90">
        <f>S337*B337*محاسبات!$AD$40</f>
        <v>0</v>
      </c>
      <c r="S337" s="54"/>
      <c r="T337" s="91">
        <f>U337*B337*محاسبات!$AD$40</f>
        <v>0</v>
      </c>
      <c r="U337" s="31"/>
      <c r="V337" s="90">
        <f>W337*B337*محاسبات!$AD$40</f>
        <v>0</v>
      </c>
      <c r="W337" s="54"/>
      <c r="X337" s="86">
        <f>Y337*B337*محاسبات!$AD$40</f>
        <v>0</v>
      </c>
      <c r="Y337" s="51"/>
      <c r="Z337" s="91">
        <f>AA337*B337*محاسبات!$AD$40</f>
        <v>0</v>
      </c>
      <c r="AA337" s="31"/>
      <c r="AB337" s="88">
        <f>AC337*B337*محاسبات!$AD$40</f>
        <v>0</v>
      </c>
      <c r="AC337" s="48"/>
      <c r="AD337" s="92">
        <f>AE337*B337*محاسبات!$AD$40</f>
        <v>0</v>
      </c>
      <c r="AE337" s="33"/>
    </row>
    <row r="338" spans="1:31" s="44" customFormat="1">
      <c r="A338" s="348"/>
      <c r="B338" s="202">
        <f t="shared" si="6"/>
        <v>512</v>
      </c>
      <c r="C338" s="44">
        <v>4</v>
      </c>
      <c r="D338" s="85">
        <f>E338*B338*محاسبات!$AD$40</f>
        <v>0</v>
      </c>
      <c r="E338" s="51"/>
      <c r="F338" s="87">
        <f>G338*B338*محاسبات!$AD$40</f>
        <v>0</v>
      </c>
      <c r="G338" s="46"/>
      <c r="H338" s="88">
        <f>I338*B338*محاسبات!$AD$40</f>
        <v>0</v>
      </c>
      <c r="I338" s="224"/>
      <c r="J338" s="91">
        <f>K338*B338*محاسبات!$AD$40</f>
        <v>1242734136.4051194</v>
      </c>
      <c r="K338" s="91">
        <v>1500000000</v>
      </c>
      <c r="L338" s="89">
        <f>M338*B338*محاسبات!$AD$40</f>
        <v>0</v>
      </c>
      <c r="M338" s="32"/>
      <c r="N338" s="86">
        <f>O338*B338*محاسبات!$AD$40</f>
        <v>0</v>
      </c>
      <c r="O338" s="51"/>
      <c r="P338" s="88">
        <f>Q338*B338*محاسبات!$AD$40</f>
        <v>0</v>
      </c>
      <c r="Q338" s="48"/>
      <c r="R338" s="90">
        <f>S338*B338*محاسبات!$AD$40</f>
        <v>0</v>
      </c>
      <c r="S338" s="54"/>
      <c r="T338" s="91">
        <f>U338*B338*محاسبات!$AD$40</f>
        <v>0</v>
      </c>
      <c r="U338" s="31"/>
      <c r="V338" s="90">
        <f>W338*B338*محاسبات!$AD$40</f>
        <v>0</v>
      </c>
      <c r="W338" s="54"/>
      <c r="X338" s="86">
        <f>Y338*B338*محاسبات!$AD$40</f>
        <v>0</v>
      </c>
      <c r="Y338" s="51"/>
      <c r="Z338" s="91">
        <f>AA338*B338*محاسبات!$AD$40</f>
        <v>0</v>
      </c>
      <c r="AA338" s="31"/>
      <c r="AB338" s="88">
        <f>AC338*B338*محاسبات!$AD$40</f>
        <v>0</v>
      </c>
      <c r="AC338" s="48"/>
      <c r="AD338" s="92">
        <f>AE338*B338*محاسبات!$AD$40</f>
        <v>0</v>
      </c>
      <c r="AE338" s="33"/>
    </row>
    <row r="339" spans="1:31" s="44" customFormat="1">
      <c r="A339" s="348"/>
      <c r="B339" s="202">
        <f t="shared" si="6"/>
        <v>511</v>
      </c>
      <c r="C339" s="44">
        <v>5</v>
      </c>
      <c r="D339" s="85">
        <f>E339*B339*محاسبات!$AD$40</f>
        <v>0</v>
      </c>
      <c r="E339" s="51"/>
      <c r="F339" s="87">
        <f>G339*B339*محاسبات!$AD$40</f>
        <v>0</v>
      </c>
      <c r="G339" s="46"/>
      <c r="H339" s="88">
        <f>I339*B339*محاسبات!$AD$40</f>
        <v>0</v>
      </c>
      <c r="I339" s="48"/>
      <c r="J339" s="91">
        <f>K339*B339*محاسبات!$AD$40</f>
        <v>0</v>
      </c>
      <c r="K339" s="91"/>
      <c r="L339" s="89">
        <f>M339*B339*محاسبات!$AD$40</f>
        <v>0</v>
      </c>
      <c r="M339" s="32"/>
      <c r="N339" s="86">
        <f>O339*B339*محاسبات!$AD$40</f>
        <v>0</v>
      </c>
      <c r="O339" s="51"/>
      <c r="P339" s="88">
        <f>Q339*B339*محاسبات!$AD$40</f>
        <v>0</v>
      </c>
      <c r="Q339" s="48"/>
      <c r="R339" s="90">
        <f>S339*B339*محاسبات!$AD$40</f>
        <v>0</v>
      </c>
      <c r="S339" s="54"/>
      <c r="T339" s="91">
        <f>U339*B339*محاسبات!$AD$40</f>
        <v>413435640.43165106</v>
      </c>
      <c r="U339" s="31">
        <v>500000000</v>
      </c>
      <c r="V339" s="90">
        <f>W339*B339*محاسبات!$AD$40</f>
        <v>0</v>
      </c>
      <c r="W339" s="54"/>
      <c r="X339" s="86">
        <f>Y339*B339*محاسبات!$AD$40</f>
        <v>0</v>
      </c>
      <c r="Y339" s="51"/>
      <c r="Z339" s="91">
        <f>AA339*B339*محاسبات!$AD$40</f>
        <v>0</v>
      </c>
      <c r="AA339" s="31"/>
      <c r="AB339" s="88">
        <f>AC339*B339*محاسبات!$AD$40</f>
        <v>0</v>
      </c>
      <c r="AC339" s="48"/>
      <c r="AD339" s="92">
        <f>AE339*B339*محاسبات!$AD$40</f>
        <v>0</v>
      </c>
      <c r="AE339" s="33"/>
    </row>
    <row r="340" spans="1:31" s="44" customFormat="1">
      <c r="A340" s="348"/>
      <c r="B340" s="202">
        <f t="shared" si="6"/>
        <v>510</v>
      </c>
      <c r="C340" s="44">
        <v>6</v>
      </c>
      <c r="D340" s="85">
        <f>E340*B340*محاسبات!$AD$40</f>
        <v>0</v>
      </c>
      <c r="E340" s="51"/>
      <c r="F340" s="87">
        <f>G340*B340*محاسبات!$AD$40</f>
        <v>0</v>
      </c>
      <c r="G340" s="46"/>
      <c r="H340" s="88">
        <f>I340*B340*محاسبات!$AD$40</f>
        <v>0</v>
      </c>
      <c r="I340" s="48"/>
      <c r="J340" s="91">
        <f>K340*B340*محاسبات!$AD$40</f>
        <v>0</v>
      </c>
      <c r="K340" s="91"/>
      <c r="L340" s="89">
        <f>M340*B340*محاسبات!$AD$40</f>
        <v>0</v>
      </c>
      <c r="M340" s="32"/>
      <c r="N340" s="86">
        <f>O340*B340*محاسبات!$AD$40</f>
        <v>0</v>
      </c>
      <c r="O340" s="51"/>
      <c r="P340" s="88">
        <f>Q340*B340*محاسبات!$AD$40</f>
        <v>0</v>
      </c>
      <c r="Q340" s="48"/>
      <c r="R340" s="90">
        <f>S340*B340*محاسبات!$AD$40</f>
        <v>0</v>
      </c>
      <c r="S340" s="54"/>
      <c r="T340" s="91">
        <f>U340*B340*محاسبات!$AD$40</f>
        <v>0</v>
      </c>
      <c r="U340" s="31"/>
      <c r="V340" s="90">
        <f>W340*B340*محاسبات!$AD$40</f>
        <v>0</v>
      </c>
      <c r="W340" s="54"/>
      <c r="X340" s="86">
        <f>Y340*B340*محاسبات!$AD$40</f>
        <v>0</v>
      </c>
      <c r="Y340" s="51"/>
      <c r="Z340" s="91">
        <f>AA340*B340*محاسبات!$AD$40</f>
        <v>0</v>
      </c>
      <c r="AA340" s="31"/>
      <c r="AB340" s="88">
        <f>AC340*B340*محاسبات!$AD$40</f>
        <v>0</v>
      </c>
      <c r="AC340" s="48"/>
      <c r="AD340" s="92">
        <f>AE340*B340*محاسبات!$AD$40</f>
        <v>0</v>
      </c>
      <c r="AE340" s="33"/>
    </row>
    <row r="341" spans="1:31" s="44" customFormat="1">
      <c r="A341" s="348"/>
      <c r="B341" s="202">
        <f t="shared" si="6"/>
        <v>509</v>
      </c>
      <c r="C341" s="44">
        <v>7</v>
      </c>
      <c r="D341" s="85">
        <f>E341*B341*محاسبات!$AD$40</f>
        <v>0</v>
      </c>
      <c r="E341" s="51"/>
      <c r="F341" s="87">
        <f>G341*B341*محاسبات!$AD$40</f>
        <v>-1235452491.0746207</v>
      </c>
      <c r="G341" s="147">
        <v>-1500000000</v>
      </c>
      <c r="H341" s="88">
        <f>I341*B341*محاسبات!$AD$40</f>
        <v>0</v>
      </c>
      <c r="I341" s="48"/>
      <c r="J341" s="91">
        <f>K341*B341*محاسبات!$AD$40</f>
        <v>0</v>
      </c>
      <c r="K341" s="91"/>
      <c r="L341" s="89">
        <f>M341*B341*محاسبات!$AD$40</f>
        <v>0</v>
      </c>
      <c r="M341" s="32"/>
      <c r="N341" s="86">
        <f>O341*B341*محاسبات!$AD$40</f>
        <v>0</v>
      </c>
      <c r="O341" s="51"/>
      <c r="P341" s="88">
        <f>Q341*B341*محاسبات!$AD$40</f>
        <v>0</v>
      </c>
      <c r="Q341" s="48"/>
      <c r="R341" s="90">
        <f>S341*B341*محاسبات!$AD$40</f>
        <v>0</v>
      </c>
      <c r="S341" s="54"/>
      <c r="T341" s="91">
        <f>U341*B341*محاسبات!$AD$40</f>
        <v>0</v>
      </c>
      <c r="U341" s="31"/>
      <c r="V341" s="90">
        <f>W341*B341*محاسبات!$AD$40</f>
        <v>0</v>
      </c>
      <c r="W341" s="54"/>
      <c r="X341" s="86">
        <f>Y341*B341*محاسبات!$AD$40</f>
        <v>1647269988.0994942</v>
      </c>
      <c r="Y341" s="51">
        <v>2000000000</v>
      </c>
      <c r="Z341" s="91">
        <f>AA341*B341*محاسبات!$AD$40</f>
        <v>0</v>
      </c>
      <c r="AA341" s="31"/>
      <c r="AB341" s="88">
        <f>AC341*B341*محاسبات!$AD$40</f>
        <v>0</v>
      </c>
      <c r="AC341" s="48"/>
      <c r="AD341" s="92">
        <f>AE341*B341*محاسبات!$AD$40</f>
        <v>0</v>
      </c>
      <c r="AE341" s="33"/>
    </row>
    <row r="342" spans="1:31" s="44" customFormat="1">
      <c r="A342" s="348"/>
      <c r="B342" s="202">
        <f t="shared" si="6"/>
        <v>508</v>
      </c>
      <c r="C342" s="44">
        <v>8</v>
      </c>
      <c r="D342" s="85">
        <f>E342*B342*محاسبات!$AD$40</f>
        <v>0</v>
      </c>
      <c r="E342" s="51"/>
      <c r="F342" s="87">
        <f>G342*B342*محاسبات!$AD$40</f>
        <v>0</v>
      </c>
      <c r="G342" s="46"/>
      <c r="H342" s="88">
        <f>I342*B342*محاسبات!$AD$40</f>
        <v>1644033701.2859392</v>
      </c>
      <c r="I342" s="48">
        <v>2000000000</v>
      </c>
      <c r="J342" s="91">
        <f>K342*B342*محاسبات!$AD$40</f>
        <v>0</v>
      </c>
      <c r="K342" s="91"/>
      <c r="L342" s="89">
        <f>M342*B342*محاسبات!$AD$40</f>
        <v>0</v>
      </c>
      <c r="M342" s="32"/>
      <c r="N342" s="86">
        <f>O342*B342*محاسبات!$AD$40</f>
        <v>0</v>
      </c>
      <c r="O342" s="51"/>
      <c r="P342" s="88">
        <f>Q342*B342*محاسبات!$AD$40</f>
        <v>0</v>
      </c>
      <c r="Q342" s="48"/>
      <c r="R342" s="90">
        <f>S342*B342*محاسبات!$AD$40</f>
        <v>0</v>
      </c>
      <c r="S342" s="54"/>
      <c r="T342" s="91">
        <f>U342*B342*محاسبات!$AD$40</f>
        <v>0</v>
      </c>
      <c r="U342" s="31"/>
      <c r="V342" s="90">
        <f>W342*B342*محاسبات!$AD$40</f>
        <v>0</v>
      </c>
      <c r="W342" s="54"/>
      <c r="X342" s="86">
        <f>Y342*B342*محاسبات!$AD$40</f>
        <v>164403370.12859392</v>
      </c>
      <c r="Y342" s="51">
        <v>200000000</v>
      </c>
      <c r="Z342" s="91">
        <f>AA342*B342*محاسبات!$AD$40</f>
        <v>0</v>
      </c>
      <c r="AA342" s="31"/>
      <c r="AB342" s="88">
        <f>AC342*B342*محاسبات!$AD$40</f>
        <v>0</v>
      </c>
      <c r="AC342" s="48"/>
      <c r="AD342" s="92">
        <f>AE342*B342*محاسبات!$AD$40</f>
        <v>0</v>
      </c>
      <c r="AE342" s="33"/>
    </row>
    <row r="343" spans="1:31" s="44" customFormat="1">
      <c r="A343" s="348"/>
      <c r="B343" s="202">
        <f t="shared" si="6"/>
        <v>507</v>
      </c>
      <c r="C343" s="44">
        <v>9</v>
      </c>
      <c r="D343" s="85">
        <f>E343*B343*محاسبات!$AD$40</f>
        <v>0</v>
      </c>
      <c r="E343" s="51"/>
      <c r="F343" s="87">
        <f>G343*B343*محاسبات!$AD$40</f>
        <v>0</v>
      </c>
      <c r="G343" s="46"/>
      <c r="H343" s="88">
        <f>I343*B343*محاسبات!$AD$40</f>
        <v>0</v>
      </c>
      <c r="I343" s="48"/>
      <c r="J343" s="91">
        <f>K343*B343*محاسبات!$AD$40</f>
        <v>0</v>
      </c>
      <c r="K343" s="91"/>
      <c r="L343" s="89">
        <f>M343*B343*محاسبات!$AD$40</f>
        <v>0</v>
      </c>
      <c r="M343" s="32"/>
      <c r="N343" s="86">
        <f>O343*B343*محاسبات!$AD$40</f>
        <v>0</v>
      </c>
      <c r="O343" s="51"/>
      <c r="P343" s="88">
        <f>Q343*B343*محاسبات!$AD$40</f>
        <v>0</v>
      </c>
      <c r="Q343" s="48"/>
      <c r="R343" s="90">
        <f>S343*B343*محاسبات!$AD$40</f>
        <v>0</v>
      </c>
      <c r="S343" s="54"/>
      <c r="T343" s="91">
        <f>U343*B343*محاسبات!$AD$40</f>
        <v>0</v>
      </c>
      <c r="U343" s="31"/>
      <c r="V343" s="90">
        <f>W343*B343*محاسبات!$AD$40</f>
        <v>0</v>
      </c>
      <c r="W343" s="54"/>
      <c r="X343" s="86">
        <f>Y343*B343*محاسبات!$AD$40</f>
        <v>0</v>
      </c>
      <c r="Y343" s="51"/>
      <c r="Z343" s="91">
        <f>AA343*B343*محاسبات!$AD$40</f>
        <v>0</v>
      </c>
      <c r="AA343" s="31"/>
      <c r="AB343" s="88">
        <f>AC343*B343*محاسبات!$AD$40</f>
        <v>0</v>
      </c>
      <c r="AC343" s="48"/>
      <c r="AD343" s="92">
        <f>AE343*B343*محاسبات!$AD$40</f>
        <v>0</v>
      </c>
      <c r="AE343" s="33"/>
    </row>
    <row r="344" spans="1:31" s="44" customFormat="1">
      <c r="A344" s="348"/>
      <c r="B344" s="202">
        <f t="shared" si="6"/>
        <v>506</v>
      </c>
      <c r="C344" s="44">
        <v>10</v>
      </c>
      <c r="D344" s="85">
        <f>E344*B344*محاسبات!$AD$40</f>
        <v>0</v>
      </c>
      <c r="E344" s="51"/>
      <c r="F344" s="87">
        <f>G344*B344*محاسبات!$AD$40</f>
        <v>0</v>
      </c>
      <c r="G344" s="46"/>
      <c r="H344" s="88">
        <f>I344*B344*محاسبات!$AD$40</f>
        <v>0</v>
      </c>
      <c r="I344" s="48"/>
      <c r="J344" s="91">
        <f>K344*B344*محاسبات!$AD$40</f>
        <v>0</v>
      </c>
      <c r="K344" s="91"/>
      <c r="L344" s="89">
        <f>M344*B344*محاسبات!$AD$40</f>
        <v>0</v>
      </c>
      <c r="M344" s="32"/>
      <c r="N344" s="86">
        <f>O344*B344*محاسبات!$AD$40</f>
        <v>0</v>
      </c>
      <c r="O344" s="51"/>
      <c r="P344" s="88">
        <f>Q344*B344*محاسبات!$AD$40</f>
        <v>0</v>
      </c>
      <c r="Q344" s="48"/>
      <c r="R344" s="90">
        <f>S344*B344*محاسبات!$AD$40</f>
        <v>0</v>
      </c>
      <c r="S344" s="54"/>
      <c r="T344" s="91">
        <f>U344*B344*محاسبات!$AD$40</f>
        <v>0</v>
      </c>
      <c r="U344" s="31"/>
      <c r="V344" s="90">
        <f>W344*B344*محاسبات!$AD$40</f>
        <v>0</v>
      </c>
      <c r="W344" s="54"/>
      <c r="X344" s="86">
        <f>Y344*B344*محاسبات!$AD$40</f>
        <v>98253667.65952976</v>
      </c>
      <c r="Y344" s="51">
        <v>120000000</v>
      </c>
      <c r="Z344" s="91">
        <f>AA344*B344*محاسبات!$AD$40</f>
        <v>0</v>
      </c>
      <c r="AA344" s="31"/>
      <c r="AB344" s="88">
        <f>AC344*B344*محاسبات!$AD$40</f>
        <v>0</v>
      </c>
      <c r="AC344" s="48"/>
      <c r="AD344" s="92">
        <f>AE344*B344*محاسبات!$AD$40</f>
        <v>0</v>
      </c>
      <c r="AE344" s="33"/>
    </row>
    <row r="345" spans="1:31" s="44" customFormat="1">
      <c r="A345" s="348"/>
      <c r="B345" s="202">
        <f t="shared" si="6"/>
        <v>505</v>
      </c>
      <c r="C345" s="44">
        <v>11</v>
      </c>
      <c r="D345" s="85">
        <f>E345*B345*محاسبات!$AD$40</f>
        <v>0</v>
      </c>
      <c r="E345" s="51"/>
      <c r="F345" s="87">
        <f>G345*B345*محاسبات!$AD$40</f>
        <v>0</v>
      </c>
      <c r="G345" s="46"/>
      <c r="H345" s="88">
        <f>I345*B345*محاسبات!$AD$40</f>
        <v>0</v>
      </c>
      <c r="I345" s="48"/>
      <c r="J345" s="91">
        <f>K345*B345*محاسبات!$AD$40</f>
        <v>0</v>
      </c>
      <c r="K345" s="91"/>
      <c r="L345" s="89">
        <f>M345*B345*محاسبات!$AD$40</f>
        <v>0</v>
      </c>
      <c r="M345" s="32"/>
      <c r="N345" s="86">
        <f>O345*B345*محاسبات!$AD$40</f>
        <v>0</v>
      </c>
      <c r="O345" s="51"/>
      <c r="P345" s="88">
        <f>Q345*B345*محاسبات!$AD$40</f>
        <v>0</v>
      </c>
      <c r="Q345" s="48"/>
      <c r="R345" s="90">
        <f>S345*B345*محاسبات!$AD$40</f>
        <v>0</v>
      </c>
      <c r="S345" s="54"/>
      <c r="T345" s="91">
        <f>U345*B345*محاسبات!$AD$40</f>
        <v>0</v>
      </c>
      <c r="U345" s="31"/>
      <c r="V345" s="90">
        <f>W345*B345*محاسبات!$AD$40</f>
        <v>0</v>
      </c>
      <c r="W345" s="54"/>
      <c r="X345" s="86">
        <f>Y345*B345*محاسبات!$AD$40</f>
        <v>710114143.34727168</v>
      </c>
      <c r="Y345" s="260">
        <v>869000000</v>
      </c>
      <c r="Z345" s="91">
        <f>AA345*B345*محاسبات!$AD$40</f>
        <v>286006847.14792299</v>
      </c>
      <c r="AA345" s="31">
        <v>350000000</v>
      </c>
      <c r="AB345" s="88">
        <f>AC345*B345*محاسبات!$AD$40</f>
        <v>0</v>
      </c>
      <c r="AC345" s="48"/>
      <c r="AD345" s="92">
        <f>AE345*B345*محاسبات!$AD$40</f>
        <v>0</v>
      </c>
      <c r="AE345" s="33"/>
    </row>
    <row r="346" spans="1:31" s="44" customFormat="1">
      <c r="A346" s="348"/>
      <c r="B346" s="202">
        <f t="shared" si="6"/>
        <v>504</v>
      </c>
      <c r="C346" s="44">
        <v>12</v>
      </c>
      <c r="D346" s="85">
        <f>E346*B346*محاسبات!$AD$40</f>
        <v>0</v>
      </c>
      <c r="E346" s="51"/>
      <c r="F346" s="87">
        <f>G346*B346*محاسبات!$AD$40</f>
        <v>0</v>
      </c>
      <c r="G346" s="46"/>
      <c r="H346" s="88">
        <f>I346*B346*محاسبات!$AD$40</f>
        <v>0</v>
      </c>
      <c r="I346" s="48"/>
      <c r="J346" s="91">
        <f>K346*B346*محاسبات!$AD$40</f>
        <v>0</v>
      </c>
      <c r="K346" s="91"/>
      <c r="L346" s="89">
        <f>M346*B346*محاسبات!$AD$40</f>
        <v>0</v>
      </c>
      <c r="M346" s="32"/>
      <c r="N346" s="86">
        <f>O346*B346*محاسبات!$AD$40</f>
        <v>0</v>
      </c>
      <c r="O346" s="51"/>
      <c r="P346" s="88">
        <f>Q346*B346*محاسبات!$AD$40</f>
        <v>0</v>
      </c>
      <c r="Q346" s="48"/>
      <c r="R346" s="90">
        <f>S346*B346*محاسبات!$AD$40</f>
        <v>0</v>
      </c>
      <c r="S346" s="54"/>
      <c r="T346" s="91">
        <f>U346*B346*محاسبات!$AD$40</f>
        <v>0</v>
      </c>
      <c r="U346" s="31"/>
      <c r="V346" s="90">
        <f>W346*B346*محاسبات!$AD$40</f>
        <v>0</v>
      </c>
      <c r="W346" s="54"/>
      <c r="X346" s="86">
        <f>Y346*B346*محاسبات!$AD$40</f>
        <v>0</v>
      </c>
      <c r="Y346" s="51"/>
      <c r="Z346" s="91">
        <f>AA346*B346*محاسبات!$AD$40</f>
        <v>0</v>
      </c>
      <c r="AA346" s="31"/>
      <c r="AB346" s="88">
        <f>AC346*B346*محاسبات!$AD$40</f>
        <v>0</v>
      </c>
      <c r="AC346" s="48"/>
      <c r="AD346" s="92">
        <f>AE346*B346*محاسبات!$AD$40</f>
        <v>0</v>
      </c>
      <c r="AE346" s="33"/>
    </row>
    <row r="347" spans="1:31" s="44" customFormat="1">
      <c r="A347" s="348"/>
      <c r="B347" s="202">
        <f t="shared" si="6"/>
        <v>503</v>
      </c>
      <c r="C347" s="44">
        <v>13</v>
      </c>
      <c r="D347" s="85">
        <f>E347*B347*محاسبات!$AD$40</f>
        <v>0</v>
      </c>
      <c r="E347" s="51"/>
      <c r="F347" s="87">
        <f>G347*B347*محاسبات!$AD$40</f>
        <v>0</v>
      </c>
      <c r="G347" s="46"/>
      <c r="H347" s="88">
        <f>I347*B347*محاسبات!$AD$40</f>
        <v>0</v>
      </c>
      <c r="I347" s="48"/>
      <c r="J347" s="91">
        <f>K347*B347*محاسبات!$AD$40</f>
        <v>0</v>
      </c>
      <c r="K347" s="91"/>
      <c r="L347" s="89">
        <f>M347*B347*محاسبات!$AD$40</f>
        <v>0</v>
      </c>
      <c r="M347" s="32"/>
      <c r="N347" s="86">
        <f>O347*B347*محاسبات!$AD$40</f>
        <v>0</v>
      </c>
      <c r="O347" s="51"/>
      <c r="P347" s="88">
        <f>Q347*B347*محاسبات!$AD$40</f>
        <v>0</v>
      </c>
      <c r="Q347" s="48"/>
      <c r="R347" s="90">
        <f>S347*B347*محاسبات!$AD$40</f>
        <v>0</v>
      </c>
      <c r="S347" s="54"/>
      <c r="T347" s="91">
        <f>U347*B347*محاسبات!$AD$40</f>
        <v>0</v>
      </c>
      <c r="U347" s="31"/>
      <c r="V347" s="90">
        <f>W347*B347*محاسبات!$AD$40</f>
        <v>11883321.550692599</v>
      </c>
      <c r="W347" s="54">
        <v>14600000</v>
      </c>
      <c r="X347" s="86">
        <f>Y347*B347*محاسبات!$AD$40</f>
        <v>81392613.36090821</v>
      </c>
      <c r="Y347" s="260">
        <v>100000000</v>
      </c>
      <c r="Z347" s="91">
        <f>AA347*B347*محاسبات!$AD$40</f>
        <v>0</v>
      </c>
      <c r="AA347" s="31"/>
      <c r="AB347" s="88">
        <f>AC347*B347*محاسبات!$AD$40</f>
        <v>0</v>
      </c>
      <c r="AC347" s="48"/>
      <c r="AD347" s="92">
        <f>AE347*B347*محاسبات!$AD$40</f>
        <v>0</v>
      </c>
      <c r="AE347" s="33"/>
    </row>
    <row r="348" spans="1:31" s="44" customFormat="1">
      <c r="A348" s="348"/>
      <c r="B348" s="202">
        <f t="shared" si="6"/>
        <v>502</v>
      </c>
      <c r="C348" s="44">
        <v>14</v>
      </c>
      <c r="D348" s="85">
        <f>E348*B348*محاسبات!$AD$40</f>
        <v>0</v>
      </c>
      <c r="E348" s="51"/>
      <c r="F348" s="87">
        <f>G348*B348*محاسبات!$AD$40</f>
        <v>0</v>
      </c>
      <c r="G348" s="46"/>
      <c r="H348" s="88">
        <f>I348*B348*محاسبات!$AD$40</f>
        <v>0</v>
      </c>
      <c r="I348" s="48"/>
      <c r="J348" s="91">
        <f>K348*B348*محاسبات!$AD$40</f>
        <v>0</v>
      </c>
      <c r="K348" s="91"/>
      <c r="L348" s="89">
        <f>M348*B348*محاسبات!$AD$40</f>
        <v>0</v>
      </c>
      <c r="M348" s="32"/>
      <c r="N348" s="86">
        <f>O348*B348*محاسبات!$AD$40</f>
        <v>0</v>
      </c>
      <c r="O348" s="51"/>
      <c r="P348" s="88">
        <f>Q348*B348*محاسبات!$AD$40</f>
        <v>0</v>
      </c>
      <c r="Q348" s="48"/>
      <c r="R348" s="90">
        <f>S348*B348*محاسبات!$AD$40</f>
        <v>0</v>
      </c>
      <c r="S348" s="54"/>
      <c r="T348" s="91">
        <f>U348*B348*محاسبات!$AD$40</f>
        <v>0</v>
      </c>
      <c r="U348" s="31"/>
      <c r="V348" s="90">
        <f>W348*B348*محاسبات!$AD$40</f>
        <v>0</v>
      </c>
      <c r="W348" s="54"/>
      <c r="X348" s="86">
        <f>Y348*B348*محاسبات!$AD$40</f>
        <v>45489247.45132906</v>
      </c>
      <c r="Y348" s="260">
        <v>56000000</v>
      </c>
      <c r="Z348" s="91">
        <f>AA348*B348*محاسبات!$AD$40</f>
        <v>0</v>
      </c>
      <c r="AA348" s="31"/>
      <c r="AB348" s="88">
        <f>AC348*B348*محاسبات!$AD$40</f>
        <v>0</v>
      </c>
      <c r="AC348" s="48"/>
      <c r="AD348" s="92">
        <f>AE348*B348*محاسبات!$AD$40</f>
        <v>0</v>
      </c>
      <c r="AE348" s="33"/>
    </row>
    <row r="349" spans="1:31" s="44" customFormat="1">
      <c r="A349" s="348"/>
      <c r="B349" s="202">
        <f t="shared" si="6"/>
        <v>501</v>
      </c>
      <c r="C349" s="44">
        <v>15</v>
      </c>
      <c r="D349" s="85">
        <f>E349*B349*محاسبات!$AD$40</f>
        <v>0</v>
      </c>
      <c r="E349" s="51"/>
      <c r="F349" s="87">
        <f>G349*B349*محاسبات!$AD$40</f>
        <v>0</v>
      </c>
      <c r="G349" s="46"/>
      <c r="H349" s="88">
        <f>I349*B349*محاسبات!$AD$40</f>
        <v>0</v>
      </c>
      <c r="I349" s="48"/>
      <c r="J349" s="91">
        <f>K349*B349*محاسبات!$AD$40</f>
        <v>0</v>
      </c>
      <c r="K349" s="91"/>
      <c r="L349" s="89">
        <f>M349*B349*محاسبات!$AD$40</f>
        <v>0</v>
      </c>
      <c r="M349" s="32"/>
      <c r="N349" s="86">
        <f>O349*B349*محاسبات!$AD$40</f>
        <v>0</v>
      </c>
      <c r="O349" s="51"/>
      <c r="P349" s="88">
        <f>Q349*B349*محاسبات!$AD$40</f>
        <v>0</v>
      </c>
      <c r="Q349" s="48"/>
      <c r="R349" s="90">
        <f>S349*B349*محاسبات!$AD$40</f>
        <v>0</v>
      </c>
      <c r="S349" s="54"/>
      <c r="T349" s="91">
        <f>U349*B349*محاسبات!$AD$40</f>
        <v>0</v>
      </c>
      <c r="U349" s="31"/>
      <c r="V349" s="90">
        <f>W349*B349*محاسبات!$AD$40</f>
        <v>0</v>
      </c>
      <c r="W349" s="54"/>
      <c r="X349" s="86">
        <f>Y349*B349*محاسبات!$AD$40</f>
        <v>64855187.743642174</v>
      </c>
      <c r="Y349" s="51">
        <v>80000000</v>
      </c>
      <c r="Z349" s="91">
        <f>AA349*B349*محاسبات!$AD$40</f>
        <v>0</v>
      </c>
      <c r="AA349" s="31"/>
      <c r="AB349" s="88">
        <f>AC349*B349*محاسبات!$AD$40</f>
        <v>0</v>
      </c>
      <c r="AC349" s="48"/>
      <c r="AD349" s="92">
        <f>AE349*B349*محاسبات!$AD$40</f>
        <v>0</v>
      </c>
      <c r="AE349" s="33"/>
    </row>
    <row r="350" spans="1:31" s="44" customFormat="1">
      <c r="A350" s="348"/>
      <c r="B350" s="202">
        <f t="shared" si="6"/>
        <v>500</v>
      </c>
      <c r="C350" s="44">
        <v>16</v>
      </c>
      <c r="D350" s="85">
        <f>E350*B350*محاسبات!$AD$40</f>
        <v>0</v>
      </c>
      <c r="E350" s="51"/>
      <c r="F350" s="87">
        <f>G350*B350*محاسبات!$AD$40</f>
        <v>0</v>
      </c>
      <c r="G350" s="46"/>
      <c r="H350" s="88">
        <f>I350*B350*محاسبات!$AD$40</f>
        <v>0</v>
      </c>
      <c r="I350" s="48"/>
      <c r="J350" s="91">
        <f>K350*B350*محاسبات!$AD$40</f>
        <v>0</v>
      </c>
      <c r="K350" s="91"/>
      <c r="L350" s="89">
        <f>M350*B350*محاسبات!$AD$40</f>
        <v>0</v>
      </c>
      <c r="M350" s="32"/>
      <c r="N350" s="86">
        <f>O350*B350*محاسبات!$AD$40</f>
        <v>0</v>
      </c>
      <c r="O350" s="51"/>
      <c r="P350" s="88">
        <f>Q350*B350*محاسبات!$AD$40</f>
        <v>0</v>
      </c>
      <c r="Q350" s="48"/>
      <c r="R350" s="90">
        <f>S350*B350*محاسبات!$AD$40</f>
        <v>0</v>
      </c>
      <c r="S350" s="54"/>
      <c r="T350" s="91">
        <f>U350*B350*محاسبات!$AD$40</f>
        <v>0</v>
      </c>
      <c r="U350" s="31"/>
      <c r="V350" s="90">
        <f>W350*B350*محاسبات!$AD$40</f>
        <v>0</v>
      </c>
      <c r="W350" s="54"/>
      <c r="X350" s="86">
        <f>Y350*B350*محاسبات!$AD$40</f>
        <v>0</v>
      </c>
      <c r="Y350" s="51"/>
      <c r="Z350" s="91">
        <f>AA350*B350*محاسبات!$AD$40</f>
        <v>0</v>
      </c>
      <c r="AA350" s="31"/>
      <c r="AB350" s="88">
        <f>AC350*B350*محاسبات!$AD$40</f>
        <v>0</v>
      </c>
      <c r="AC350" s="48"/>
      <c r="AD350" s="92">
        <f>AE350*B350*محاسبات!$AD$40</f>
        <v>0</v>
      </c>
      <c r="AE350" s="33"/>
    </row>
    <row r="351" spans="1:31" s="44" customFormat="1">
      <c r="A351" s="348"/>
      <c r="B351" s="202">
        <f t="shared" si="6"/>
        <v>499</v>
      </c>
      <c r="C351" s="44">
        <v>17</v>
      </c>
      <c r="D351" s="85">
        <f>E351*B351*محاسبات!$AD$40</f>
        <v>0</v>
      </c>
      <c r="E351" s="51"/>
      <c r="F351" s="87">
        <f>G351*B351*محاسبات!$AD$40</f>
        <v>0</v>
      </c>
      <c r="G351" s="46"/>
      <c r="H351" s="88">
        <f>I351*B351*محاسبات!$AD$40</f>
        <v>0</v>
      </c>
      <c r="I351" s="48"/>
      <c r="J351" s="91">
        <f>K351*B351*محاسبات!$AD$40</f>
        <v>0</v>
      </c>
      <c r="K351" s="91"/>
      <c r="L351" s="89">
        <f>M351*B351*محاسبات!$AD$40</f>
        <v>0</v>
      </c>
      <c r="M351" s="32"/>
      <c r="N351" s="86">
        <f>O351*B351*محاسبات!$AD$40</f>
        <v>0</v>
      </c>
      <c r="O351" s="51"/>
      <c r="P351" s="88">
        <f>Q351*B351*محاسبات!$AD$40</f>
        <v>0</v>
      </c>
      <c r="Q351" s="48"/>
      <c r="R351" s="90">
        <f>S351*B351*محاسبات!$AD$40</f>
        <v>0</v>
      </c>
      <c r="S351" s="54"/>
      <c r="T351" s="91">
        <f>U351*B351*محاسبات!$AD$40</f>
        <v>0</v>
      </c>
      <c r="U351" s="31"/>
      <c r="V351" s="90">
        <f>W351*B351*محاسبات!$AD$40</f>
        <v>0</v>
      </c>
      <c r="W351" s="54"/>
      <c r="X351" s="86">
        <f>Y351*B351*محاسبات!$AD$40</f>
        <v>0</v>
      </c>
      <c r="Y351" s="51"/>
      <c r="Z351" s="91">
        <f>AA351*B351*محاسبات!$AD$40</f>
        <v>0</v>
      </c>
      <c r="AA351" s="31"/>
      <c r="AB351" s="88">
        <f>AC351*B351*محاسبات!$AD$40</f>
        <v>0</v>
      </c>
      <c r="AC351" s="48"/>
      <c r="AD351" s="92">
        <f>AE351*B351*محاسبات!$AD$40</f>
        <v>0</v>
      </c>
      <c r="AE351" s="33"/>
    </row>
    <row r="352" spans="1:31" s="44" customFormat="1">
      <c r="A352" s="348"/>
      <c r="B352" s="202">
        <f t="shared" si="6"/>
        <v>498</v>
      </c>
      <c r="C352" s="44">
        <v>18</v>
      </c>
      <c r="D352" s="85">
        <f>E352*B352*محاسبات!$AD$40</f>
        <v>0</v>
      </c>
      <c r="E352" s="51"/>
      <c r="F352" s="87">
        <f>G352*B352*محاسبات!$AD$40</f>
        <v>0</v>
      </c>
      <c r="G352" s="46"/>
      <c r="H352" s="88">
        <f>I352*B352*محاسبات!$AD$40</f>
        <v>0</v>
      </c>
      <c r="I352" s="48"/>
      <c r="J352" s="91">
        <f>K352*B352*محاسبات!$AD$40</f>
        <v>0</v>
      </c>
      <c r="K352" s="91"/>
      <c r="L352" s="89">
        <f>M352*B352*محاسبات!$AD$40</f>
        <v>0</v>
      </c>
      <c r="M352" s="32"/>
      <c r="N352" s="86">
        <f>O352*B352*محاسبات!$AD$40</f>
        <v>0</v>
      </c>
      <c r="O352" s="51"/>
      <c r="P352" s="88">
        <f>Q352*B352*محاسبات!$AD$40</f>
        <v>0</v>
      </c>
      <c r="Q352" s="48"/>
      <c r="R352" s="90">
        <f>S352*B352*محاسبات!$AD$40</f>
        <v>0</v>
      </c>
      <c r="S352" s="54"/>
      <c r="T352" s="91">
        <f>U352*B352*محاسبات!$AD$40</f>
        <v>0</v>
      </c>
      <c r="U352" s="31"/>
      <c r="V352" s="90">
        <f>W352*B352*محاسبات!$AD$40</f>
        <v>0</v>
      </c>
      <c r="W352" s="54"/>
      <c r="X352" s="86">
        <f>Y352*B352*محاسبات!$AD$40</f>
        <v>0</v>
      </c>
      <c r="Y352" s="51"/>
      <c r="Z352" s="91">
        <f>AA352*B352*محاسبات!$AD$40</f>
        <v>0</v>
      </c>
      <c r="AA352" s="31"/>
      <c r="AB352" s="88">
        <f>AC352*B352*محاسبات!$AD$40</f>
        <v>0</v>
      </c>
      <c r="AC352" s="48"/>
      <c r="AD352" s="92">
        <f>AE352*B352*محاسبات!$AD$40</f>
        <v>0</v>
      </c>
      <c r="AE352" s="33"/>
    </row>
    <row r="353" spans="1:32" s="44" customFormat="1">
      <c r="A353" s="348"/>
      <c r="B353" s="202">
        <f t="shared" si="6"/>
        <v>497</v>
      </c>
      <c r="C353" s="44">
        <v>19</v>
      </c>
      <c r="D353" s="85">
        <f>E353*B353*محاسبات!$AD$40</f>
        <v>0</v>
      </c>
      <c r="E353" s="51"/>
      <c r="F353" s="87">
        <f>G353*B353*محاسبات!$AD$40</f>
        <v>0</v>
      </c>
      <c r="G353" s="46"/>
      <c r="H353" s="88">
        <f>I353*B353*محاسبات!$AD$40</f>
        <v>0</v>
      </c>
      <c r="I353" s="48"/>
      <c r="J353" s="91">
        <f>K353*B353*محاسبات!$AD$40</f>
        <v>0</v>
      </c>
      <c r="K353" s="91"/>
      <c r="L353" s="89">
        <f>M353*B353*محاسبات!$AD$40</f>
        <v>0</v>
      </c>
      <c r="M353" s="32"/>
      <c r="N353" s="86">
        <f>O353*B353*محاسبات!$AD$40</f>
        <v>0</v>
      </c>
      <c r="O353" s="51"/>
      <c r="P353" s="88">
        <f>Q353*B353*محاسبات!$AD$40</f>
        <v>0</v>
      </c>
      <c r="Q353" s="48"/>
      <c r="R353" s="90">
        <f>S353*B353*محاسبات!$AD$40</f>
        <v>0</v>
      </c>
      <c r="S353" s="93"/>
      <c r="T353" s="91">
        <f>U353*B353*محاسبات!$AD$40</f>
        <v>0</v>
      </c>
      <c r="U353" s="31"/>
      <c r="V353" s="90">
        <f>W353*B353*محاسبات!$AD$40</f>
        <v>0</v>
      </c>
      <c r="W353" s="54"/>
      <c r="X353" s="86">
        <f>Y353*B353*محاسبات!$AD$40</f>
        <v>0</v>
      </c>
      <c r="Y353" s="51"/>
      <c r="Z353" s="91">
        <f>AA353*B353*محاسبات!$AD$40</f>
        <v>0</v>
      </c>
      <c r="AA353" s="31"/>
      <c r="AB353" s="88">
        <f>AC353*B353*محاسبات!$AD$40</f>
        <v>0</v>
      </c>
      <c r="AC353" s="48"/>
      <c r="AD353" s="92">
        <f>AE353*B353*محاسبات!$AD$40</f>
        <v>0</v>
      </c>
      <c r="AE353" s="33"/>
    </row>
    <row r="354" spans="1:32" s="44" customFormat="1">
      <c r="A354" s="348"/>
      <c r="B354" s="202">
        <f t="shared" si="6"/>
        <v>496</v>
      </c>
      <c r="C354" s="44">
        <v>20</v>
      </c>
      <c r="D354" s="85">
        <f>E354*B354*محاسبات!$AD$40</f>
        <v>0</v>
      </c>
      <c r="E354" s="51"/>
      <c r="F354" s="87">
        <f>G354*B354*محاسبات!$AD$40</f>
        <v>0</v>
      </c>
      <c r="G354" s="46"/>
      <c r="H354" s="88">
        <f>I354*B354*محاسبات!$AD$40</f>
        <v>0</v>
      </c>
      <c r="I354" s="48"/>
      <c r="J354" s="91">
        <f>K354*B354*محاسبات!$AD$40</f>
        <v>0</v>
      </c>
      <c r="K354" s="91"/>
      <c r="L354" s="89">
        <f>M354*B354*محاسبات!$AD$40</f>
        <v>0</v>
      </c>
      <c r="M354" s="32"/>
      <c r="N354" s="86">
        <f>O354*B354*محاسبات!$AD$40</f>
        <v>0</v>
      </c>
      <c r="O354" s="51"/>
      <c r="P354" s="88">
        <f>Q354*B354*محاسبات!$AD$40</f>
        <v>0</v>
      </c>
      <c r="Q354" s="48"/>
      <c r="R354" s="90">
        <f>S354*B354*محاسبات!$AD$40</f>
        <v>0</v>
      </c>
      <c r="S354" s="93"/>
      <c r="T354" s="91">
        <f>U354*B354*محاسبات!$AD$40</f>
        <v>0</v>
      </c>
      <c r="U354" s="31"/>
      <c r="V354" s="90">
        <f>W354*B354*محاسبات!$AD$40</f>
        <v>0</v>
      </c>
      <c r="W354" s="54"/>
      <c r="X354" s="86">
        <f>Y354*B354*محاسبات!$AD$40</f>
        <v>0</v>
      </c>
      <c r="Y354" s="51"/>
      <c r="Z354" s="91">
        <f>AA354*B354*محاسبات!$AD$40</f>
        <v>0</v>
      </c>
      <c r="AA354" s="31"/>
      <c r="AB354" s="88">
        <f>AC354*B354*محاسبات!$AD$40</f>
        <v>0</v>
      </c>
      <c r="AC354" s="48"/>
      <c r="AD354" s="92">
        <f>AE354*B354*محاسبات!$AD$40</f>
        <v>0</v>
      </c>
      <c r="AE354" s="33"/>
    </row>
    <row r="355" spans="1:32" s="44" customFormat="1">
      <c r="A355" s="348"/>
      <c r="B355" s="202">
        <f t="shared" si="6"/>
        <v>495</v>
      </c>
      <c r="C355" s="44">
        <v>21</v>
      </c>
      <c r="D355" s="85">
        <f>E355*B355*محاسبات!$AD$40</f>
        <v>0</v>
      </c>
      <c r="E355" s="51"/>
      <c r="F355" s="87">
        <f>G355*B355*محاسبات!$AD$40</f>
        <v>0</v>
      </c>
      <c r="G355" s="46"/>
      <c r="H355" s="88">
        <f>I355*B355*محاسبات!$AD$40</f>
        <v>0</v>
      </c>
      <c r="I355" s="48"/>
      <c r="J355" s="91">
        <f>K355*B355*محاسبات!$AD$40</f>
        <v>0</v>
      </c>
      <c r="K355" s="91"/>
      <c r="L355" s="89">
        <f>M355*B355*محاسبات!$AD$40</f>
        <v>0</v>
      </c>
      <c r="M355" s="32"/>
      <c r="N355" s="86">
        <f>O355*B355*محاسبات!$AD$40</f>
        <v>0</v>
      </c>
      <c r="O355" s="51"/>
      <c r="P355" s="88">
        <f>Q355*B355*محاسبات!$AD$40</f>
        <v>0</v>
      </c>
      <c r="Q355" s="48"/>
      <c r="R355" s="90">
        <f>S355*B355*محاسبات!$AD$40</f>
        <v>0</v>
      </c>
      <c r="S355" s="93"/>
      <c r="T355" s="91">
        <f>U355*B355*محاسبات!$AD$40</f>
        <v>0</v>
      </c>
      <c r="U355" s="31"/>
      <c r="V355" s="90">
        <f>W355*B355*محاسبات!$AD$40</f>
        <v>0</v>
      </c>
      <c r="W355" s="54"/>
      <c r="X355" s="86">
        <f>Y355*B355*محاسبات!$AD$40</f>
        <v>0</v>
      </c>
      <c r="Y355" s="51"/>
      <c r="Z355" s="91">
        <f>AA355*B355*محاسبات!$AD$40</f>
        <v>0</v>
      </c>
      <c r="AA355" s="31"/>
      <c r="AB355" s="88">
        <f>AC355*B355*محاسبات!$AD$40</f>
        <v>0</v>
      </c>
      <c r="AC355" s="48"/>
      <c r="AD355" s="92">
        <f>AE355*B355*محاسبات!$AD$40</f>
        <v>0</v>
      </c>
      <c r="AE355" s="33"/>
    </row>
    <row r="356" spans="1:32" s="44" customFormat="1">
      <c r="A356" s="348"/>
      <c r="B356" s="202">
        <f t="shared" si="6"/>
        <v>494</v>
      </c>
      <c r="C356" s="44">
        <v>22</v>
      </c>
      <c r="D356" s="85">
        <f>E356*B356*محاسبات!$AD$40</f>
        <v>0</v>
      </c>
      <c r="E356" s="51"/>
      <c r="F356" s="87">
        <f>G356*B356*محاسبات!$AD$40</f>
        <v>0</v>
      </c>
      <c r="G356" s="46"/>
      <c r="H356" s="88">
        <f>I356*B356*محاسبات!$AD$40</f>
        <v>0</v>
      </c>
      <c r="I356" s="48"/>
      <c r="J356" s="91">
        <f>K356*B356*محاسبات!$AD$40</f>
        <v>0</v>
      </c>
      <c r="K356" s="91"/>
      <c r="L356" s="89">
        <f>M356*B356*محاسبات!$AD$40</f>
        <v>0</v>
      </c>
      <c r="M356" s="32"/>
      <c r="N356" s="86">
        <f>O356*B356*محاسبات!$AD$40</f>
        <v>0</v>
      </c>
      <c r="O356" s="51"/>
      <c r="P356" s="88">
        <f>Q356*B356*محاسبات!$AD$40</f>
        <v>0</v>
      </c>
      <c r="Q356" s="48"/>
      <c r="R356" s="90">
        <f>S356*B356*محاسبات!$AD$40</f>
        <v>0</v>
      </c>
      <c r="S356" s="93"/>
      <c r="T356" s="91">
        <f>U356*B356*محاسبات!$AD$40</f>
        <v>0</v>
      </c>
      <c r="U356" s="31"/>
      <c r="V356" s="90">
        <f>W356*B356*محاسبات!$AD$40</f>
        <v>0</v>
      </c>
      <c r="W356" s="54"/>
      <c r="X356" s="86">
        <f>Y356*B356*محاسبات!$AD$40</f>
        <v>0</v>
      </c>
      <c r="Y356" s="51"/>
      <c r="Z356" s="91">
        <f>AA356*B356*محاسبات!$AD$40</f>
        <v>0</v>
      </c>
      <c r="AA356" s="31"/>
      <c r="AB356" s="88">
        <f>AC356*B356*محاسبات!$AD$40</f>
        <v>0</v>
      </c>
      <c r="AC356" s="48"/>
      <c r="AD356" s="92">
        <f>AE356*B356*محاسبات!$AD$40</f>
        <v>0</v>
      </c>
      <c r="AE356" s="33"/>
    </row>
    <row r="357" spans="1:32" s="44" customFormat="1">
      <c r="A357" s="348"/>
      <c r="B357" s="202">
        <f t="shared" si="6"/>
        <v>493</v>
      </c>
      <c r="C357" s="44">
        <v>23</v>
      </c>
      <c r="D357" s="85">
        <f>E357*B357*محاسبات!$AD$40</f>
        <v>0</v>
      </c>
      <c r="E357" s="51"/>
      <c r="F357" s="87">
        <f>G357*B357*محاسبات!$AD$40</f>
        <v>0</v>
      </c>
      <c r="G357" s="46"/>
      <c r="H357" s="88">
        <f>I357*B357*محاسبات!$AD$40</f>
        <v>0</v>
      </c>
      <c r="I357" s="48"/>
      <c r="J357" s="91">
        <f>K357*B357*محاسبات!$AD$40</f>
        <v>0</v>
      </c>
      <c r="K357" s="91"/>
      <c r="L357" s="89">
        <f>M357*B357*محاسبات!$AD$40</f>
        <v>0</v>
      </c>
      <c r="M357" s="32"/>
      <c r="N357" s="86">
        <f>O357*B357*محاسبات!$AD$40</f>
        <v>0</v>
      </c>
      <c r="O357" s="51"/>
      <c r="P357" s="88">
        <f>Q357*B357*محاسبات!$AD$40</f>
        <v>0</v>
      </c>
      <c r="Q357" s="48"/>
      <c r="R357" s="90">
        <f>S357*B357*محاسبات!$AD$40</f>
        <v>0</v>
      </c>
      <c r="S357" s="93"/>
      <c r="T357" s="91">
        <f>U357*B357*محاسبات!$AD$40</f>
        <v>0</v>
      </c>
      <c r="U357" s="31"/>
      <c r="V357" s="90">
        <f>W357*B357*محاسبات!$AD$40</f>
        <v>0</v>
      </c>
      <c r="W357" s="54"/>
      <c r="X357" s="86">
        <f>Y357*B357*محاسبات!$AD$40</f>
        <v>0</v>
      </c>
      <c r="Y357" s="51"/>
      <c r="Z357" s="91">
        <f>AA357*B357*محاسبات!$AD$40</f>
        <v>0</v>
      </c>
      <c r="AA357" s="31"/>
      <c r="AB357" s="88">
        <f>AC357*B357*محاسبات!$AD$40</f>
        <v>0</v>
      </c>
      <c r="AC357" s="48"/>
      <c r="AD357" s="92">
        <f>AE357*B357*محاسبات!$AD$40</f>
        <v>0</v>
      </c>
      <c r="AE357" s="33"/>
    </row>
    <row r="358" spans="1:32" s="44" customFormat="1">
      <c r="A358" s="348"/>
      <c r="B358" s="202">
        <f t="shared" si="6"/>
        <v>492</v>
      </c>
      <c r="C358" s="44">
        <v>24</v>
      </c>
      <c r="D358" s="85">
        <f>E358*B358*محاسبات!$AD$40</f>
        <v>0</v>
      </c>
      <c r="E358" s="51"/>
      <c r="F358" s="87">
        <f>G358*B358*محاسبات!$AD$40</f>
        <v>0</v>
      </c>
      <c r="G358" s="46"/>
      <c r="H358" s="88">
        <f>I358*B358*محاسبات!$AD$40</f>
        <v>0</v>
      </c>
      <c r="I358" s="48"/>
      <c r="J358" s="91">
        <f>K358*B358*محاسبات!$AD$40</f>
        <v>0</v>
      </c>
      <c r="K358" s="91"/>
      <c r="L358" s="89">
        <f>M358*B358*محاسبات!$AD$40</f>
        <v>0</v>
      </c>
      <c r="M358" s="32"/>
      <c r="N358" s="86">
        <f>O358*B358*محاسبات!$AD$40</f>
        <v>0</v>
      </c>
      <c r="O358" s="51"/>
      <c r="P358" s="88">
        <f>Q358*B358*محاسبات!$AD$40</f>
        <v>0</v>
      </c>
      <c r="Q358" s="48"/>
      <c r="R358" s="90">
        <f>S358*B358*محاسبات!$AD$40</f>
        <v>0</v>
      </c>
      <c r="S358" s="93"/>
      <c r="T358" s="91">
        <f>U358*B358*محاسبات!$AD$40</f>
        <v>0</v>
      </c>
      <c r="U358" s="31"/>
      <c r="V358" s="90">
        <f>W358*B358*محاسبات!$AD$40</f>
        <v>0</v>
      </c>
      <c r="W358" s="54"/>
      <c r="X358" s="86">
        <f>Y358*B358*محاسبات!$AD$40</f>
        <v>0</v>
      </c>
      <c r="Y358" s="51"/>
      <c r="Z358" s="91">
        <f>AA358*B358*محاسبات!$AD$40</f>
        <v>0</v>
      </c>
      <c r="AA358" s="31"/>
      <c r="AB358" s="88">
        <f>AC358*B358*محاسبات!$AD$40</f>
        <v>0</v>
      </c>
      <c r="AC358" s="48"/>
      <c r="AD358" s="92">
        <f>AE358*B358*محاسبات!$AD$40</f>
        <v>0</v>
      </c>
      <c r="AE358" s="33"/>
    </row>
    <row r="359" spans="1:32" s="44" customFormat="1">
      <c r="A359" s="348"/>
      <c r="B359" s="202">
        <f t="shared" si="6"/>
        <v>491</v>
      </c>
      <c r="C359" s="44">
        <v>25</v>
      </c>
      <c r="D359" s="85">
        <f>E359*B359*محاسبات!$AD$40</f>
        <v>0</v>
      </c>
      <c r="E359" s="51"/>
      <c r="F359" s="87">
        <f>G359*B359*محاسبات!$AD$40</f>
        <v>0</v>
      </c>
      <c r="G359" s="46"/>
      <c r="H359" s="88">
        <f>I359*B359*محاسبات!$AD$40</f>
        <v>0</v>
      </c>
      <c r="I359" s="48"/>
      <c r="J359" s="91">
        <f>K359*B359*محاسبات!$AD$40</f>
        <v>0</v>
      </c>
      <c r="K359" s="91"/>
      <c r="L359" s="89">
        <f>M359*B359*محاسبات!$AD$40</f>
        <v>0</v>
      </c>
      <c r="M359" s="32"/>
      <c r="N359" s="86">
        <f>O359*B359*محاسبات!$AD$40</f>
        <v>0</v>
      </c>
      <c r="O359" s="51"/>
      <c r="P359" s="88">
        <f>Q359*B359*محاسبات!$AD$40</f>
        <v>0</v>
      </c>
      <c r="Q359" s="48"/>
      <c r="R359" s="90">
        <f>S359*B359*محاسبات!$AD$40</f>
        <v>0</v>
      </c>
      <c r="S359" s="93"/>
      <c r="T359" s="91">
        <f>U359*B359*محاسبات!$AD$40</f>
        <v>0</v>
      </c>
      <c r="U359" s="31"/>
      <c r="V359" s="90">
        <f>W359*B359*محاسبات!$AD$40</f>
        <v>0</v>
      </c>
      <c r="W359" s="54"/>
      <c r="X359" s="86">
        <f>Y359*B359*محاسبات!$AD$40</f>
        <v>0</v>
      </c>
      <c r="Y359" s="51"/>
      <c r="Z359" s="91">
        <f>AA359*B359*محاسبات!$AD$40</f>
        <v>0</v>
      </c>
      <c r="AA359" s="31"/>
      <c r="AB359" s="88">
        <f>AC359*B359*محاسبات!$AD$40</f>
        <v>794508412.72775221</v>
      </c>
      <c r="AC359" s="48">
        <v>1000000000</v>
      </c>
      <c r="AD359" s="92">
        <f>AE359*B359*محاسبات!$AD$40</f>
        <v>0</v>
      </c>
      <c r="AE359" s="33"/>
    </row>
    <row r="360" spans="1:32" s="44" customFormat="1">
      <c r="A360" s="348"/>
      <c r="B360" s="202">
        <f t="shared" si="6"/>
        <v>490</v>
      </c>
      <c r="C360" s="44">
        <v>26</v>
      </c>
      <c r="D360" s="85">
        <f>E360*B360*محاسبات!$AD$40</f>
        <v>0</v>
      </c>
      <c r="E360" s="51"/>
      <c r="F360" s="87">
        <f>G360*B360*محاسبات!$AD$40</f>
        <v>0</v>
      </c>
      <c r="G360" s="46"/>
      <c r="H360" s="88">
        <f>I360*B360*محاسبات!$AD$40</f>
        <v>0</v>
      </c>
      <c r="I360" s="48"/>
      <c r="J360" s="91">
        <f>K360*B360*محاسبات!$AD$40</f>
        <v>0</v>
      </c>
      <c r="K360" s="91"/>
      <c r="L360" s="89">
        <f>M360*B360*محاسبات!$AD$40</f>
        <v>0</v>
      </c>
      <c r="M360" s="32"/>
      <c r="N360" s="86">
        <f>O360*B360*محاسبات!$AD$40</f>
        <v>0</v>
      </c>
      <c r="O360" s="51"/>
      <c r="P360" s="88">
        <f>Q360*B360*محاسبات!$AD$40</f>
        <v>0</v>
      </c>
      <c r="Q360" s="48"/>
      <c r="R360" s="90">
        <f>S360*B360*محاسبات!$AD$40</f>
        <v>0</v>
      </c>
      <c r="S360" s="93"/>
      <c r="T360" s="91">
        <f>U360*B360*محاسبات!$AD$40</f>
        <v>0</v>
      </c>
      <c r="U360" s="31"/>
      <c r="V360" s="90">
        <f>W360*B360*محاسبات!$AD$40</f>
        <v>0</v>
      </c>
      <c r="W360" s="54"/>
      <c r="X360" s="86">
        <f>Y360*B360*محاسبات!$AD$40</f>
        <v>396445134.66048735</v>
      </c>
      <c r="Y360" s="51">
        <v>500000000</v>
      </c>
      <c r="Z360" s="91">
        <f>AA360*B360*محاسبات!$AD$40</f>
        <v>0</v>
      </c>
      <c r="AA360" s="31"/>
      <c r="AB360" s="88">
        <f>AC360*B360*محاسبات!$AD$40</f>
        <v>792890269.32097471</v>
      </c>
      <c r="AC360" s="48">
        <v>1000000000</v>
      </c>
      <c r="AD360" s="92">
        <f>AE360*B360*محاسبات!$AD$40</f>
        <v>0</v>
      </c>
      <c r="AE360" s="33"/>
    </row>
    <row r="361" spans="1:32" s="44" customFormat="1">
      <c r="A361" s="348"/>
      <c r="B361" s="202">
        <f t="shared" si="6"/>
        <v>489</v>
      </c>
      <c r="C361" s="44">
        <v>27</v>
      </c>
      <c r="D361" s="85">
        <f>E361*B361*محاسبات!$AD$40</f>
        <v>0</v>
      </c>
      <c r="E361" s="51"/>
      <c r="F361" s="87">
        <f>G361*B361*محاسبات!$AD$40</f>
        <v>0</v>
      </c>
      <c r="G361" s="46"/>
      <c r="H361" s="88">
        <f>I361*B361*محاسبات!$AD$40</f>
        <v>0</v>
      </c>
      <c r="I361" s="48"/>
      <c r="J361" s="91">
        <f>K361*B361*محاسبات!$AD$40</f>
        <v>0</v>
      </c>
      <c r="K361" s="91"/>
      <c r="L361" s="89">
        <f>M361*B361*محاسبات!$AD$40</f>
        <v>0</v>
      </c>
      <c r="M361" s="32"/>
      <c r="N361" s="86">
        <f>O361*B361*محاسبات!$AD$40</f>
        <v>0</v>
      </c>
      <c r="O361" s="51"/>
      <c r="P361" s="88">
        <f>Q361*B361*محاسبات!$AD$40</f>
        <v>0</v>
      </c>
      <c r="Q361" s="48"/>
      <c r="R361" s="90">
        <f>S361*B361*محاسبات!$AD$40</f>
        <v>0</v>
      </c>
      <c r="S361" s="93"/>
      <c r="T361" s="91">
        <f>U361*B361*محاسبات!$AD$40</f>
        <v>0</v>
      </c>
      <c r="U361" s="31"/>
      <c r="V361" s="90">
        <f>W361*B361*محاسبات!$AD$40</f>
        <v>0</v>
      </c>
      <c r="W361" s="54"/>
      <c r="X361" s="86">
        <f>Y361*B361*محاسبات!$AD$40</f>
        <v>178036228.33069438</v>
      </c>
      <c r="Y361" s="51">
        <v>225000000</v>
      </c>
      <c r="Z361" s="91">
        <f>AA361*B361*محاسبات!$AD$40</f>
        <v>0</v>
      </c>
      <c r="AA361" s="31"/>
      <c r="AB361" s="88">
        <f>AC361*B361*محاسبات!$AD$40</f>
        <v>791272125.91419721</v>
      </c>
      <c r="AC361" s="48">
        <v>1000000000</v>
      </c>
      <c r="AD361" s="92">
        <f>AE361*B361*محاسبات!$AD$40</f>
        <v>0</v>
      </c>
      <c r="AE361" s="33"/>
    </row>
    <row r="362" spans="1:32" s="44" customFormat="1">
      <c r="A362" s="348"/>
      <c r="B362" s="202">
        <f t="shared" si="6"/>
        <v>488</v>
      </c>
      <c r="C362" s="44">
        <v>28</v>
      </c>
      <c r="D362" s="85">
        <f>E362*B362*محاسبات!$AD$40</f>
        <v>0</v>
      </c>
      <c r="E362" s="51"/>
      <c r="F362" s="87">
        <f>G362*B362*محاسبات!$AD$40</f>
        <v>0</v>
      </c>
      <c r="G362" s="46"/>
      <c r="H362" s="88">
        <f>I362*B362*محاسبات!$AD$40</f>
        <v>0</v>
      </c>
      <c r="I362" s="48"/>
      <c r="J362" s="91">
        <f>K362*B362*محاسبات!$AD$40</f>
        <v>0</v>
      </c>
      <c r="K362" s="91"/>
      <c r="L362" s="89">
        <f>M362*B362*محاسبات!$AD$40</f>
        <v>0</v>
      </c>
      <c r="M362" s="32"/>
      <c r="N362" s="86">
        <f>O362*B362*محاسبات!$AD$40</f>
        <v>0</v>
      </c>
      <c r="O362" s="51"/>
      <c r="P362" s="88">
        <f>Q362*B362*محاسبات!$AD$40</f>
        <v>0</v>
      </c>
      <c r="Q362" s="48"/>
      <c r="R362" s="90">
        <f>S362*B362*محاسبات!$AD$40</f>
        <v>0</v>
      </c>
      <c r="S362" s="93"/>
      <c r="T362" s="91">
        <f>U362*B362*محاسبات!$AD$40</f>
        <v>0</v>
      </c>
      <c r="U362" s="31"/>
      <c r="V362" s="90">
        <f>W362*B362*محاسبات!$AD$40</f>
        <v>0</v>
      </c>
      <c r="W362" s="54"/>
      <c r="X362" s="86">
        <f>Y362*B362*محاسبات!$AD$40</f>
        <v>0</v>
      </c>
      <c r="Y362" s="51"/>
      <c r="Z362" s="91">
        <f>AA362*B362*محاسبات!$AD$40</f>
        <v>0</v>
      </c>
      <c r="AA362" s="31"/>
      <c r="AB362" s="88">
        <f>AC362*B362*محاسبات!$AD$40</f>
        <v>394826991.25370985</v>
      </c>
      <c r="AC362" s="48">
        <v>500000000</v>
      </c>
      <c r="AD362" s="92">
        <f>AE362*B362*محاسبات!$AD$40</f>
        <v>-236896194.75222591</v>
      </c>
      <c r="AE362" s="146">
        <v>-300000000</v>
      </c>
      <c r="AF362" s="44" t="s">
        <v>66</v>
      </c>
    </row>
    <row r="363" spans="1:32" s="44" customFormat="1">
      <c r="A363" s="348"/>
      <c r="B363" s="202">
        <f t="shared" si="6"/>
        <v>487</v>
      </c>
      <c r="C363" s="44">
        <v>29</v>
      </c>
      <c r="D363" s="85">
        <f>E363*B363*محاسبات!$AD$40</f>
        <v>0</v>
      </c>
      <c r="E363" s="51"/>
      <c r="F363" s="87">
        <f>G363*B363*محاسبات!$AD$40</f>
        <v>0</v>
      </c>
      <c r="G363" s="46"/>
      <c r="H363" s="88">
        <f>I363*B363*محاسبات!$AD$40</f>
        <v>0</v>
      </c>
      <c r="I363" s="48"/>
      <c r="J363" s="91">
        <f>K363*B363*محاسبات!$AD$40</f>
        <v>0</v>
      </c>
      <c r="K363" s="91"/>
      <c r="L363" s="89">
        <f>M363*B363*محاسبات!$AD$40</f>
        <v>0</v>
      </c>
      <c r="M363" s="32"/>
      <c r="N363" s="86">
        <f>O363*B363*محاسبات!$AD$40</f>
        <v>0</v>
      </c>
      <c r="O363" s="51"/>
      <c r="P363" s="88">
        <f>Q363*B363*محاسبات!$AD$40</f>
        <v>0</v>
      </c>
      <c r="Q363" s="48"/>
      <c r="R363" s="90">
        <f>S363*B363*محاسبات!$AD$40</f>
        <v>0</v>
      </c>
      <c r="S363" s="93"/>
      <c r="T363" s="91">
        <f>U363*B363*محاسبات!$AD$40</f>
        <v>0</v>
      </c>
      <c r="U363" s="31"/>
      <c r="V363" s="90">
        <f>W363*B363*محاسبات!$AD$40</f>
        <v>0</v>
      </c>
      <c r="W363" s="54"/>
      <c r="X363" s="86">
        <f>Y363*B363*محاسبات!$AD$40</f>
        <v>0</v>
      </c>
      <c r="Y363" s="51"/>
      <c r="Z363" s="91">
        <f>AA363*B363*محاسبات!$AD$40</f>
        <v>157607167.82012844</v>
      </c>
      <c r="AA363" s="31">
        <v>200000000</v>
      </c>
      <c r="AB363" s="88">
        <f>AC363*B363*محاسبات!$AD$40</f>
        <v>788035839.1006422</v>
      </c>
      <c r="AC363" s="48">
        <v>1000000000</v>
      </c>
      <c r="AD363" s="92">
        <f>AE363*B363*محاسبات!$AD$40</f>
        <v>157607167.82012844</v>
      </c>
      <c r="AE363" s="33">
        <v>200000000</v>
      </c>
      <c r="AF363" s="258" t="s">
        <v>204</v>
      </c>
    </row>
    <row r="364" spans="1:32" s="132" customFormat="1" ht="15.75" thickBot="1">
      <c r="A364" s="349"/>
      <c r="B364" s="202">
        <f t="shared" si="6"/>
        <v>486</v>
      </c>
      <c r="C364" s="132">
        <v>30</v>
      </c>
      <c r="D364" s="138">
        <f>E364*B364*محاسبات!$AD$40</f>
        <v>0</v>
      </c>
      <c r="E364" s="60"/>
      <c r="F364" s="139">
        <f>G364*B364*محاسبات!$AD$40</f>
        <v>-786417695.6938647</v>
      </c>
      <c r="G364" s="61">
        <v>-1000000000</v>
      </c>
      <c r="H364" s="140">
        <f>I364*B364*محاسبات!$AD$40</f>
        <v>786417695.6938647</v>
      </c>
      <c r="I364" s="62">
        <v>1000000000</v>
      </c>
      <c r="J364" s="65">
        <f>K364*B364*محاسبات!$AD$40</f>
        <v>0</v>
      </c>
      <c r="K364" s="144"/>
      <c r="L364" s="141">
        <f>M364*B364*محاسبات!$AD$40</f>
        <v>0</v>
      </c>
      <c r="M364" s="63"/>
      <c r="N364" s="142">
        <f>O364*B364*محاسبات!$AD$40</f>
        <v>0</v>
      </c>
      <c r="O364" s="60"/>
      <c r="P364" s="140">
        <f>Q364*B364*محاسبات!$AD$40</f>
        <v>0</v>
      </c>
      <c r="Q364" s="62"/>
      <c r="R364" s="143">
        <f>S364*B364*محاسبات!$AD$40</f>
        <v>0</v>
      </c>
      <c r="S364" s="94"/>
      <c r="T364" s="144">
        <f>U364*B364*محاسبات!$AD$40</f>
        <v>0</v>
      </c>
      <c r="U364" s="65"/>
      <c r="V364" s="143">
        <f>W364*B364*محاسبات!$AD$40</f>
        <v>0</v>
      </c>
      <c r="W364" s="64"/>
      <c r="X364" s="142">
        <f>Y364*B364*محاسبات!$AD$40</f>
        <v>786417695.6938647</v>
      </c>
      <c r="Y364" s="259">
        <v>1000000000</v>
      </c>
      <c r="Z364" s="144">
        <f>AA364*B364*محاسبات!$AD$40</f>
        <v>0</v>
      </c>
      <c r="AA364" s="65"/>
      <c r="AB364" s="140">
        <f>AC364*B364*محاسبات!$AD$40</f>
        <v>0</v>
      </c>
      <c r="AC364" s="62"/>
      <c r="AD364" s="145">
        <f>AE364*B364*محاسبات!$AD$40</f>
        <v>0</v>
      </c>
      <c r="AE364" s="66"/>
    </row>
    <row r="365" spans="1:32" s="84" customFormat="1">
      <c r="A365" s="347" t="s">
        <v>31</v>
      </c>
      <c r="B365" s="202">
        <f t="shared" si="6"/>
        <v>485</v>
      </c>
      <c r="C365" s="84">
        <v>1</v>
      </c>
      <c r="D365" s="85">
        <f>E365*B365*محاسبات!$AD$40</f>
        <v>0</v>
      </c>
      <c r="E365" s="86"/>
      <c r="F365" s="87">
        <f>G365*B365*محاسبات!$AD$40</f>
        <v>-784799552.2870872</v>
      </c>
      <c r="G365" s="271">
        <v>-1000000000</v>
      </c>
      <c r="H365" s="88">
        <f>I365*B365*محاسبات!$AD$40</f>
        <v>1569599104.5741744</v>
      </c>
      <c r="I365" s="88">
        <v>2000000000</v>
      </c>
      <c r="J365" s="91">
        <f>K365*B365*محاسبات!$AD$40</f>
        <v>0</v>
      </c>
      <c r="K365" s="91"/>
      <c r="L365" s="89">
        <f>M365*B365*محاسبات!$AD$40</f>
        <v>0</v>
      </c>
      <c r="M365" s="89"/>
      <c r="N365" s="86">
        <f>O365*B365*محاسبات!$AD$40</f>
        <v>0</v>
      </c>
      <c r="O365" s="86"/>
      <c r="P365" s="88">
        <f>Q365*B365*محاسبات!$AD$40</f>
        <v>0</v>
      </c>
      <c r="Q365" s="88"/>
      <c r="R365" s="90">
        <f>S365*B365*محاسبات!$AD$40</f>
        <v>0</v>
      </c>
      <c r="S365" s="90"/>
      <c r="T365" s="91">
        <f>U365*B365*محاسبات!$AD$40</f>
        <v>0</v>
      </c>
      <c r="U365" s="91"/>
      <c r="V365" s="90">
        <f>W365*B365*محاسبات!$AD$40</f>
        <v>0</v>
      </c>
      <c r="W365" s="90"/>
      <c r="X365" s="86">
        <f>Y365*B365*محاسبات!$AD$40</f>
        <v>0</v>
      </c>
      <c r="Y365" s="86"/>
      <c r="Z365" s="91">
        <f>AA365*B365*محاسبات!$AD$40</f>
        <v>0</v>
      </c>
      <c r="AA365" s="91"/>
      <c r="AB365" s="88">
        <f>AC365*B365*محاسبات!$AD$40</f>
        <v>784799552.2870872</v>
      </c>
      <c r="AC365" s="88">
        <v>1000000000</v>
      </c>
      <c r="AD365" s="92">
        <f>AE365*B365*محاسبات!$AD$40</f>
        <v>0</v>
      </c>
      <c r="AE365" s="92"/>
    </row>
    <row r="366" spans="1:32" s="44" customFormat="1">
      <c r="A366" s="348"/>
      <c r="B366" s="202">
        <f t="shared" si="6"/>
        <v>484</v>
      </c>
      <c r="C366" s="44">
        <v>2</v>
      </c>
      <c r="D366" s="85">
        <f>E366*B366*محاسبات!$AD$40</f>
        <v>0</v>
      </c>
      <c r="E366" s="51"/>
      <c r="F366" s="87">
        <f>G366*B366*محاسبات!$AD$40</f>
        <v>0</v>
      </c>
      <c r="G366" s="46"/>
      <c r="H366" s="88">
        <f>I366*B366*محاسبات!$AD$40</f>
        <v>0</v>
      </c>
      <c r="I366" s="48"/>
      <c r="J366" s="91">
        <f>K366*B366*محاسبات!$AD$40</f>
        <v>0</v>
      </c>
      <c r="K366" s="91"/>
      <c r="L366" s="89">
        <f>M366*B366*محاسبات!$AD$40</f>
        <v>0</v>
      </c>
      <c r="M366" s="32"/>
      <c r="N366" s="86">
        <f>O366*B366*محاسبات!$AD$40</f>
        <v>0</v>
      </c>
      <c r="O366" s="51"/>
      <c r="P366" s="88">
        <f>Q366*B366*محاسبات!$AD$40</f>
        <v>0</v>
      </c>
      <c r="Q366" s="48"/>
      <c r="R366" s="90">
        <f>S366*B366*محاسبات!$AD$40</f>
        <v>1566362817.7606194</v>
      </c>
      <c r="S366" s="54">
        <v>2000000000</v>
      </c>
      <c r="T366" s="91">
        <f>U366*B366*محاسبات!$AD$40</f>
        <v>0</v>
      </c>
      <c r="U366" s="31"/>
      <c r="V366" s="90">
        <f>W366*B366*محاسبات!$AD$40</f>
        <v>0</v>
      </c>
      <c r="W366" s="54"/>
      <c r="X366" s="86">
        <f>Y366*B366*محاسبات!$AD$40</f>
        <v>0</v>
      </c>
      <c r="Y366" s="51"/>
      <c r="Z366" s="91">
        <f>AA366*B366*محاسبات!$AD$40</f>
        <v>0</v>
      </c>
      <c r="AA366" s="31"/>
      <c r="AB366" s="88">
        <f>AC366*B366*محاسبات!$AD$40</f>
        <v>783181408.8803097</v>
      </c>
      <c r="AC366" s="48">
        <v>1000000000</v>
      </c>
      <c r="AD366" s="92">
        <f>AE366*B366*محاسبات!$AD$40</f>
        <v>-822340479.3243252</v>
      </c>
      <c r="AE366" s="199">
        <v>-1050000000</v>
      </c>
      <c r="AF366" s="44" t="s">
        <v>66</v>
      </c>
    </row>
    <row r="367" spans="1:32" s="44" customFormat="1">
      <c r="A367" s="348"/>
      <c r="B367" s="202">
        <f t="shared" si="6"/>
        <v>483</v>
      </c>
      <c r="C367" s="44">
        <v>3</v>
      </c>
      <c r="D367" s="85">
        <f>E367*B367*محاسبات!$AD$40</f>
        <v>0</v>
      </c>
      <c r="E367" s="51"/>
      <c r="F367" s="87">
        <f>G367*B367*محاسبات!$AD$40</f>
        <v>0</v>
      </c>
      <c r="G367" s="46"/>
      <c r="H367" s="88">
        <f>I367*B367*محاسبات!$AD$40</f>
        <v>0</v>
      </c>
      <c r="I367" s="48"/>
      <c r="J367" s="91">
        <f>K367*B367*محاسبات!$AD$40</f>
        <v>0</v>
      </c>
      <c r="K367" s="91"/>
      <c r="L367" s="89">
        <f>M367*B367*محاسبات!$AD$40</f>
        <v>0</v>
      </c>
      <c r="M367" s="32"/>
      <c r="N367" s="86">
        <f>O367*B367*محاسبات!$AD$40</f>
        <v>0</v>
      </c>
      <c r="O367" s="51"/>
      <c r="P367" s="88">
        <f>Q367*B367*محاسبات!$AD$40</f>
        <v>0</v>
      </c>
      <c r="Q367" s="48"/>
      <c r="R367" s="90">
        <f>S367*B367*محاسبات!$AD$40</f>
        <v>0</v>
      </c>
      <c r="S367" s="54"/>
      <c r="T367" s="91">
        <f>U367*B367*محاسبات!$AD$40</f>
        <v>0</v>
      </c>
      <c r="U367" s="31"/>
      <c r="V367" s="90">
        <f>W367*B367*محاسبات!$AD$40</f>
        <v>0</v>
      </c>
      <c r="W367" s="54"/>
      <c r="X367" s="86">
        <f>Y367*B367*محاسبات!$AD$40</f>
        <v>0</v>
      </c>
      <c r="Y367" s="51"/>
      <c r="Z367" s="91">
        <f>AA367*B367*محاسبات!$AD$40</f>
        <v>0</v>
      </c>
      <c r="AA367" s="31"/>
      <c r="AB367" s="88">
        <f>AC367*B367*محاسبات!$AD$40</f>
        <v>0</v>
      </c>
      <c r="AC367" s="48"/>
      <c r="AD367" s="92">
        <f>AE367*B367*محاسبات!$AD$40</f>
        <v>-351703469.46308947</v>
      </c>
      <c r="AE367" s="199">
        <v>-450000000</v>
      </c>
      <c r="AF367" s="269" t="s">
        <v>66</v>
      </c>
    </row>
    <row r="368" spans="1:32" s="44" customFormat="1">
      <c r="A368" s="348"/>
      <c r="B368" s="202">
        <f t="shared" si="6"/>
        <v>482</v>
      </c>
      <c r="C368" s="44">
        <v>4</v>
      </c>
      <c r="D368" s="85">
        <f>E368*B368*محاسبات!$AD$40</f>
        <v>0</v>
      </c>
      <c r="E368" s="51"/>
      <c r="F368" s="87">
        <f>G368*B368*محاسبات!$AD$40</f>
        <v>0</v>
      </c>
      <c r="G368" s="46"/>
      <c r="H368" s="88">
        <f>I368*B368*محاسبات!$AD$40</f>
        <v>0</v>
      </c>
      <c r="I368" s="48"/>
      <c r="J368" s="91">
        <f>K368*B368*محاسبات!$AD$40</f>
        <v>0</v>
      </c>
      <c r="K368" s="91"/>
      <c r="L368" s="89">
        <f>M368*B368*محاسبات!$AD$40</f>
        <v>0</v>
      </c>
      <c r="M368" s="32"/>
      <c r="N368" s="86">
        <f>O368*B368*محاسبات!$AD$40</f>
        <v>0</v>
      </c>
      <c r="O368" s="51"/>
      <c r="P368" s="88">
        <f>Q368*B368*محاسبات!$AD$40</f>
        <v>0</v>
      </c>
      <c r="Q368" s="48"/>
      <c r="R368" s="90">
        <f>S368*B368*محاسبات!$AD$40</f>
        <v>0</v>
      </c>
      <c r="S368" s="54"/>
      <c r="T368" s="91">
        <f>U368*B368*محاسبات!$AD$40</f>
        <v>0</v>
      </c>
      <c r="U368" s="31"/>
      <c r="V368" s="90">
        <f>W368*B368*محاسبات!$AD$40</f>
        <v>0</v>
      </c>
      <c r="W368" s="54"/>
      <c r="X368" s="86">
        <f>Y368*B368*محاسبات!$AD$40</f>
        <v>0</v>
      </c>
      <c r="Y368" s="51"/>
      <c r="Z368" s="91">
        <f>AA368*B368*محاسبات!$AD$40</f>
        <v>0</v>
      </c>
      <c r="AA368" s="31"/>
      <c r="AB368" s="88">
        <f>AC368*B368*محاسبات!$AD$40</f>
        <v>0</v>
      </c>
      <c r="AC368" s="48"/>
      <c r="AD368" s="92">
        <f>AE368*B368*محاسبات!$AD$40</f>
        <v>0</v>
      </c>
      <c r="AE368" s="33"/>
    </row>
    <row r="369" spans="1:32" s="44" customFormat="1">
      <c r="A369" s="348"/>
      <c r="B369" s="202">
        <f t="shared" si="6"/>
        <v>481</v>
      </c>
      <c r="C369" s="44">
        <v>5</v>
      </c>
      <c r="D369" s="85">
        <f>E369*B369*محاسبات!$AD$40</f>
        <v>0</v>
      </c>
      <c r="E369" s="51"/>
      <c r="F369" s="87">
        <f>G369*B369*محاسبات!$AD$40</f>
        <v>0</v>
      </c>
      <c r="G369" s="46"/>
      <c r="H369" s="88">
        <f>I369*B369*محاسبات!$AD$40</f>
        <v>0</v>
      </c>
      <c r="I369" s="48"/>
      <c r="J369" s="91">
        <f>K369*B369*محاسبات!$AD$40</f>
        <v>0</v>
      </c>
      <c r="K369" s="91"/>
      <c r="L369" s="89">
        <f>M369*B369*محاسبات!$AD$40</f>
        <v>0</v>
      </c>
      <c r="M369" s="32"/>
      <c r="N369" s="86">
        <f>O369*B369*محاسبات!$AD$40</f>
        <v>0</v>
      </c>
      <c r="O369" s="51"/>
      <c r="P369" s="88">
        <f>Q369*B369*محاسبات!$AD$40</f>
        <v>0</v>
      </c>
      <c r="Q369" s="48"/>
      <c r="R369" s="90">
        <f>S369*B369*محاسبات!$AD$40</f>
        <v>0</v>
      </c>
      <c r="S369" s="54"/>
      <c r="T369" s="91">
        <f>U369*B369*محاسبات!$AD$40</f>
        <v>0</v>
      </c>
      <c r="U369" s="31"/>
      <c r="V369" s="90">
        <f>W369*B369*محاسبات!$AD$40</f>
        <v>0</v>
      </c>
      <c r="W369" s="54"/>
      <c r="X369" s="86">
        <f>Y369*B369*محاسبات!$AD$40</f>
        <v>0</v>
      </c>
      <c r="Y369" s="51"/>
      <c r="Z369" s="91">
        <f>AA369*B369*محاسبات!$AD$40</f>
        <v>0</v>
      </c>
      <c r="AA369" s="31"/>
      <c r="AB369" s="88">
        <f>AC369*B369*محاسبات!$AD$40</f>
        <v>0</v>
      </c>
      <c r="AC369" s="48"/>
      <c r="AD369" s="92">
        <f>AE369*B369*محاسبات!$AD$40</f>
        <v>0</v>
      </c>
      <c r="AE369" s="33"/>
    </row>
    <row r="370" spans="1:32" s="44" customFormat="1">
      <c r="A370" s="348"/>
      <c r="B370" s="202">
        <f t="shared" si="6"/>
        <v>480</v>
      </c>
      <c r="C370" s="44">
        <v>6</v>
      </c>
      <c r="D370" s="85">
        <f>E370*B370*محاسبات!$AD$40</f>
        <v>0</v>
      </c>
      <c r="E370" s="51"/>
      <c r="F370" s="87">
        <f>G370*B370*محاسبات!$AD$40</f>
        <v>0</v>
      </c>
      <c r="G370" s="46"/>
      <c r="H370" s="88">
        <f>I370*B370*محاسبات!$AD$40</f>
        <v>0</v>
      </c>
      <c r="I370" s="48"/>
      <c r="J370" s="91">
        <f>K370*B370*محاسبات!$AD$40</f>
        <v>0</v>
      </c>
      <c r="K370" s="91"/>
      <c r="L370" s="89">
        <f>M370*B370*محاسبات!$AD$40</f>
        <v>0</v>
      </c>
      <c r="M370" s="32"/>
      <c r="N370" s="86">
        <f>O370*B370*محاسبات!$AD$40</f>
        <v>0</v>
      </c>
      <c r="O370" s="51"/>
      <c r="P370" s="88">
        <f>Q370*B370*محاسبات!$AD$40</f>
        <v>0</v>
      </c>
      <c r="Q370" s="48"/>
      <c r="R370" s="90">
        <f>S370*B370*محاسبات!$AD$40</f>
        <v>0</v>
      </c>
      <c r="S370" s="54"/>
      <c r="T370" s="91">
        <f>U370*B370*محاسبات!$AD$40</f>
        <v>0</v>
      </c>
      <c r="U370" s="31"/>
      <c r="V370" s="90">
        <f>W370*B370*محاسبات!$AD$40</f>
        <v>0</v>
      </c>
      <c r="W370" s="54"/>
      <c r="X370" s="86">
        <f>Y370*B370*محاسبات!$AD$40</f>
        <v>0</v>
      </c>
      <c r="Y370" s="51"/>
      <c r="Z370" s="91">
        <f>AA370*B370*محاسبات!$AD$40</f>
        <v>0</v>
      </c>
      <c r="AA370" s="31"/>
      <c r="AB370" s="88">
        <f>AC370*B370*محاسبات!$AD$40</f>
        <v>0</v>
      </c>
      <c r="AC370" s="48"/>
      <c r="AD370" s="92">
        <f>AE370*B370*محاسبات!$AD$40</f>
        <v>0</v>
      </c>
      <c r="AE370" s="33"/>
    </row>
    <row r="371" spans="1:32" s="44" customFormat="1">
      <c r="A371" s="348"/>
      <c r="B371" s="202">
        <f t="shared" si="6"/>
        <v>479</v>
      </c>
      <c r="C371" s="44">
        <v>7</v>
      </c>
      <c r="D371" s="85">
        <f>E371*B371*محاسبات!$AD$40</f>
        <v>0</v>
      </c>
      <c r="E371" s="51"/>
      <c r="F371" s="87">
        <f>G371*B371*محاسبات!$AD$40</f>
        <v>0</v>
      </c>
      <c r="G371" s="46"/>
      <c r="H371" s="88">
        <f>I371*B371*محاسبات!$AD$40</f>
        <v>0</v>
      </c>
      <c r="I371" s="48"/>
      <c r="J371" s="91">
        <f>K371*B371*محاسبات!$AD$40</f>
        <v>0</v>
      </c>
      <c r="K371" s="91"/>
      <c r="L371" s="89">
        <f>M371*B371*محاسبات!$AD$40</f>
        <v>0</v>
      </c>
      <c r="M371" s="32"/>
      <c r="N371" s="86">
        <f>O371*B371*محاسبات!$AD$40</f>
        <v>0</v>
      </c>
      <c r="O371" s="51"/>
      <c r="P371" s="88">
        <f>Q371*B371*محاسبات!$AD$40</f>
        <v>0</v>
      </c>
      <c r="Q371" s="48"/>
      <c r="R371" s="90">
        <f>S371*B371*محاسبات!$AD$40</f>
        <v>0</v>
      </c>
      <c r="S371" s="54"/>
      <c r="T371" s="91">
        <f>U371*B371*محاسبات!$AD$40</f>
        <v>0</v>
      </c>
      <c r="U371" s="31"/>
      <c r="V371" s="90">
        <f>W371*B371*محاسبات!$AD$40</f>
        <v>0</v>
      </c>
      <c r="W371" s="54"/>
      <c r="X371" s="86">
        <f>Y371*B371*محاسبات!$AD$40</f>
        <v>0</v>
      </c>
      <c r="Y371" s="51"/>
      <c r="Z371" s="91">
        <f>AA371*B371*محاسبات!$AD$40</f>
        <v>0</v>
      </c>
      <c r="AA371" s="31"/>
      <c r="AB371" s="88">
        <f>AC371*B371*محاسبات!$AD$40</f>
        <v>0</v>
      </c>
      <c r="AC371" s="48"/>
      <c r="AD371" s="92">
        <f>AE371*B371*محاسبات!$AD$40</f>
        <v>0</v>
      </c>
      <c r="AE371" s="33"/>
    </row>
    <row r="372" spans="1:32" s="44" customFormat="1">
      <c r="A372" s="348"/>
      <c r="B372" s="202">
        <f t="shared" si="6"/>
        <v>478</v>
      </c>
      <c r="C372" s="44">
        <v>8</v>
      </c>
      <c r="D372" s="85">
        <f>E372*B372*محاسبات!$AD$40</f>
        <v>0</v>
      </c>
      <c r="E372" s="51"/>
      <c r="F372" s="87">
        <f>G372*B372*محاسبات!$AD$40</f>
        <v>0</v>
      </c>
      <c r="G372" s="46"/>
      <c r="H372" s="88">
        <f>I372*B372*محاسبات!$AD$40</f>
        <v>0</v>
      </c>
      <c r="I372" s="48"/>
      <c r="J372" s="91">
        <f>K372*B372*محاسبات!$AD$40</f>
        <v>0</v>
      </c>
      <c r="K372" s="91"/>
      <c r="L372" s="89">
        <f>M372*B372*محاسبات!$AD$40</f>
        <v>0</v>
      </c>
      <c r="M372" s="32"/>
      <c r="N372" s="86">
        <f>O372*B372*محاسبات!$AD$40</f>
        <v>0</v>
      </c>
      <c r="O372" s="51"/>
      <c r="P372" s="88">
        <f>Q372*B372*محاسبات!$AD$40</f>
        <v>0</v>
      </c>
      <c r="Q372" s="48"/>
      <c r="R372" s="90">
        <f>S372*B372*محاسبات!$AD$40</f>
        <v>0</v>
      </c>
      <c r="S372" s="54"/>
      <c r="T372" s="91">
        <f>U372*B372*محاسبات!$AD$40</f>
        <v>0</v>
      </c>
      <c r="U372" s="31"/>
      <c r="V372" s="90">
        <f>W372*B372*محاسبات!$AD$40</f>
        <v>0</v>
      </c>
      <c r="W372" s="54"/>
      <c r="X372" s="86">
        <f>Y372*B372*محاسبات!$AD$40</f>
        <v>2784501174.3827209</v>
      </c>
      <c r="Y372" s="51">
        <v>3600000000</v>
      </c>
      <c r="Z372" s="91">
        <f>AA372*B372*محاسبات!$AD$40</f>
        <v>0</v>
      </c>
      <c r="AA372" s="31"/>
      <c r="AB372" s="88">
        <f>AC372*B372*محاسبات!$AD$40</f>
        <v>0</v>
      </c>
      <c r="AC372" s="48"/>
      <c r="AD372" s="92">
        <f>AE372*B372*محاسبات!$AD$40</f>
        <v>0</v>
      </c>
      <c r="AE372" s="33"/>
    </row>
    <row r="373" spans="1:32" s="44" customFormat="1">
      <c r="A373" s="348"/>
      <c r="B373" s="202">
        <f t="shared" si="6"/>
        <v>477</v>
      </c>
      <c r="C373" s="44">
        <v>9</v>
      </c>
      <c r="D373" s="85">
        <f>E373*B373*محاسبات!$AD$40</f>
        <v>0</v>
      </c>
      <c r="E373" s="51"/>
      <c r="F373" s="87">
        <f>G373*B373*محاسبات!$AD$40</f>
        <v>0</v>
      </c>
      <c r="G373" s="46"/>
      <c r="H373" s="88">
        <f>I373*B373*محاسبات!$AD$40</f>
        <v>0</v>
      </c>
      <c r="I373" s="48"/>
      <c r="J373" s="91">
        <f>K373*B373*محاسبات!$AD$40</f>
        <v>0</v>
      </c>
      <c r="K373" s="91"/>
      <c r="L373" s="89">
        <f>M373*B373*محاسبات!$AD$40</f>
        <v>0</v>
      </c>
      <c r="M373" s="32"/>
      <c r="N373" s="86">
        <f>O373*B373*محاسبات!$AD$40</f>
        <v>0</v>
      </c>
      <c r="O373" s="51"/>
      <c r="P373" s="88">
        <f>Q373*B373*محاسبات!$AD$40</f>
        <v>0</v>
      </c>
      <c r="Q373" s="48"/>
      <c r="R373" s="90">
        <f>S373*B373*محاسبات!$AD$40</f>
        <v>0</v>
      </c>
      <c r="S373" s="54"/>
      <c r="T373" s="91">
        <f>U373*B373*محاسبات!$AD$40</f>
        <v>0</v>
      </c>
      <c r="U373" s="31"/>
      <c r="V373" s="90">
        <f>W373*B373*محاسبات!$AD$40</f>
        <v>0</v>
      </c>
      <c r="W373" s="54"/>
      <c r="X373" s="86">
        <f>Y373*B373*محاسبات!$AD$40</f>
        <v>0</v>
      </c>
      <c r="Y373" s="51"/>
      <c r="Z373" s="91">
        <f>AA373*B373*محاسبات!$AD$40</f>
        <v>0</v>
      </c>
      <c r="AA373" s="31"/>
      <c r="AB373" s="88">
        <f>AC373*B373*محاسبات!$AD$40</f>
        <v>385927202.5164336</v>
      </c>
      <c r="AC373" s="48">
        <v>500000000</v>
      </c>
      <c r="AD373" s="92">
        <f>AE373*B373*محاسبات!$AD$40</f>
        <v>-385927202.5164336</v>
      </c>
      <c r="AE373" s="199">
        <v>-500000000</v>
      </c>
      <c r="AF373" s="44" t="s">
        <v>66</v>
      </c>
    </row>
    <row r="374" spans="1:32" s="44" customFormat="1">
      <c r="A374" s="348"/>
      <c r="B374" s="202">
        <f t="shared" si="6"/>
        <v>476</v>
      </c>
      <c r="C374" s="44">
        <v>10</v>
      </c>
      <c r="D374" s="85">
        <f>E374*B374*محاسبات!$AD$40</f>
        <v>0</v>
      </c>
      <c r="E374" s="51"/>
      <c r="F374" s="87">
        <f>G374*B374*محاسبات!$AD$40</f>
        <v>0</v>
      </c>
      <c r="G374" s="46"/>
      <c r="H374" s="88">
        <f>I374*B374*محاسبات!$AD$40</f>
        <v>0</v>
      </c>
      <c r="I374" s="48"/>
      <c r="J374" s="91">
        <f>K374*B374*محاسبات!$AD$40</f>
        <v>0</v>
      </c>
      <c r="K374" s="91"/>
      <c r="L374" s="89">
        <f>M374*B374*محاسبات!$AD$40</f>
        <v>0</v>
      </c>
      <c r="M374" s="32"/>
      <c r="N374" s="86">
        <f>O374*B374*محاسبات!$AD$40</f>
        <v>0</v>
      </c>
      <c r="O374" s="51"/>
      <c r="P374" s="88">
        <f>Q374*B374*محاسبات!$AD$40</f>
        <v>0</v>
      </c>
      <c r="Q374" s="48"/>
      <c r="R374" s="90">
        <f>S374*B374*محاسبات!$AD$40</f>
        <v>0</v>
      </c>
      <c r="S374" s="54"/>
      <c r="T374" s="91">
        <f>U374*B374*محاسبات!$AD$40</f>
        <v>0</v>
      </c>
      <c r="U374" s="31"/>
      <c r="V374" s="90">
        <f>W374*B374*محاسبات!$AD$40</f>
        <v>0</v>
      </c>
      <c r="W374" s="54"/>
      <c r="X374" s="86">
        <f>Y374*B374*محاسبات!$AD$40</f>
        <v>0</v>
      </c>
      <c r="Y374" s="51"/>
      <c r="Z374" s="91">
        <f>AA374*B374*محاسبات!$AD$40</f>
        <v>0</v>
      </c>
      <c r="AA374" s="31"/>
      <c r="AB374" s="88">
        <f>AC374*B374*محاسبات!$AD$40</f>
        <v>0</v>
      </c>
      <c r="AC374" s="48"/>
      <c r="AD374" s="92">
        <f>AE374*B374*محاسبات!$AD$40</f>
        <v>0</v>
      </c>
      <c r="AE374" s="33"/>
    </row>
    <row r="375" spans="1:32" s="44" customFormat="1">
      <c r="A375" s="348"/>
      <c r="B375" s="202">
        <f t="shared" si="6"/>
        <v>475</v>
      </c>
      <c r="C375" s="44">
        <v>11</v>
      </c>
      <c r="D375" s="85">
        <f>E375*B375*محاسبات!$AD$40</f>
        <v>0</v>
      </c>
      <c r="E375" s="51"/>
      <c r="F375" s="87">
        <f>G375*B375*محاسبات!$AD$40</f>
        <v>0</v>
      </c>
      <c r="G375" s="46"/>
      <c r="H375" s="88">
        <f>I375*B375*محاسبات!$AD$40</f>
        <v>0</v>
      </c>
      <c r="I375" s="48"/>
      <c r="J375" s="91">
        <f>K375*B375*محاسبات!$AD$40</f>
        <v>0</v>
      </c>
      <c r="K375" s="91"/>
      <c r="L375" s="89">
        <f>M375*B375*محاسبات!$AD$40</f>
        <v>0</v>
      </c>
      <c r="M375" s="32"/>
      <c r="N375" s="86">
        <f>O375*B375*محاسبات!$AD$40</f>
        <v>0</v>
      </c>
      <c r="O375" s="51"/>
      <c r="P375" s="88">
        <f>Q375*B375*محاسبات!$AD$40</f>
        <v>0</v>
      </c>
      <c r="Q375" s="48"/>
      <c r="R375" s="90">
        <f>S375*B375*محاسبات!$AD$40</f>
        <v>0</v>
      </c>
      <c r="S375" s="54"/>
      <c r="T375" s="91">
        <f>U375*B375*محاسبات!$AD$40</f>
        <v>0</v>
      </c>
      <c r="U375" s="31"/>
      <c r="V375" s="90">
        <f>W375*B375*محاسبات!$AD$40</f>
        <v>0</v>
      </c>
      <c r="W375" s="54"/>
      <c r="X375" s="86">
        <f>Y375*B375*محاسبات!$AD$40</f>
        <v>0</v>
      </c>
      <c r="Y375" s="51"/>
      <c r="Z375" s="91">
        <f>AA375*B375*محاسبات!$AD$40</f>
        <v>0</v>
      </c>
      <c r="AA375" s="31"/>
      <c r="AB375" s="88">
        <f>AC375*B375*محاسبات!$AD$40</f>
        <v>0</v>
      </c>
      <c r="AC375" s="48"/>
      <c r="AD375" s="92">
        <f>AE375*B375*محاسبات!$AD$40</f>
        <v>0</v>
      </c>
      <c r="AE375" s="33"/>
    </row>
    <row r="376" spans="1:32" s="44" customFormat="1">
      <c r="A376" s="348"/>
      <c r="B376" s="202">
        <f t="shared" si="6"/>
        <v>474</v>
      </c>
      <c r="C376" s="44">
        <v>12</v>
      </c>
      <c r="D376" s="85">
        <f>E376*B376*محاسبات!$AD$40</f>
        <v>0</v>
      </c>
      <c r="E376" s="51"/>
      <c r="F376" s="87">
        <f>G376*B376*محاسبات!$AD$40</f>
        <v>0</v>
      </c>
      <c r="G376" s="46"/>
      <c r="H376" s="88">
        <f>I376*B376*محاسبات!$AD$40</f>
        <v>0</v>
      </c>
      <c r="I376" s="48"/>
      <c r="J376" s="91">
        <f>K376*B376*محاسبات!$AD$40</f>
        <v>0</v>
      </c>
      <c r="K376" s="91"/>
      <c r="L376" s="89">
        <f>M376*B376*محاسبات!$AD$40</f>
        <v>0</v>
      </c>
      <c r="M376" s="32"/>
      <c r="N376" s="86">
        <f>O376*B376*محاسبات!$AD$40</f>
        <v>0</v>
      </c>
      <c r="O376" s="51"/>
      <c r="P376" s="88">
        <f>Q376*B376*محاسبات!$AD$40</f>
        <v>0</v>
      </c>
      <c r="Q376" s="48"/>
      <c r="R376" s="90">
        <f>S376*B376*محاسبات!$AD$40</f>
        <v>0</v>
      </c>
      <c r="S376" s="54"/>
      <c r="T376" s="91">
        <f>U376*B376*محاسبات!$AD$40</f>
        <v>0</v>
      </c>
      <c r="U376" s="31"/>
      <c r="V376" s="90">
        <f>W376*B376*محاسبات!$AD$40</f>
        <v>0</v>
      </c>
      <c r="W376" s="54"/>
      <c r="X376" s="86">
        <f>Y376*B376*محاسبات!$AD$40</f>
        <v>0</v>
      </c>
      <c r="Y376" s="51"/>
      <c r="Z376" s="91">
        <f>AA376*B376*محاسبات!$AD$40</f>
        <v>0</v>
      </c>
      <c r="AA376" s="31"/>
      <c r="AB376" s="88">
        <f>AC376*B376*محاسبات!$AD$40</f>
        <v>0</v>
      </c>
      <c r="AC376" s="48"/>
      <c r="AD376" s="92">
        <f>AE376*B376*محاسبات!$AD$40</f>
        <v>0</v>
      </c>
      <c r="AE376" s="33"/>
    </row>
    <row r="377" spans="1:32" s="44" customFormat="1">
      <c r="A377" s="348"/>
      <c r="B377" s="202">
        <f t="shared" si="6"/>
        <v>473</v>
      </c>
      <c r="C377" s="44">
        <v>13</v>
      </c>
      <c r="D377" s="85">
        <f>E377*B377*محاسبات!$AD$40</f>
        <v>0</v>
      </c>
      <c r="E377" s="51"/>
      <c r="F377" s="87">
        <f>G377*B377*محاسبات!$AD$40</f>
        <v>0</v>
      </c>
      <c r="G377" s="46"/>
      <c r="H377" s="88">
        <f>I377*B377*محاسبات!$AD$40</f>
        <v>0</v>
      </c>
      <c r="I377" s="48"/>
      <c r="J377" s="91">
        <f>K377*B377*محاسبات!$AD$40</f>
        <v>0</v>
      </c>
      <c r="K377" s="91"/>
      <c r="L377" s="89">
        <f>M377*B377*محاسبات!$AD$40</f>
        <v>0</v>
      </c>
      <c r="M377" s="32"/>
      <c r="N377" s="86">
        <f>O377*B377*محاسبات!$AD$40</f>
        <v>0</v>
      </c>
      <c r="O377" s="51"/>
      <c r="P377" s="88">
        <f>Q377*B377*محاسبات!$AD$40</f>
        <v>0</v>
      </c>
      <c r="Q377" s="48"/>
      <c r="R377" s="90">
        <f>S377*B377*محاسبات!$AD$40</f>
        <v>0</v>
      </c>
      <c r="S377" s="54"/>
      <c r="T377" s="91">
        <f>U377*B377*محاسبات!$AD$40</f>
        <v>0</v>
      </c>
      <c r="U377" s="31"/>
      <c r="V377" s="90">
        <f>W377*B377*محاسبات!$AD$40</f>
        <v>0</v>
      </c>
      <c r="W377" s="54"/>
      <c r="X377" s="86">
        <f>Y377*B377*محاسبات!$AD$40</f>
        <v>0</v>
      </c>
      <c r="Y377" s="51"/>
      <c r="Z377" s="91">
        <f>AA377*B377*محاسبات!$AD$40</f>
        <v>0</v>
      </c>
      <c r="AA377" s="31"/>
      <c r="AB377" s="88">
        <f>AC377*B377*محاسبات!$AD$40</f>
        <v>0</v>
      </c>
      <c r="AC377" s="48"/>
      <c r="AD377" s="92">
        <f>AE377*B377*محاسبات!$AD$40</f>
        <v>0</v>
      </c>
      <c r="AE377" s="33"/>
    </row>
    <row r="378" spans="1:32" s="44" customFormat="1">
      <c r="A378" s="348"/>
      <c r="B378" s="202">
        <f t="shared" si="6"/>
        <v>472</v>
      </c>
      <c r="C378" s="44">
        <v>14</v>
      </c>
      <c r="D378" s="85">
        <f>E378*B378*محاسبات!$AD$40</f>
        <v>0</v>
      </c>
      <c r="E378" s="51"/>
      <c r="F378" s="87">
        <f>G378*B378*محاسبات!$AD$40</f>
        <v>0</v>
      </c>
      <c r="G378" s="46"/>
      <c r="H378" s="88">
        <f>I378*B378*محاسبات!$AD$40</f>
        <v>0</v>
      </c>
      <c r="I378" s="48"/>
      <c r="J378" s="91">
        <f>K378*B378*محاسبات!$AD$40</f>
        <v>0</v>
      </c>
      <c r="K378" s="91"/>
      <c r="L378" s="89">
        <f>M378*B378*محاسبات!$AD$40</f>
        <v>0</v>
      </c>
      <c r="M378" s="32"/>
      <c r="N378" s="86">
        <f>O378*B378*محاسبات!$AD$40</f>
        <v>0</v>
      </c>
      <c r="O378" s="95"/>
      <c r="P378" s="88">
        <f>Q378*B378*محاسبات!$AD$40</f>
        <v>0</v>
      </c>
      <c r="Q378" s="48"/>
      <c r="R378" s="90">
        <f>S378*B378*محاسبات!$AD$40</f>
        <v>0</v>
      </c>
      <c r="S378" s="54"/>
      <c r="T378" s="91">
        <f>U378*B378*محاسبات!$AD$40</f>
        <v>0</v>
      </c>
      <c r="U378" s="31"/>
      <c r="V378" s="90">
        <f>W378*B378*محاسبات!$AD$40</f>
        <v>0</v>
      </c>
      <c r="W378" s="54"/>
      <c r="X378" s="86">
        <f>Y378*B378*محاسبات!$AD$40</f>
        <v>0</v>
      </c>
      <c r="Y378" s="51"/>
      <c r="Z378" s="91">
        <f>AA378*B378*محاسبات!$AD$40</f>
        <v>0</v>
      </c>
      <c r="AA378" s="31"/>
      <c r="AB378" s="88">
        <f>AC378*B378*محاسبات!$AD$40</f>
        <v>0</v>
      </c>
      <c r="AC378" s="48"/>
      <c r="AD378" s="92">
        <f>AE378*B378*محاسبات!$AD$40</f>
        <v>0</v>
      </c>
      <c r="AE378" s="33"/>
    </row>
    <row r="379" spans="1:32" s="44" customFormat="1">
      <c r="A379" s="348"/>
      <c r="B379" s="202">
        <f t="shared" si="6"/>
        <v>471</v>
      </c>
      <c r="C379" s="44">
        <v>15</v>
      </c>
      <c r="D379" s="85">
        <f>E379*B379*محاسبات!$AD$40</f>
        <v>0</v>
      </c>
      <c r="E379" s="51"/>
      <c r="F379" s="87">
        <f>G379*B379*محاسبات!$AD$40</f>
        <v>0</v>
      </c>
      <c r="G379" s="46"/>
      <c r="H379" s="88">
        <f>I379*B379*محاسبات!$AD$40</f>
        <v>0</v>
      </c>
      <c r="I379" s="48"/>
      <c r="J379" s="91">
        <f>K379*B379*محاسبات!$AD$40</f>
        <v>0</v>
      </c>
      <c r="K379" s="91"/>
      <c r="L379" s="89">
        <f>M379*B379*محاسبات!$AD$40</f>
        <v>0</v>
      </c>
      <c r="M379" s="32"/>
      <c r="N379" s="86">
        <f>O379*B379*محاسبات!$AD$40</f>
        <v>0</v>
      </c>
      <c r="O379" s="51"/>
      <c r="P379" s="88">
        <f>Q379*B379*محاسبات!$AD$40</f>
        <v>0</v>
      </c>
      <c r="Q379" s="48"/>
      <c r="R379" s="90">
        <f>S379*B379*محاسبات!$AD$40</f>
        <v>0</v>
      </c>
      <c r="S379" s="54"/>
      <c r="T379" s="91">
        <f>U379*B379*محاسبات!$AD$40</f>
        <v>0</v>
      </c>
      <c r="U379" s="31"/>
      <c r="V379" s="90">
        <f>W379*B379*محاسبات!$AD$40</f>
        <v>0</v>
      </c>
      <c r="W379" s="54"/>
      <c r="X379" s="86">
        <f>Y379*B379*محاسبات!$AD$40</f>
        <v>0</v>
      </c>
      <c r="Y379" s="51"/>
      <c r="Z379" s="91">
        <f>AA379*B379*محاسبات!$AD$40</f>
        <v>0</v>
      </c>
      <c r="AA379" s="31"/>
      <c r="AB379" s="88">
        <f>AC379*B379*محاسبات!$AD$40</f>
        <v>0</v>
      </c>
      <c r="AC379" s="48"/>
      <c r="AD379" s="92">
        <f>AE379*B379*محاسبات!$AD$40</f>
        <v>0</v>
      </c>
      <c r="AE379" s="33"/>
    </row>
    <row r="380" spans="1:32" s="44" customFormat="1">
      <c r="A380" s="348"/>
      <c r="B380" s="202">
        <f t="shared" si="6"/>
        <v>470</v>
      </c>
      <c r="C380" s="44">
        <v>16</v>
      </c>
      <c r="D380" s="85">
        <f>E380*B380*محاسبات!$AD$40</f>
        <v>0</v>
      </c>
      <c r="E380" s="51"/>
      <c r="F380" s="87">
        <f>G380*B380*محاسبات!$AD$40</f>
        <v>0</v>
      </c>
      <c r="G380" s="46"/>
      <c r="H380" s="88">
        <f>I380*B380*محاسبات!$AD$40</f>
        <v>0</v>
      </c>
      <c r="I380" s="48"/>
      <c r="J380" s="91">
        <f>K380*B380*محاسبات!$AD$40</f>
        <v>0</v>
      </c>
      <c r="K380" s="91"/>
      <c r="L380" s="89">
        <f>M380*B380*محاسبات!$AD$40</f>
        <v>0</v>
      </c>
      <c r="M380" s="32"/>
      <c r="N380" s="86">
        <f>O380*B380*محاسبات!$AD$40</f>
        <v>0</v>
      </c>
      <c r="O380" s="51"/>
      <c r="P380" s="88">
        <f>Q380*B380*محاسبات!$AD$40</f>
        <v>0</v>
      </c>
      <c r="Q380" s="48"/>
      <c r="R380" s="90">
        <f>S380*B380*محاسبات!$AD$40</f>
        <v>0</v>
      </c>
      <c r="S380" s="54"/>
      <c r="T380" s="91">
        <f>U380*B380*محاسبات!$AD$40</f>
        <v>0</v>
      </c>
      <c r="U380" s="31"/>
      <c r="V380" s="90">
        <f>W380*B380*محاسبات!$AD$40</f>
        <v>0</v>
      </c>
      <c r="W380" s="54"/>
      <c r="X380" s="86">
        <f>Y380*B380*محاسبات!$AD$40</f>
        <v>0</v>
      </c>
      <c r="Y380" s="51"/>
      <c r="Z380" s="91">
        <f>AA380*B380*محاسبات!$AD$40</f>
        <v>0</v>
      </c>
      <c r="AA380" s="31"/>
      <c r="AB380" s="88">
        <f>AC380*B380*محاسبات!$AD$40</f>
        <v>0</v>
      </c>
      <c r="AC380" s="48"/>
      <c r="AD380" s="92">
        <f>AE380*B380*محاسبات!$AD$40</f>
        <v>0</v>
      </c>
      <c r="AE380" s="33"/>
    </row>
    <row r="381" spans="1:32" s="44" customFormat="1">
      <c r="A381" s="348"/>
      <c r="B381" s="202">
        <f t="shared" si="6"/>
        <v>469</v>
      </c>
      <c r="C381" s="44">
        <v>17</v>
      </c>
      <c r="D381" s="85">
        <f>E381*B381*محاسبات!$AD$40</f>
        <v>0</v>
      </c>
      <c r="E381" s="51"/>
      <c r="F381" s="87">
        <f>G381*B381*محاسبات!$AD$40</f>
        <v>0</v>
      </c>
      <c r="G381" s="46"/>
      <c r="H381" s="88">
        <f>I381*B381*محاسبات!$AD$40</f>
        <v>0</v>
      </c>
      <c r="I381" s="48"/>
      <c r="J381" s="91">
        <f>K381*B381*محاسبات!$AD$40</f>
        <v>0</v>
      </c>
      <c r="K381" s="91"/>
      <c r="L381" s="89">
        <f>M381*B381*محاسبات!$AD$40</f>
        <v>0</v>
      </c>
      <c r="M381" s="32"/>
      <c r="N381" s="86">
        <f>O381*B381*محاسبات!$AD$40</f>
        <v>0</v>
      </c>
      <c r="O381" s="51"/>
      <c r="P381" s="88">
        <f>Q381*B381*محاسبات!$AD$40</f>
        <v>0</v>
      </c>
      <c r="Q381" s="48"/>
      <c r="R381" s="90">
        <f>S381*B381*محاسبات!$AD$40</f>
        <v>0</v>
      </c>
      <c r="S381" s="54"/>
      <c r="T381" s="91">
        <f>U381*B381*محاسبات!$AD$40</f>
        <v>0</v>
      </c>
      <c r="U381" s="31"/>
      <c r="V381" s="90">
        <f>W381*B381*محاسبات!$AD$40</f>
        <v>0</v>
      </c>
      <c r="W381" s="54"/>
      <c r="X381" s="86">
        <f>Y381*B381*محاسبات!$AD$40</f>
        <v>1593709441.3351591</v>
      </c>
      <c r="Y381" s="51">
        <v>2100000000</v>
      </c>
      <c r="Z381" s="91">
        <f>AA381*B381*محاسبات!$AD$40</f>
        <v>0</v>
      </c>
      <c r="AA381" s="31"/>
      <c r="AB381" s="88">
        <f>AC381*B381*محاسبات!$AD$40</f>
        <v>0</v>
      </c>
      <c r="AC381" s="48"/>
      <c r="AD381" s="92">
        <f>AE381*B381*محاسبات!$AD$40</f>
        <v>0</v>
      </c>
      <c r="AE381" s="33"/>
    </row>
    <row r="382" spans="1:32" s="44" customFormat="1">
      <c r="A382" s="348"/>
      <c r="B382" s="202">
        <f t="shared" si="6"/>
        <v>468</v>
      </c>
      <c r="C382" s="44">
        <v>18</v>
      </c>
      <c r="D382" s="85">
        <f>E382*B382*محاسبات!$AD$40</f>
        <v>0</v>
      </c>
      <c r="E382" s="51"/>
      <c r="F382" s="87">
        <f>G382*B382*محاسبات!$AD$40</f>
        <v>0</v>
      </c>
      <c r="G382" s="46"/>
      <c r="H382" s="88">
        <f>I382*B382*محاسبات!$AD$40</f>
        <v>0</v>
      </c>
      <c r="I382" s="48"/>
      <c r="J382" s="91">
        <f>K382*B382*محاسبات!$AD$40</f>
        <v>0</v>
      </c>
      <c r="K382" s="91"/>
      <c r="L382" s="89">
        <f>M382*B382*محاسبات!$AD$40</f>
        <v>0</v>
      </c>
      <c r="M382" s="32"/>
      <c r="N382" s="86">
        <f>O382*B382*محاسبات!$AD$40</f>
        <v>757291114.37186968</v>
      </c>
      <c r="O382" s="51">
        <v>1000000000</v>
      </c>
      <c r="P382" s="88">
        <f>Q382*B382*محاسبات!$AD$40</f>
        <v>0</v>
      </c>
      <c r="Q382" s="48"/>
      <c r="R382" s="90">
        <f>S382*B382*محاسبات!$AD$40</f>
        <v>0</v>
      </c>
      <c r="S382" s="54"/>
      <c r="T382" s="91">
        <f>U382*B382*محاسبات!$AD$40</f>
        <v>0</v>
      </c>
      <c r="U382" s="31"/>
      <c r="V382" s="90">
        <f>W382*B382*محاسبات!$AD$40</f>
        <v>0</v>
      </c>
      <c r="W382" s="54"/>
      <c r="X382" s="86">
        <f>Y382*B382*محاسبات!$AD$40</f>
        <v>1514582228.7437394</v>
      </c>
      <c r="Y382" s="51">
        <v>2000000000</v>
      </c>
      <c r="Z382" s="91">
        <f>AA382*B382*محاسبات!$AD$40</f>
        <v>0</v>
      </c>
      <c r="AA382" s="31"/>
      <c r="AB382" s="88">
        <f>AC382*B382*محاسبات!$AD$40</f>
        <v>0</v>
      </c>
      <c r="AC382" s="48"/>
      <c r="AD382" s="92">
        <f>AE382*B382*محاسبات!$AD$40</f>
        <v>0</v>
      </c>
      <c r="AE382" s="33"/>
    </row>
    <row r="383" spans="1:32" s="44" customFormat="1">
      <c r="A383" s="348"/>
      <c r="B383" s="202">
        <f t="shared" si="6"/>
        <v>467</v>
      </c>
      <c r="C383" s="44">
        <v>19</v>
      </c>
      <c r="D383" s="85">
        <f>E383*B383*محاسبات!$AD$40</f>
        <v>0</v>
      </c>
      <c r="E383" s="51"/>
      <c r="F383" s="87">
        <f>G383*B383*محاسبات!$AD$40</f>
        <v>0</v>
      </c>
      <c r="G383" s="46"/>
      <c r="H383" s="88">
        <f>I383*B383*محاسبات!$AD$40</f>
        <v>0</v>
      </c>
      <c r="I383" s="48"/>
      <c r="J383" s="91">
        <f>K383*B383*محاسبات!$AD$40</f>
        <v>0</v>
      </c>
      <c r="K383" s="91"/>
      <c r="L383" s="89">
        <f>M383*B383*محاسبات!$AD$40</f>
        <v>0</v>
      </c>
      <c r="M383" s="32"/>
      <c r="N383" s="86">
        <f>O383*B383*محاسبات!$AD$40</f>
        <v>755672970.96509218</v>
      </c>
      <c r="O383" s="51">
        <v>1000000000</v>
      </c>
      <c r="P383" s="88">
        <f>Q383*B383*محاسبات!$AD$40</f>
        <v>0</v>
      </c>
      <c r="Q383" s="48"/>
      <c r="R383" s="90">
        <f>S383*B383*محاسبات!$AD$40</f>
        <v>0</v>
      </c>
      <c r="S383" s="54"/>
      <c r="T383" s="91">
        <f>U383*B383*محاسبات!$AD$40</f>
        <v>0</v>
      </c>
      <c r="U383" s="31"/>
      <c r="V383" s="90">
        <f>W383*B383*محاسبات!$AD$40</f>
        <v>0</v>
      </c>
      <c r="W383" s="54"/>
      <c r="X383" s="86">
        <f>Y383*B383*محاسبات!$AD$40</f>
        <v>2267018912.8952765</v>
      </c>
      <c r="Y383" s="51">
        <v>3000000000</v>
      </c>
      <c r="Z383" s="91">
        <f>AA383*B383*محاسبات!$AD$40</f>
        <v>0</v>
      </c>
      <c r="AA383" s="31"/>
      <c r="AB383" s="88">
        <f>AC383*B383*محاسبات!$AD$40</f>
        <v>0</v>
      </c>
      <c r="AC383" s="48"/>
      <c r="AD383" s="92">
        <f>AE383*B383*محاسبات!$AD$40</f>
        <v>0</v>
      </c>
      <c r="AE383" s="33"/>
    </row>
    <row r="384" spans="1:32" s="44" customFormat="1">
      <c r="A384" s="348"/>
      <c r="B384" s="202">
        <f t="shared" si="6"/>
        <v>466</v>
      </c>
      <c r="C384" s="44">
        <v>20</v>
      </c>
      <c r="D384" s="85">
        <f>E384*B384*محاسبات!$AD$40</f>
        <v>0</v>
      </c>
      <c r="E384" s="51"/>
      <c r="F384" s="87">
        <f>G384*B384*محاسبات!$AD$40</f>
        <v>0</v>
      </c>
      <c r="G384" s="46"/>
      <c r="H384" s="88">
        <f>I384*B384*محاسبات!$AD$40</f>
        <v>0</v>
      </c>
      <c r="I384" s="48"/>
      <c r="J384" s="91">
        <f>K384*B384*محاسبات!$AD$40</f>
        <v>0</v>
      </c>
      <c r="K384" s="91"/>
      <c r="L384" s="89">
        <f>M384*B384*محاسبات!$AD$40</f>
        <v>0</v>
      </c>
      <c r="M384" s="32"/>
      <c r="N384" s="86">
        <f>O384*B384*محاسبات!$AD$40</f>
        <v>754054827.55831468</v>
      </c>
      <c r="O384" s="51">
        <v>1000000000</v>
      </c>
      <c r="P384" s="88">
        <f>Q384*B384*محاسبات!$AD$40</f>
        <v>0</v>
      </c>
      <c r="Q384" s="48"/>
      <c r="R384" s="90">
        <f>S384*B384*محاسبات!$AD$40</f>
        <v>0</v>
      </c>
      <c r="S384" s="54"/>
      <c r="T384" s="91">
        <f>U384*B384*محاسبات!$AD$40</f>
        <v>0</v>
      </c>
      <c r="U384" s="31"/>
      <c r="V384" s="90">
        <f>W384*B384*محاسبات!$AD$40</f>
        <v>0</v>
      </c>
      <c r="W384" s="54"/>
      <c r="X384" s="86">
        <f>Y384*B384*محاسبات!$AD$40</f>
        <v>188513706.88957867</v>
      </c>
      <c r="Y384" s="51">
        <v>250000000</v>
      </c>
      <c r="Z384" s="91">
        <f>AA384*B384*محاسبات!$AD$40</f>
        <v>0</v>
      </c>
      <c r="AA384" s="31"/>
      <c r="AB384" s="88">
        <f>AC384*B384*محاسبات!$AD$40</f>
        <v>0</v>
      </c>
      <c r="AC384" s="48"/>
      <c r="AD384" s="92">
        <f>AE384*B384*محاسبات!$AD$40</f>
        <v>0</v>
      </c>
      <c r="AE384" s="33"/>
    </row>
    <row r="385" spans="1:32" s="44" customFormat="1">
      <c r="A385" s="348"/>
      <c r="B385" s="202">
        <f t="shared" si="6"/>
        <v>465</v>
      </c>
      <c r="C385" s="44">
        <v>21</v>
      </c>
      <c r="D385" s="85">
        <f>E385*B385*محاسبات!$AD$40</f>
        <v>0</v>
      </c>
      <c r="E385" s="51"/>
      <c r="F385" s="87">
        <f>G385*B385*محاسبات!$AD$40</f>
        <v>0</v>
      </c>
      <c r="G385" s="46"/>
      <c r="H385" s="88">
        <f>I385*B385*محاسبات!$AD$40</f>
        <v>0</v>
      </c>
      <c r="I385" s="48"/>
      <c r="J385" s="91">
        <f>K385*B385*محاسبات!$AD$40</f>
        <v>0</v>
      </c>
      <c r="K385" s="91"/>
      <c r="L385" s="89">
        <f>M385*B385*محاسبات!$AD$40</f>
        <v>0</v>
      </c>
      <c r="M385" s="32"/>
      <c r="N385" s="86">
        <f>O385*B385*محاسبات!$AD$40</f>
        <v>0</v>
      </c>
      <c r="O385" s="51"/>
      <c r="P385" s="88">
        <f>Q385*B385*محاسبات!$AD$40</f>
        <v>0</v>
      </c>
      <c r="Q385" s="48"/>
      <c r="R385" s="90">
        <f>S385*B385*محاسبات!$AD$40</f>
        <v>0</v>
      </c>
      <c r="S385" s="93"/>
      <c r="T385" s="91">
        <f>U385*B385*محاسبات!$AD$40</f>
        <v>0</v>
      </c>
      <c r="U385" s="31"/>
      <c r="V385" s="90">
        <f>W385*B385*محاسبات!$AD$40</f>
        <v>0</v>
      </c>
      <c r="W385" s="54"/>
      <c r="X385" s="86">
        <f>Y385*B385*محاسبات!$AD$40</f>
        <v>0</v>
      </c>
      <c r="Y385" s="51"/>
      <c r="Z385" s="91">
        <f>AA385*B385*محاسبات!$AD$40</f>
        <v>0</v>
      </c>
      <c r="AA385" s="31"/>
      <c r="AB385" s="88">
        <f>AC385*B385*محاسبات!$AD$40</f>
        <v>0</v>
      </c>
      <c r="AC385" s="48"/>
      <c r="AD385" s="92">
        <f>AE385*B385*محاسبات!$AD$40</f>
        <v>0</v>
      </c>
      <c r="AE385" s="33"/>
    </row>
    <row r="386" spans="1:32" s="44" customFormat="1">
      <c r="A386" s="348"/>
      <c r="B386" s="202">
        <f t="shared" si="6"/>
        <v>464</v>
      </c>
      <c r="C386" s="44">
        <v>22</v>
      </c>
      <c r="D386" s="85">
        <f>E386*B386*محاسبات!$AD$40</f>
        <v>0</v>
      </c>
      <c r="E386" s="51"/>
      <c r="F386" s="87">
        <f>G386*B386*محاسبات!$AD$40</f>
        <v>0</v>
      </c>
      <c r="G386" s="46"/>
      <c r="H386" s="88">
        <f>I386*B386*محاسبات!$AD$40</f>
        <v>0</v>
      </c>
      <c r="I386" s="48"/>
      <c r="J386" s="91">
        <f>K386*B386*محاسبات!$AD$40</f>
        <v>0</v>
      </c>
      <c r="K386" s="91"/>
      <c r="L386" s="89">
        <f>M386*B386*محاسبات!$AD$40</f>
        <v>0</v>
      </c>
      <c r="M386" s="32"/>
      <c r="N386" s="86">
        <f>O386*B386*محاسبات!$AD$40</f>
        <v>0</v>
      </c>
      <c r="O386" s="51"/>
      <c r="P386" s="88">
        <f>Q386*B386*محاسبات!$AD$40</f>
        <v>0</v>
      </c>
      <c r="Q386" s="48"/>
      <c r="R386" s="90">
        <f>S386*B386*محاسبات!$AD$40</f>
        <v>0</v>
      </c>
      <c r="S386" s="54"/>
      <c r="T386" s="91">
        <f>U386*B386*محاسبات!$AD$40</f>
        <v>0</v>
      </c>
      <c r="U386" s="31"/>
      <c r="V386" s="90">
        <f>W386*B386*محاسبات!$AD$40</f>
        <v>0</v>
      </c>
      <c r="W386" s="54"/>
      <c r="X386" s="86">
        <f>Y386*B386*محاسبات!$AD$40</f>
        <v>0</v>
      </c>
      <c r="Y386" s="51"/>
      <c r="Z386" s="91">
        <f>AA386*B386*محاسبات!$AD$40</f>
        <v>262786489.26066589</v>
      </c>
      <c r="AA386" s="31">
        <v>350000000</v>
      </c>
      <c r="AB386" s="88">
        <f>AC386*B386*محاسبات!$AD$40</f>
        <v>0</v>
      </c>
      <c r="AC386" s="48"/>
      <c r="AD386" s="92">
        <f>AE386*B386*محاسبات!$AD$40</f>
        <v>0</v>
      </c>
      <c r="AE386" s="33"/>
    </row>
    <row r="387" spans="1:32" s="44" customFormat="1">
      <c r="A387" s="348"/>
      <c r="B387" s="202">
        <f t="shared" si="6"/>
        <v>463</v>
      </c>
      <c r="C387" s="44">
        <v>23</v>
      </c>
      <c r="D387" s="85">
        <f>E387*B387*محاسبات!$AD$40</f>
        <v>0</v>
      </c>
      <c r="E387" s="51"/>
      <c r="F387" s="87">
        <f>G387*B387*محاسبات!$AD$40</f>
        <v>0</v>
      </c>
      <c r="G387" s="46"/>
      <c r="H387" s="88">
        <f>I387*B387*محاسبات!$AD$40</f>
        <v>0</v>
      </c>
      <c r="I387" s="48"/>
      <c r="J387" s="91">
        <f>K387*B387*محاسبات!$AD$40</f>
        <v>0</v>
      </c>
      <c r="K387" s="91"/>
      <c r="L387" s="89">
        <f>M387*B387*محاسبات!$AD$40</f>
        <v>0</v>
      </c>
      <c r="M387" s="32"/>
      <c r="N387" s="86">
        <f>O387*B387*محاسبات!$AD$40</f>
        <v>0</v>
      </c>
      <c r="O387" s="51"/>
      <c r="P387" s="88">
        <f>Q387*B387*محاسبات!$AD$40</f>
        <v>0</v>
      </c>
      <c r="Q387" s="48"/>
      <c r="R387" s="90">
        <f>S387*B387*محاسبات!$AD$40</f>
        <v>0</v>
      </c>
      <c r="S387" s="54"/>
      <c r="T387" s="91">
        <f>U387*B387*محاسبات!$AD$40</f>
        <v>0</v>
      </c>
      <c r="U387" s="31"/>
      <c r="V387" s="90">
        <f>W387*B387*محاسبات!$AD$40</f>
        <v>0</v>
      </c>
      <c r="W387" s="54"/>
      <c r="X387" s="86">
        <f>Y387*B387*محاسبات!$AD$40</f>
        <v>0</v>
      </c>
      <c r="Y387" s="51"/>
      <c r="Z387" s="91">
        <f>AA387*B387*محاسبات!$AD$40</f>
        <v>0</v>
      </c>
      <c r="AA387" s="31"/>
      <c r="AB387" s="88">
        <f>AC387*B387*محاسبات!$AD$40</f>
        <v>0</v>
      </c>
      <c r="AC387" s="48"/>
      <c r="AD387" s="92">
        <f>AE387*B387*محاسبات!$AD$40</f>
        <v>0</v>
      </c>
      <c r="AE387" s="33"/>
    </row>
    <row r="388" spans="1:32" s="44" customFormat="1">
      <c r="A388" s="348"/>
      <c r="B388" s="202">
        <f t="shared" si="6"/>
        <v>462</v>
      </c>
      <c r="C388" s="44">
        <v>24</v>
      </c>
      <c r="D388" s="85">
        <f>E388*B388*محاسبات!$AD$40</f>
        <v>0</v>
      </c>
      <c r="E388" s="51"/>
      <c r="F388" s="87">
        <f>G388*B388*محاسبات!$AD$40</f>
        <v>0</v>
      </c>
      <c r="G388" s="46"/>
      <c r="H388" s="88">
        <f>I388*B388*محاسبات!$AD$40</f>
        <v>0</v>
      </c>
      <c r="I388" s="48"/>
      <c r="J388" s="91">
        <f>K388*B388*محاسبات!$AD$40</f>
        <v>0</v>
      </c>
      <c r="K388" s="91"/>
      <c r="L388" s="89">
        <f>M388*B388*محاسبات!$AD$40</f>
        <v>0</v>
      </c>
      <c r="M388" s="32"/>
      <c r="N388" s="86">
        <f>O388*B388*محاسبات!$AD$40</f>
        <v>0</v>
      </c>
      <c r="O388" s="51"/>
      <c r="P388" s="88">
        <f>Q388*B388*محاسبات!$AD$40</f>
        <v>0</v>
      </c>
      <c r="Q388" s="48"/>
      <c r="R388" s="90">
        <f>S388*B388*محاسبات!$AD$40</f>
        <v>0</v>
      </c>
      <c r="S388" s="54"/>
      <c r="T388" s="91">
        <f>U388*B388*محاسبات!$AD$40</f>
        <v>0</v>
      </c>
      <c r="U388" s="31"/>
      <c r="V388" s="90">
        <f>W388*B388*محاسبات!$AD$40</f>
        <v>0</v>
      </c>
      <c r="W388" s="54"/>
      <c r="X388" s="86">
        <f>Y388*B388*محاسبات!$AD$40</f>
        <v>0</v>
      </c>
      <c r="Y388" s="51"/>
      <c r="Z388" s="91">
        <f>AA388*B388*محاسبات!$AD$40</f>
        <v>0</v>
      </c>
      <c r="AA388" s="31"/>
      <c r="AB388" s="88">
        <f>AC388*B388*محاسبات!$AD$40</f>
        <v>0</v>
      </c>
      <c r="AC388" s="48"/>
      <c r="AD388" s="92">
        <f>AE388*B388*محاسبات!$AD$40</f>
        <v>0</v>
      </c>
      <c r="AE388" s="33"/>
    </row>
    <row r="389" spans="1:32" s="44" customFormat="1">
      <c r="A389" s="348"/>
      <c r="B389" s="202">
        <f t="shared" ref="B389:B452" si="7">B388-1</f>
        <v>461</v>
      </c>
      <c r="C389" s="44">
        <v>25</v>
      </c>
      <c r="D389" s="85">
        <f>E389*B389*محاسبات!$AD$40</f>
        <v>0</v>
      </c>
      <c r="E389" s="51"/>
      <c r="F389" s="87">
        <f>G389*B389*محاسبات!$AD$40</f>
        <v>0</v>
      </c>
      <c r="G389" s="46"/>
      <c r="H389" s="88">
        <f>I389*B389*محاسبات!$AD$40</f>
        <v>-2387085153.6781669</v>
      </c>
      <c r="I389" s="48">
        <v>-3200000000</v>
      </c>
      <c r="J389" s="91">
        <f>K389*B389*محاسبات!$AD$40</f>
        <v>0</v>
      </c>
      <c r="K389" s="91"/>
      <c r="L389" s="89">
        <f>M389*B389*محاسبات!$AD$40</f>
        <v>0</v>
      </c>
      <c r="M389" s="32"/>
      <c r="N389" s="86">
        <f>O389*B389*محاسبات!$AD$40</f>
        <v>372982055.26221359</v>
      </c>
      <c r="O389" s="51">
        <v>500000000</v>
      </c>
      <c r="P389" s="88">
        <f>Q389*B389*محاسبات!$AD$40</f>
        <v>0</v>
      </c>
      <c r="Q389" s="48"/>
      <c r="R389" s="90">
        <f>S389*B389*محاسبات!$AD$40</f>
        <v>0</v>
      </c>
      <c r="S389" s="54"/>
      <c r="T389" s="91">
        <f>U389*B389*محاسبات!$AD$40</f>
        <v>0</v>
      </c>
      <c r="U389" s="31"/>
      <c r="V389" s="90">
        <f>W389*B389*محاسبات!$AD$40</f>
        <v>0</v>
      </c>
      <c r="W389" s="54"/>
      <c r="X389" s="86">
        <f>Y389*B389*محاسبات!$AD$40</f>
        <v>59677128.841954172</v>
      </c>
      <c r="Y389" s="51">
        <v>80000000</v>
      </c>
      <c r="Z389" s="91">
        <f>AA389*B389*محاسبات!$AD$40</f>
        <v>0</v>
      </c>
      <c r="AA389" s="31"/>
      <c r="AB389" s="88">
        <f>AC389*B389*محاسبات!$AD$40</f>
        <v>0</v>
      </c>
      <c r="AC389" s="48"/>
      <c r="AD389" s="92">
        <f>AE389*B389*محاسبات!$AD$40</f>
        <v>0</v>
      </c>
      <c r="AE389" s="33"/>
    </row>
    <row r="390" spans="1:32" s="44" customFormat="1">
      <c r="A390" s="348"/>
      <c r="B390" s="202">
        <f t="shared" si="7"/>
        <v>460</v>
      </c>
      <c r="C390" s="44">
        <v>26</v>
      </c>
      <c r="D390" s="85">
        <f>E390*B390*محاسبات!$AD$40</f>
        <v>0</v>
      </c>
      <c r="E390" s="51"/>
      <c r="F390" s="87">
        <f>G390*B390*محاسبات!$AD$40</f>
        <v>0</v>
      </c>
      <c r="G390" s="46"/>
      <c r="H390" s="88">
        <f>I390*B390*محاسبات!$AD$40</f>
        <v>0</v>
      </c>
      <c r="I390" s="48"/>
      <c r="J390" s="91">
        <f>K390*B390*محاسبات!$AD$40</f>
        <v>0</v>
      </c>
      <c r="K390" s="91"/>
      <c r="L390" s="89">
        <f>M390*B390*محاسبات!$AD$40</f>
        <v>0</v>
      </c>
      <c r="M390" s="32"/>
      <c r="N390" s="86">
        <f>O390*B390*محاسبات!$AD$40</f>
        <v>0</v>
      </c>
      <c r="O390" s="51"/>
      <c r="P390" s="88">
        <f>Q390*B390*محاسبات!$AD$40</f>
        <v>0</v>
      </c>
      <c r="Q390" s="48"/>
      <c r="R390" s="90">
        <f>S390*B390*محاسبات!$AD$40</f>
        <v>0</v>
      </c>
      <c r="S390" s="54"/>
      <c r="T390" s="91">
        <f>U390*B390*محاسبات!$AD$40</f>
        <v>0</v>
      </c>
      <c r="U390" s="31"/>
      <c r="V390" s="90">
        <f>W390*B390*محاسبات!$AD$40</f>
        <v>0</v>
      </c>
      <c r="W390" s="54"/>
      <c r="X390" s="86">
        <f>Y390*B390*محاسبات!$AD$40</f>
        <v>0</v>
      </c>
      <c r="Y390" s="51"/>
      <c r="Z390" s="91">
        <f>AA390*B390*محاسبات!$AD$40</f>
        <v>0</v>
      </c>
      <c r="AA390" s="31"/>
      <c r="AB390" s="88">
        <f>AC390*B390*محاسبات!$AD$40</f>
        <v>0</v>
      </c>
      <c r="AC390" s="48"/>
      <c r="AD390" s="92">
        <f>AE390*B390*محاسبات!$AD$40</f>
        <v>0</v>
      </c>
      <c r="AE390" s="33"/>
    </row>
    <row r="391" spans="1:32" s="44" customFormat="1">
      <c r="A391" s="348"/>
      <c r="B391" s="202">
        <f t="shared" si="7"/>
        <v>459</v>
      </c>
      <c r="C391" s="44">
        <v>27</v>
      </c>
      <c r="D391" s="85">
        <f>E391*B391*محاسبات!$AD$40</f>
        <v>0</v>
      </c>
      <c r="E391" s="51"/>
      <c r="F391" s="87">
        <f>G391*B391*محاسبات!$AD$40</f>
        <v>0</v>
      </c>
      <c r="G391" s="46"/>
      <c r="H391" s="88">
        <f>I391*B391*محاسبات!$AD$40</f>
        <v>0</v>
      </c>
      <c r="I391" s="48"/>
      <c r="J391" s="91">
        <f>K391*B391*محاسبات!$AD$40</f>
        <v>0</v>
      </c>
      <c r="K391" s="91"/>
      <c r="L391" s="89">
        <f>M391*B391*محاسبات!$AD$40</f>
        <v>0</v>
      </c>
      <c r="M391" s="32"/>
      <c r="N391" s="86">
        <f>O391*B391*محاسبات!$AD$40</f>
        <v>0</v>
      </c>
      <c r="O391" s="51"/>
      <c r="P391" s="88">
        <f>Q391*B391*محاسبات!$AD$40</f>
        <v>0</v>
      </c>
      <c r="Q391" s="48"/>
      <c r="R391" s="90">
        <f>S391*B391*محاسبات!$AD$40</f>
        <v>0</v>
      </c>
      <c r="S391" s="54"/>
      <c r="T391" s="91">
        <f>U391*B391*محاسبات!$AD$40</f>
        <v>0</v>
      </c>
      <c r="U391" s="31"/>
      <c r="V391" s="90">
        <f>W391*B391*محاسبات!$AD$40</f>
        <v>0</v>
      </c>
      <c r="W391" s="54"/>
      <c r="X391" s="86">
        <f>Y391*B391*محاسبات!$AD$40</f>
        <v>0</v>
      </c>
      <c r="Y391" s="51"/>
      <c r="Z391" s="91">
        <f>AA391*B391*محاسبات!$AD$40</f>
        <v>0</v>
      </c>
      <c r="AA391" s="31"/>
      <c r="AB391" s="88">
        <f>AC391*B391*محاسبات!$AD$40</f>
        <v>371363911.85543609</v>
      </c>
      <c r="AC391" s="48">
        <v>500000000</v>
      </c>
      <c r="AD391" s="92">
        <f>AE391*B391*محاسبات!$AD$40</f>
        <v>0</v>
      </c>
      <c r="AE391" s="33"/>
    </row>
    <row r="392" spans="1:32" s="44" customFormat="1">
      <c r="A392" s="348"/>
      <c r="B392" s="202">
        <f t="shared" si="7"/>
        <v>458</v>
      </c>
      <c r="C392" s="44">
        <v>28</v>
      </c>
      <c r="D392" s="85">
        <f>E392*B392*محاسبات!$AD$40</f>
        <v>0</v>
      </c>
      <c r="E392" s="51"/>
      <c r="F392" s="87">
        <f>G392*B392*محاسبات!$AD$40</f>
        <v>0</v>
      </c>
      <c r="G392" s="46"/>
      <c r="H392" s="88">
        <f>I392*B392*محاسبات!$AD$40</f>
        <v>0</v>
      </c>
      <c r="I392" s="48"/>
      <c r="J392" s="91">
        <f>K392*B392*محاسبات!$AD$40</f>
        <v>0</v>
      </c>
      <c r="K392" s="91"/>
      <c r="L392" s="89">
        <f>M392*B392*محاسبات!$AD$40</f>
        <v>0</v>
      </c>
      <c r="M392" s="32"/>
      <c r="N392" s="86">
        <f>O392*B392*محاسبات!$AD$40</f>
        <v>0</v>
      </c>
      <c r="O392" s="51"/>
      <c r="P392" s="88">
        <f>Q392*B392*محاسبات!$AD$40</f>
        <v>0</v>
      </c>
      <c r="Q392" s="48"/>
      <c r="R392" s="90">
        <f>S392*B392*محاسبات!$AD$40</f>
        <v>0</v>
      </c>
      <c r="S392" s="55"/>
      <c r="T392" s="91">
        <f>U392*B392*محاسبات!$AD$40</f>
        <v>0</v>
      </c>
      <c r="U392" s="31"/>
      <c r="V392" s="90">
        <f>W392*B392*محاسبات!$AD$40</f>
        <v>0</v>
      </c>
      <c r="W392" s="54"/>
      <c r="X392" s="86">
        <f>Y392*B392*محاسبات!$AD$40</f>
        <v>0</v>
      </c>
      <c r="Y392" s="51"/>
      <c r="Z392" s="91">
        <f>AA392*B392*محاسبات!$AD$40</f>
        <v>0</v>
      </c>
      <c r="AA392" s="31"/>
      <c r="AB392" s="88">
        <f>AC392*B392*محاسبات!$AD$40</f>
        <v>370554840.15204734</v>
      </c>
      <c r="AC392" s="48">
        <v>500000000</v>
      </c>
      <c r="AD392" s="92">
        <f>AE392*B392*محاسبات!$AD$40</f>
        <v>0</v>
      </c>
      <c r="AE392" s="33"/>
    </row>
    <row r="393" spans="1:32" s="44" customFormat="1">
      <c r="A393" s="348"/>
      <c r="B393" s="202">
        <f t="shared" si="7"/>
        <v>457</v>
      </c>
      <c r="C393" s="44">
        <v>29</v>
      </c>
      <c r="D393" s="85">
        <f>E393*B393*محاسبات!$AD$40</f>
        <v>0</v>
      </c>
      <c r="E393" s="51"/>
      <c r="F393" s="87">
        <f>G393*B393*محاسبات!$AD$40</f>
        <v>0</v>
      </c>
      <c r="G393" s="46"/>
      <c r="H393" s="88">
        <f>I393*B393*محاسبات!$AD$40</f>
        <v>0</v>
      </c>
      <c r="I393" s="48"/>
      <c r="J393" s="91">
        <f>K393*B393*محاسبات!$AD$40</f>
        <v>0</v>
      </c>
      <c r="K393" s="91"/>
      <c r="L393" s="89">
        <f>M393*B393*محاسبات!$AD$40</f>
        <v>0</v>
      </c>
      <c r="M393" s="32"/>
      <c r="N393" s="86">
        <f>O393*B393*محاسبات!$AD$40</f>
        <v>0</v>
      </c>
      <c r="O393" s="51"/>
      <c r="P393" s="88">
        <f>Q393*B393*محاسبات!$AD$40</f>
        <v>0</v>
      </c>
      <c r="Q393" s="48"/>
      <c r="R393" s="90">
        <f>S393*B393*محاسبات!$AD$40</f>
        <v>0</v>
      </c>
      <c r="S393" s="54"/>
      <c r="T393" s="91">
        <f>U393*B393*محاسبات!$AD$40</f>
        <v>0</v>
      </c>
      <c r="U393" s="31"/>
      <c r="V393" s="90">
        <f>W393*B393*محاسبات!$AD$40</f>
        <v>0</v>
      </c>
      <c r="W393" s="54"/>
      <c r="X393" s="86">
        <f>Y393*B393*محاسبات!$AD$40</f>
        <v>0</v>
      </c>
      <c r="Y393" s="51"/>
      <c r="Z393" s="91">
        <f>AA393*B393*محاسبات!$AD$40</f>
        <v>0</v>
      </c>
      <c r="AA393" s="31"/>
      <c r="AB393" s="88">
        <f>AC393*B393*محاسبات!$AD$40</f>
        <v>369745768.44865859</v>
      </c>
      <c r="AC393" s="48">
        <v>500000000</v>
      </c>
      <c r="AD393" s="92">
        <f>AE393*B393*محاسبات!$AD$40</f>
        <v>0</v>
      </c>
      <c r="AE393" s="33"/>
    </row>
    <row r="394" spans="1:32" s="132" customFormat="1" ht="15.75" thickBot="1">
      <c r="A394" s="349"/>
      <c r="B394" s="202">
        <f t="shared" si="7"/>
        <v>456</v>
      </c>
      <c r="C394" s="132">
        <v>30</v>
      </c>
      <c r="D394" s="138">
        <f>E394*B394*محاسبات!$AD$40</f>
        <v>0</v>
      </c>
      <c r="E394" s="60"/>
      <c r="F394" s="139">
        <f>G394*B394*محاسبات!$AD$40</f>
        <v>0</v>
      </c>
      <c r="G394" s="61"/>
      <c r="H394" s="140">
        <f>I394*B394*محاسبات!$AD$40</f>
        <v>0</v>
      </c>
      <c r="I394" s="62"/>
      <c r="J394" s="65">
        <f>K394*B394*محاسبات!$AD$40</f>
        <v>0</v>
      </c>
      <c r="K394" s="144"/>
      <c r="L394" s="141">
        <f>M394*B394*محاسبات!$AD$40</f>
        <v>0</v>
      </c>
      <c r="M394" s="63"/>
      <c r="N394" s="142">
        <f>O394*B394*محاسبات!$AD$40</f>
        <v>0</v>
      </c>
      <c r="O394" s="60"/>
      <c r="P394" s="140">
        <f>Q394*B394*محاسبات!$AD$40</f>
        <v>0</v>
      </c>
      <c r="Q394" s="62"/>
      <c r="R394" s="143">
        <f>S394*B394*محاسبات!$AD$40</f>
        <v>1918470823.0754032</v>
      </c>
      <c r="S394" s="64">
        <v>2600000000</v>
      </c>
      <c r="T394" s="144">
        <f>U394*B394*محاسبات!$AD$40</f>
        <v>0</v>
      </c>
      <c r="U394" s="65"/>
      <c r="V394" s="143">
        <f>W394*B394*محاسبات!$AD$40</f>
        <v>0</v>
      </c>
      <c r="W394" s="94"/>
      <c r="X394" s="142">
        <f>Y394*B394*محاسبات!$AD$40</f>
        <v>0</v>
      </c>
      <c r="Y394" s="60"/>
      <c r="Z394" s="144">
        <f>AA394*B394*محاسبات!$AD$40</f>
        <v>0</v>
      </c>
      <c r="AA394" s="65"/>
      <c r="AB394" s="140">
        <f>AC394*B394*محاسبات!$AD$40</f>
        <v>1475746786.9810793</v>
      </c>
      <c r="AC394" s="62">
        <v>2000000000</v>
      </c>
      <c r="AD394" s="145">
        <f>AE394*B394*محاسبات!$AD$40</f>
        <v>0</v>
      </c>
      <c r="AE394" s="66"/>
    </row>
    <row r="395" spans="1:32" s="84" customFormat="1">
      <c r="A395" s="347" t="s">
        <v>32</v>
      </c>
      <c r="B395" s="202">
        <f t="shared" si="7"/>
        <v>455</v>
      </c>
      <c r="C395" s="84">
        <v>1</v>
      </c>
      <c r="D395" s="85">
        <f>E395*B395*محاسبات!$AD$40</f>
        <v>0</v>
      </c>
      <c r="E395" s="86"/>
      <c r="F395" s="87">
        <f>G395*B395*محاسبات!$AD$40</f>
        <v>0</v>
      </c>
      <c r="G395" s="87"/>
      <c r="H395" s="88">
        <f>I395*B395*محاسبات!$AD$40</f>
        <v>368127625.04188108</v>
      </c>
      <c r="I395" s="88">
        <v>500000000</v>
      </c>
      <c r="J395" s="91">
        <f>K395*B395*محاسبات!$AD$40</f>
        <v>0</v>
      </c>
      <c r="K395" s="91"/>
      <c r="L395" s="89">
        <f>M395*B395*محاسبات!$AD$40</f>
        <v>0</v>
      </c>
      <c r="M395" s="89"/>
      <c r="N395" s="86">
        <f>O395*B395*محاسبات!$AD$40</f>
        <v>0</v>
      </c>
      <c r="O395" s="86"/>
      <c r="P395" s="88">
        <f>Q395*B395*محاسبات!$AD$40</f>
        <v>0</v>
      </c>
      <c r="Q395" s="88"/>
      <c r="R395" s="90">
        <f>S395*B395*محاسبات!$AD$40</f>
        <v>0</v>
      </c>
      <c r="S395" s="90"/>
      <c r="T395" s="91">
        <f>U395*B395*محاسبات!$AD$40</f>
        <v>0</v>
      </c>
      <c r="U395" s="91"/>
      <c r="V395" s="90">
        <f>W395*B395*محاسبات!$AD$40</f>
        <v>0</v>
      </c>
      <c r="W395" s="90"/>
      <c r="X395" s="86">
        <f>Y395*B395*محاسبات!$AD$40</f>
        <v>0</v>
      </c>
      <c r="Y395" s="86"/>
      <c r="Z395" s="91">
        <f>AA395*B395*محاسبات!$AD$40</f>
        <v>0</v>
      </c>
      <c r="AA395" s="91"/>
      <c r="AB395" s="88">
        <f>AC395*B395*محاسبات!$AD$40</f>
        <v>0</v>
      </c>
      <c r="AC395" s="88"/>
      <c r="AD395" s="92">
        <f>AE395*B395*محاسبات!$AD$40</f>
        <v>0</v>
      </c>
      <c r="AE395" s="92"/>
    </row>
    <row r="396" spans="1:32" s="44" customFormat="1">
      <c r="A396" s="348"/>
      <c r="B396" s="202">
        <f t="shared" si="7"/>
        <v>454</v>
      </c>
      <c r="C396" s="44">
        <v>2</v>
      </c>
      <c r="D396" s="85">
        <f>E396*B396*محاسبات!$AD$40</f>
        <v>0</v>
      </c>
      <c r="E396" s="51"/>
      <c r="F396" s="87">
        <f>G396*B396*محاسبات!$AD$40</f>
        <v>0</v>
      </c>
      <c r="G396" s="46"/>
      <c r="H396" s="88">
        <f>I396*B396*محاسبات!$AD$40</f>
        <v>0</v>
      </c>
      <c r="I396" s="48"/>
      <c r="J396" s="91">
        <f>K396*B396*محاسبات!$AD$40</f>
        <v>0</v>
      </c>
      <c r="K396" s="91"/>
      <c r="L396" s="89">
        <f>M396*B396*محاسبات!$AD$40</f>
        <v>0</v>
      </c>
      <c r="M396" s="32"/>
      <c r="N396" s="86">
        <f>O396*B396*محاسبات!$AD$40</f>
        <v>0</v>
      </c>
      <c r="O396" s="51"/>
      <c r="P396" s="88">
        <f>Q396*B396*محاسبات!$AD$40</f>
        <v>0</v>
      </c>
      <c r="Q396" s="48"/>
      <c r="R396" s="90">
        <f>S396*B396*محاسبات!$AD$40</f>
        <v>0</v>
      </c>
      <c r="S396" s="54"/>
      <c r="T396" s="91">
        <f>U396*B396*محاسبات!$AD$40</f>
        <v>0</v>
      </c>
      <c r="U396" s="31"/>
      <c r="V396" s="90">
        <f>W396*B396*محاسبات!$AD$40</f>
        <v>0</v>
      </c>
      <c r="W396" s="54"/>
      <c r="X396" s="86">
        <f>Y396*B396*محاسبات!$AD$40</f>
        <v>0</v>
      </c>
      <c r="Y396" s="51"/>
      <c r="Z396" s="91">
        <f>AA396*B396*محاسبات!$AD$40</f>
        <v>0</v>
      </c>
      <c r="AA396" s="31"/>
      <c r="AB396" s="88">
        <f>AC396*B396*محاسبات!$AD$40</f>
        <v>0</v>
      </c>
      <c r="AC396" s="48"/>
      <c r="AD396" s="92">
        <f>AE396*B396*محاسبات!$AD$40</f>
        <v>0</v>
      </c>
      <c r="AE396" s="33"/>
    </row>
    <row r="397" spans="1:32" s="44" customFormat="1">
      <c r="A397" s="348"/>
      <c r="B397" s="202">
        <f t="shared" si="7"/>
        <v>453</v>
      </c>
      <c r="C397" s="44">
        <v>3</v>
      </c>
      <c r="D397" s="85">
        <f>E397*B397*محاسبات!$AD$40</f>
        <v>0</v>
      </c>
      <c r="E397" s="51"/>
      <c r="F397" s="87">
        <f>G397*B397*محاسبات!$AD$40</f>
        <v>0</v>
      </c>
      <c r="G397" s="46"/>
      <c r="H397" s="88">
        <f>I397*B397*محاسبات!$AD$40</f>
        <v>2345660682.464663</v>
      </c>
      <c r="I397" s="48">
        <v>3200000000</v>
      </c>
      <c r="J397" s="91">
        <f>K397*B397*محاسبات!$AD$40</f>
        <v>0</v>
      </c>
      <c r="K397" s="91"/>
      <c r="L397" s="89">
        <f>M397*B397*محاسبات!$AD$40</f>
        <v>0</v>
      </c>
      <c r="M397" s="32"/>
      <c r="N397" s="86">
        <f>O397*B397*محاسبات!$AD$40</f>
        <v>0</v>
      </c>
      <c r="O397" s="51"/>
      <c r="P397" s="88">
        <f>Q397*B397*محاسبات!$AD$40</f>
        <v>0</v>
      </c>
      <c r="Q397" s="48"/>
      <c r="R397" s="90">
        <f>S397*B397*محاسبات!$AD$40</f>
        <v>0</v>
      </c>
      <c r="S397" s="54"/>
      <c r="T397" s="91">
        <f>U397*B397*محاسبات!$AD$40</f>
        <v>0</v>
      </c>
      <c r="U397" s="31"/>
      <c r="V397" s="90">
        <f>W397*B397*محاسبات!$AD$40</f>
        <v>0</v>
      </c>
      <c r="W397" s="54"/>
      <c r="X397" s="86">
        <f>Y397*B397*محاسبات!$AD$40</f>
        <v>0</v>
      </c>
      <c r="Y397" s="51"/>
      <c r="Z397" s="91">
        <f>AA397*B397*محاسبات!$AD$40</f>
        <v>0</v>
      </c>
      <c r="AA397" s="31"/>
      <c r="AB397" s="88">
        <f>AC397*B397*محاسبات!$AD$40</f>
        <v>0</v>
      </c>
      <c r="AC397" s="48"/>
      <c r="AD397" s="92">
        <f>AE397*B397*محاسبات!$AD$40</f>
        <v>0</v>
      </c>
      <c r="AE397" s="33"/>
    </row>
    <row r="398" spans="1:32" s="44" customFormat="1">
      <c r="A398" s="348"/>
      <c r="B398" s="202">
        <f t="shared" si="7"/>
        <v>452</v>
      </c>
      <c r="C398" s="44">
        <v>4</v>
      </c>
      <c r="D398" s="85">
        <f>E398*B398*محاسبات!$AD$40</f>
        <v>0</v>
      </c>
      <c r="E398" s="51"/>
      <c r="F398" s="87">
        <f>G398*B398*محاسبات!$AD$40</f>
        <v>0</v>
      </c>
      <c r="G398" s="46"/>
      <c r="H398" s="88">
        <f>I398*B398*محاسبات!$AD$40</f>
        <v>0</v>
      </c>
      <c r="I398" s="48"/>
      <c r="J398" s="91">
        <f>K398*B398*محاسبات!$AD$40</f>
        <v>0</v>
      </c>
      <c r="K398" s="91"/>
      <c r="L398" s="89">
        <f>M398*B398*محاسبات!$AD$40</f>
        <v>0</v>
      </c>
      <c r="M398" s="32"/>
      <c r="N398" s="86">
        <f>O398*B398*محاسبات!$AD$40</f>
        <v>2194202459.5902891</v>
      </c>
      <c r="O398" s="51">
        <v>3000000000</v>
      </c>
      <c r="P398" s="88">
        <f>Q398*B398*محاسبات!$AD$40</f>
        <v>0</v>
      </c>
      <c r="Q398" s="48"/>
      <c r="R398" s="90">
        <f>S398*B398*محاسبات!$AD$40</f>
        <v>0</v>
      </c>
      <c r="S398" s="54"/>
      <c r="T398" s="91">
        <f>U398*B398*محاسبات!$AD$40</f>
        <v>0</v>
      </c>
      <c r="U398" s="31"/>
      <c r="V398" s="90">
        <f>W398*B398*محاسبات!$AD$40</f>
        <v>0</v>
      </c>
      <c r="W398" s="54"/>
      <c r="X398" s="86">
        <f>Y398*B398*محاسبات!$AD$40</f>
        <v>0</v>
      </c>
      <c r="Y398" s="51"/>
      <c r="Z398" s="91">
        <f>AA398*B398*محاسبات!$AD$40</f>
        <v>0</v>
      </c>
      <c r="AA398" s="31"/>
      <c r="AB398" s="88">
        <f>AC398*B398*محاسبات!$AD$40</f>
        <v>0</v>
      </c>
      <c r="AC398" s="48"/>
      <c r="AD398" s="92">
        <f>AE398*B398*محاسبات!$AD$40</f>
        <v>0</v>
      </c>
      <c r="AE398" s="33"/>
    </row>
    <row r="399" spans="1:32" s="44" customFormat="1">
      <c r="A399" s="348"/>
      <c r="B399" s="202">
        <f t="shared" si="7"/>
        <v>451</v>
      </c>
      <c r="C399" s="44">
        <v>5</v>
      </c>
      <c r="D399" s="85">
        <f>E399*B399*محاسبات!$AD$40</f>
        <v>0</v>
      </c>
      <c r="E399" s="51"/>
      <c r="F399" s="87">
        <f>G399*B399*محاسبات!$AD$40</f>
        <v>0</v>
      </c>
      <c r="G399" s="46"/>
      <c r="H399" s="88">
        <f>I399*B399*محاسبات!$AD$40</f>
        <v>0</v>
      </c>
      <c r="I399" s="48"/>
      <c r="J399" s="91">
        <f>K399*B399*محاسبات!$AD$40</f>
        <v>0</v>
      </c>
      <c r="K399" s="91"/>
      <c r="L399" s="89">
        <f>M399*B399*محاسبات!$AD$40</f>
        <v>0</v>
      </c>
      <c r="M399" s="32"/>
      <c r="N399" s="86">
        <f>O399*B399*محاسبات!$AD$40</f>
        <v>0</v>
      </c>
      <c r="O399" s="51"/>
      <c r="P399" s="88">
        <f>Q399*B399*محاسبات!$AD$40</f>
        <v>0</v>
      </c>
      <c r="Q399" s="48"/>
      <c r="R399" s="90">
        <f>S399*B399*محاسبات!$AD$40</f>
        <v>0</v>
      </c>
      <c r="S399" s="54"/>
      <c r="T399" s="91">
        <f>U399*B399*محاسبات!$AD$40</f>
        <v>0</v>
      </c>
      <c r="U399" s="31"/>
      <c r="V399" s="90">
        <f>W399*B399*محاسبات!$AD$40</f>
        <v>0</v>
      </c>
      <c r="W399" s="54"/>
      <c r="X399" s="86">
        <f>Y399*B399*محاسبات!$AD$40</f>
        <v>0</v>
      </c>
      <c r="Y399" s="51"/>
      <c r="Z399" s="91">
        <f>AA399*B399*محاسبات!$AD$40</f>
        <v>364891338.22832608</v>
      </c>
      <c r="AA399" s="31">
        <v>500000000</v>
      </c>
      <c r="AB399" s="88">
        <f>AC399*B399*محاسبات!$AD$40</f>
        <v>0</v>
      </c>
      <c r="AC399" s="48"/>
      <c r="AD399" s="92">
        <f>AE399*B399*محاسبات!$AD$40</f>
        <v>-72978267.645665213</v>
      </c>
      <c r="AE399" s="146">
        <v>-100000000</v>
      </c>
      <c r="AF399" s="44" t="s">
        <v>66</v>
      </c>
    </row>
    <row r="400" spans="1:32" s="44" customFormat="1">
      <c r="A400" s="348"/>
      <c r="B400" s="202">
        <f t="shared" si="7"/>
        <v>450</v>
      </c>
      <c r="C400" s="44">
        <v>6</v>
      </c>
      <c r="D400" s="85">
        <f>E400*B400*محاسبات!$AD$40</f>
        <v>0</v>
      </c>
      <c r="E400" s="51"/>
      <c r="F400" s="87">
        <f>G400*B400*محاسبات!$AD$40</f>
        <v>0</v>
      </c>
      <c r="G400" s="46"/>
      <c r="H400" s="88">
        <f>I400*B400*محاسبات!$AD$40</f>
        <v>0</v>
      </c>
      <c r="I400" s="48"/>
      <c r="J400" s="91">
        <f>K400*B400*محاسبات!$AD$40</f>
        <v>0</v>
      </c>
      <c r="K400" s="91"/>
      <c r="L400" s="89">
        <f>M400*B400*محاسبات!$AD$40</f>
        <v>0</v>
      </c>
      <c r="M400" s="32"/>
      <c r="N400" s="86">
        <f>O400*B400*محاسبات!$AD$40</f>
        <v>364082266.52493733</v>
      </c>
      <c r="O400" s="51">
        <v>500000000</v>
      </c>
      <c r="P400" s="88">
        <f>Q400*B400*محاسبات!$AD$40</f>
        <v>0</v>
      </c>
      <c r="Q400" s="48"/>
      <c r="R400" s="90">
        <f>S400*B400*محاسبات!$AD$40</f>
        <v>0</v>
      </c>
      <c r="S400" s="54"/>
      <c r="T400" s="91">
        <f>U400*B400*محاسبات!$AD$40</f>
        <v>0</v>
      </c>
      <c r="U400" s="31"/>
      <c r="V400" s="90">
        <f>W400*B400*محاسبات!$AD$40</f>
        <v>0</v>
      </c>
      <c r="W400" s="54"/>
      <c r="X400" s="86">
        <f>Y400*B400*محاسبات!$AD$40</f>
        <v>0</v>
      </c>
      <c r="Y400" s="51"/>
      <c r="Z400" s="91">
        <f>AA400*B400*محاسبات!$AD$40</f>
        <v>0</v>
      </c>
      <c r="AA400" s="31"/>
      <c r="AB400" s="88">
        <f>AC400*B400*محاسبات!$AD$40</f>
        <v>837389213.00735593</v>
      </c>
      <c r="AC400" s="48">
        <v>1150000000</v>
      </c>
      <c r="AD400" s="92">
        <f>AE400*B400*محاسبات!$AD$40</f>
        <v>0</v>
      </c>
      <c r="AE400" s="33"/>
    </row>
    <row r="401" spans="1:31" s="44" customFormat="1">
      <c r="A401" s="348"/>
      <c r="B401" s="202">
        <f t="shared" si="7"/>
        <v>449</v>
      </c>
      <c r="C401" s="44">
        <v>7</v>
      </c>
      <c r="D401" s="85">
        <f>E401*B401*محاسبات!$AD$40</f>
        <v>-726546389.64309716</v>
      </c>
      <c r="E401" s="290">
        <v>-1000000000</v>
      </c>
      <c r="F401" s="87">
        <f>G401*B401*محاسبات!$AD$40</f>
        <v>0</v>
      </c>
      <c r="G401" s="46"/>
      <c r="H401" s="88">
        <f>I401*B401*محاسبات!$AD$40</f>
        <v>0</v>
      </c>
      <c r="I401" s="48"/>
      <c r="J401" s="91">
        <f>K401*B401*محاسبات!$AD$40</f>
        <v>0</v>
      </c>
      <c r="K401" s="91"/>
      <c r="L401" s="89">
        <f>M401*B401*محاسبات!$AD$40</f>
        <v>0</v>
      </c>
      <c r="M401" s="32"/>
      <c r="N401" s="86">
        <f>O401*B401*محاسبات!$AD$40</f>
        <v>0</v>
      </c>
      <c r="O401" s="51"/>
      <c r="P401" s="88">
        <f>Q401*B401*محاسبات!$AD$40</f>
        <v>0</v>
      </c>
      <c r="Q401" s="48"/>
      <c r="R401" s="90">
        <f>S401*B401*محاسبات!$AD$40</f>
        <v>0</v>
      </c>
      <c r="S401" s="54"/>
      <c r="T401" s="91">
        <f>U401*B401*محاسبات!$AD$40</f>
        <v>0</v>
      </c>
      <c r="U401" s="31"/>
      <c r="V401" s="90">
        <f>W401*B401*محاسبات!$AD$40</f>
        <v>0</v>
      </c>
      <c r="W401" s="54"/>
      <c r="X401" s="86">
        <f>Y401*B401*محاسبات!$AD$40</f>
        <v>0</v>
      </c>
      <c r="Y401" s="51"/>
      <c r="Z401" s="91">
        <f>AA401*B401*محاسبات!$AD$40</f>
        <v>0</v>
      </c>
      <c r="AA401" s="31"/>
      <c r="AB401" s="88">
        <f>AC401*B401*محاسبات!$AD$40</f>
        <v>617564431.19663262</v>
      </c>
      <c r="AC401" s="48">
        <v>850000000</v>
      </c>
      <c r="AD401" s="92">
        <f>AE401*B401*محاسبات!$AD$40</f>
        <v>0</v>
      </c>
      <c r="AE401" s="33"/>
    </row>
    <row r="402" spans="1:31" s="44" customFormat="1">
      <c r="A402" s="348"/>
      <c r="B402" s="202">
        <f t="shared" si="7"/>
        <v>448</v>
      </c>
      <c r="C402" s="44">
        <v>8</v>
      </c>
      <c r="D402" s="85">
        <f>E402*B402*محاسبات!$AD$40</f>
        <v>0</v>
      </c>
      <c r="E402" s="51"/>
      <c r="F402" s="87">
        <f>G402*B402*محاسبات!$AD$40</f>
        <v>0</v>
      </c>
      <c r="G402" s="46"/>
      <c r="H402" s="88">
        <f>I402*B402*محاسبات!$AD$40</f>
        <v>0</v>
      </c>
      <c r="I402" s="48"/>
      <c r="J402" s="91">
        <f>K402*B402*محاسبات!$AD$40</f>
        <v>0</v>
      </c>
      <c r="K402" s="91"/>
      <c r="L402" s="89">
        <f>M402*B402*محاسبات!$AD$40</f>
        <v>0</v>
      </c>
      <c r="M402" s="32"/>
      <c r="N402" s="86">
        <f>O402*B402*محاسبات!$AD$40</f>
        <v>0</v>
      </c>
      <c r="O402" s="51"/>
      <c r="P402" s="88">
        <f>Q402*B402*محاسبات!$AD$40</f>
        <v>0</v>
      </c>
      <c r="Q402" s="48"/>
      <c r="R402" s="90">
        <f>S402*B402*محاسبات!$AD$40</f>
        <v>0</v>
      </c>
      <c r="S402" s="54"/>
      <c r="T402" s="91">
        <f>U402*B402*محاسبات!$AD$40</f>
        <v>0</v>
      </c>
      <c r="U402" s="31"/>
      <c r="V402" s="90">
        <f>W402*B402*محاسبات!$AD$40</f>
        <v>724928246.23631966</v>
      </c>
      <c r="W402" s="54">
        <v>1000000000</v>
      </c>
      <c r="X402" s="86">
        <f>Y402*B402*محاسبات!$AD$40</f>
        <v>0</v>
      </c>
      <c r="Y402" s="51"/>
      <c r="Z402" s="91">
        <f>AA402*B402*محاسبات!$AD$40</f>
        <v>0</v>
      </c>
      <c r="AA402" s="31"/>
      <c r="AB402" s="88">
        <f>AC402*B402*محاسبات!$AD$40</f>
        <v>0</v>
      </c>
      <c r="AC402" s="48"/>
      <c r="AD402" s="92">
        <f>AE402*B402*محاسبات!$AD$40</f>
        <v>0</v>
      </c>
      <c r="AE402" s="33"/>
    </row>
    <row r="403" spans="1:31" s="44" customFormat="1">
      <c r="A403" s="348"/>
      <c r="B403" s="202">
        <f t="shared" si="7"/>
        <v>447</v>
      </c>
      <c r="C403" s="44">
        <v>9</v>
      </c>
      <c r="D403" s="85">
        <f>E403*B403*محاسبات!$AD$40</f>
        <v>0</v>
      </c>
      <c r="E403" s="51"/>
      <c r="F403" s="87">
        <f>G403*B403*محاسبات!$AD$40</f>
        <v>0</v>
      </c>
      <c r="G403" s="46"/>
      <c r="H403" s="88">
        <f>I403*B403*محاسبات!$AD$40</f>
        <v>0</v>
      </c>
      <c r="I403" s="48"/>
      <c r="J403" s="91">
        <f>K403*B403*محاسبات!$AD$40</f>
        <v>0</v>
      </c>
      <c r="K403" s="91"/>
      <c r="L403" s="89">
        <f>M403*B403*محاسبات!$AD$40</f>
        <v>0</v>
      </c>
      <c r="M403" s="32"/>
      <c r="N403" s="86">
        <f>O403*B403*محاسبات!$AD$40</f>
        <v>0</v>
      </c>
      <c r="O403" s="51"/>
      <c r="P403" s="88">
        <f>Q403*B403*محاسبات!$AD$40</f>
        <v>0</v>
      </c>
      <c r="Q403" s="48"/>
      <c r="R403" s="90">
        <f>S403*B403*محاسبات!$AD$40</f>
        <v>0</v>
      </c>
      <c r="S403" s="54"/>
      <c r="T403" s="91">
        <f>U403*B403*محاسبات!$AD$40</f>
        <v>0</v>
      </c>
      <c r="U403" s="31"/>
      <c r="V403" s="90">
        <f>W403*B403*محاسبات!$AD$40</f>
        <v>0</v>
      </c>
      <c r="W403" s="54"/>
      <c r="X403" s="86">
        <f>Y403*B403*محاسبات!$AD$40</f>
        <v>0</v>
      </c>
      <c r="Y403" s="51"/>
      <c r="Z403" s="91">
        <f>AA403*B403*محاسبات!$AD$40</f>
        <v>0</v>
      </c>
      <c r="AA403" s="31"/>
      <c r="AB403" s="88">
        <f>AC403*B403*محاسبات!$AD$40</f>
        <v>0</v>
      </c>
      <c r="AC403" s="48"/>
      <c r="AD403" s="92">
        <f>AE403*B403*محاسبات!$AD$40</f>
        <v>0</v>
      </c>
      <c r="AE403" s="33"/>
    </row>
    <row r="404" spans="1:31" s="44" customFormat="1">
      <c r="A404" s="348"/>
      <c r="B404" s="202">
        <f t="shared" si="7"/>
        <v>446</v>
      </c>
      <c r="C404" s="44">
        <v>10</v>
      </c>
      <c r="D404" s="85">
        <f>E404*B404*محاسبات!$AD$40</f>
        <v>0</v>
      </c>
      <c r="E404" s="51"/>
      <c r="F404" s="87">
        <f>G404*B404*محاسبات!$AD$40</f>
        <v>0</v>
      </c>
      <c r="G404" s="46"/>
      <c r="H404" s="88">
        <f>I404*B404*محاسبات!$AD$40</f>
        <v>0</v>
      </c>
      <c r="I404" s="48"/>
      <c r="J404" s="91">
        <f>K404*B404*محاسبات!$AD$40</f>
        <v>0</v>
      </c>
      <c r="K404" s="91"/>
      <c r="L404" s="89">
        <f>M404*B404*محاسبات!$AD$40</f>
        <v>0</v>
      </c>
      <c r="M404" s="32"/>
      <c r="N404" s="86">
        <f>O404*B404*محاسبات!$AD$40</f>
        <v>0</v>
      </c>
      <c r="O404" s="51"/>
      <c r="P404" s="88">
        <f>Q404*B404*محاسبات!$AD$40</f>
        <v>0</v>
      </c>
      <c r="Q404" s="48"/>
      <c r="R404" s="90">
        <f>S404*B404*محاسبات!$AD$40</f>
        <v>0</v>
      </c>
      <c r="S404" s="54"/>
      <c r="T404" s="91">
        <f>U404*B404*محاسبات!$AD$40</f>
        <v>0</v>
      </c>
      <c r="U404" s="31"/>
      <c r="V404" s="90">
        <f>W404*B404*محاسبات!$AD$40</f>
        <v>0</v>
      </c>
      <c r="W404" s="54"/>
      <c r="X404" s="86">
        <f>Y404*B404*محاسبات!$AD$40</f>
        <v>0</v>
      </c>
      <c r="Y404" s="51"/>
      <c r="Z404" s="91">
        <f>AA404*B404*محاسبات!$AD$40</f>
        <v>0</v>
      </c>
      <c r="AA404" s="31"/>
      <c r="AB404" s="88">
        <f>AC404*B404*محاسبات!$AD$40</f>
        <v>0</v>
      </c>
      <c r="AC404" s="48"/>
      <c r="AD404" s="92">
        <f>AE404*B404*محاسبات!$AD$40</f>
        <v>0</v>
      </c>
      <c r="AE404" s="33"/>
    </row>
    <row r="405" spans="1:31" s="44" customFormat="1">
      <c r="A405" s="348"/>
      <c r="B405" s="202">
        <f t="shared" si="7"/>
        <v>445</v>
      </c>
      <c r="C405" s="44">
        <v>11</v>
      </c>
      <c r="D405" s="85">
        <f>E405*B405*محاسبات!$AD$40</f>
        <v>0</v>
      </c>
      <c r="E405" s="51"/>
      <c r="F405" s="87">
        <f>G405*B405*محاسبات!$AD$40</f>
        <v>0</v>
      </c>
      <c r="G405" s="46"/>
      <c r="H405" s="88">
        <f>I405*B405*محاسبات!$AD$40</f>
        <v>-3600369080.079936</v>
      </c>
      <c r="I405" s="201">
        <v>-5000000000</v>
      </c>
      <c r="J405" s="91">
        <f>K405*B405*محاسبات!$AD$40</f>
        <v>0</v>
      </c>
      <c r="K405" s="91"/>
      <c r="L405" s="89">
        <f>M405*B405*محاسبات!$AD$40</f>
        <v>0</v>
      </c>
      <c r="M405" s="32"/>
      <c r="N405" s="86">
        <f>O405*B405*محاسبات!$AD$40</f>
        <v>0</v>
      </c>
      <c r="O405" s="51"/>
      <c r="P405" s="88">
        <f>Q405*B405*محاسبات!$AD$40</f>
        <v>720073816.01598716</v>
      </c>
      <c r="Q405" s="48">
        <v>1000000000</v>
      </c>
      <c r="R405" s="90">
        <f>S405*B405*محاسبات!$AD$40</f>
        <v>0</v>
      </c>
      <c r="S405" s="54"/>
      <c r="T405" s="91">
        <f>U405*B405*محاسبات!$AD$40</f>
        <v>0</v>
      </c>
      <c r="U405" s="31"/>
      <c r="V405" s="90">
        <f>W405*B405*محاسبات!$AD$40</f>
        <v>0</v>
      </c>
      <c r="W405" s="54"/>
      <c r="X405" s="86">
        <f>Y405*B405*محاسبات!$AD$40</f>
        <v>57605905.281278975</v>
      </c>
      <c r="Y405" s="51">
        <v>80000000</v>
      </c>
      <c r="Z405" s="91">
        <f>AA405*B405*محاسبات!$AD$40</f>
        <v>0</v>
      </c>
      <c r="AA405" s="31"/>
      <c r="AB405" s="88">
        <f>AC405*B405*محاسبات!$AD$40</f>
        <v>0</v>
      </c>
      <c r="AC405" s="48"/>
      <c r="AD405" s="92">
        <f>AE405*B405*محاسبات!$AD$40</f>
        <v>0</v>
      </c>
      <c r="AE405" s="33"/>
    </row>
    <row r="406" spans="1:31" s="44" customFormat="1">
      <c r="A406" s="348"/>
      <c r="B406" s="202">
        <f t="shared" si="7"/>
        <v>444</v>
      </c>
      <c r="C406" s="44">
        <v>12</v>
      </c>
      <c r="D406" s="85">
        <f>E406*B406*محاسبات!$AD$40</f>
        <v>0</v>
      </c>
      <c r="E406" s="51"/>
      <c r="F406" s="87">
        <f>G406*B406*محاسبات!$AD$40</f>
        <v>0</v>
      </c>
      <c r="G406" s="46"/>
      <c r="H406" s="88">
        <f>I406*B406*محاسبات!$AD$40</f>
        <v>0</v>
      </c>
      <c r="I406" s="48"/>
      <c r="J406" s="91">
        <f>K406*B406*محاسبات!$AD$40</f>
        <v>0</v>
      </c>
      <c r="K406" s="91"/>
      <c r="L406" s="89">
        <f>M406*B406*محاسبات!$AD$40</f>
        <v>0</v>
      </c>
      <c r="M406" s="32"/>
      <c r="N406" s="86">
        <f>O406*B406*محاسبات!$AD$40</f>
        <v>0</v>
      </c>
      <c r="O406" s="51"/>
      <c r="P406" s="88">
        <f>Q406*B406*محاسبات!$AD$40</f>
        <v>0</v>
      </c>
      <c r="Q406" s="48"/>
      <c r="R406" s="90">
        <f>S406*B406*محاسبات!$AD$40</f>
        <v>0</v>
      </c>
      <c r="S406" s="54"/>
      <c r="T406" s="91">
        <f>U406*B406*محاسبات!$AD$40</f>
        <v>0</v>
      </c>
      <c r="U406" s="31"/>
      <c r="V406" s="90">
        <f>W406*B406*محاسبات!$AD$40</f>
        <v>0</v>
      </c>
      <c r="W406" s="54"/>
      <c r="X406" s="86">
        <f>Y406*B406*محاسبات!$AD$40</f>
        <v>0</v>
      </c>
      <c r="Y406" s="51"/>
      <c r="Z406" s="91">
        <f>AA406*B406*محاسبات!$AD$40</f>
        <v>0</v>
      </c>
      <c r="AA406" s="31"/>
      <c r="AB406" s="88">
        <f>AC406*B406*محاسبات!$AD$40</f>
        <v>0</v>
      </c>
      <c r="AC406" s="48"/>
      <c r="AD406" s="92">
        <f>AE406*B406*محاسبات!$AD$40</f>
        <v>0</v>
      </c>
      <c r="AE406" s="33"/>
    </row>
    <row r="407" spans="1:31" s="44" customFormat="1">
      <c r="A407" s="348"/>
      <c r="B407" s="202">
        <f t="shared" si="7"/>
        <v>443</v>
      </c>
      <c r="C407" s="44">
        <v>13</v>
      </c>
      <c r="D407" s="85">
        <f>E407*B407*محاسبات!$AD$40</f>
        <v>0</v>
      </c>
      <c r="E407" s="51"/>
      <c r="F407" s="87">
        <f>G407*B407*محاسبات!$AD$40</f>
        <v>0</v>
      </c>
      <c r="G407" s="46"/>
      <c r="H407" s="88">
        <f>I407*B407*محاسبات!$AD$40</f>
        <v>0</v>
      </c>
      <c r="I407" s="48"/>
      <c r="J407" s="91">
        <f>K407*B407*محاسبات!$AD$40</f>
        <v>0</v>
      </c>
      <c r="K407" s="91"/>
      <c r="L407" s="89">
        <f>M407*B407*محاسبات!$AD$40</f>
        <v>0</v>
      </c>
      <c r="M407" s="32"/>
      <c r="N407" s="86">
        <f>O407*B407*محاسبات!$AD$40</f>
        <v>0</v>
      </c>
      <c r="O407" s="51"/>
      <c r="P407" s="88">
        <f>Q407*B407*محاسبات!$AD$40</f>
        <v>0</v>
      </c>
      <c r="Q407" s="48"/>
      <c r="R407" s="90">
        <f>S407*B407*محاسبات!$AD$40</f>
        <v>0</v>
      </c>
      <c r="S407" s="54"/>
      <c r="T407" s="91">
        <f>U407*B407*محاسبات!$AD$40</f>
        <v>0</v>
      </c>
      <c r="U407" s="31"/>
      <c r="V407" s="90">
        <f>W407*B407*محاسبات!$AD$40</f>
        <v>0</v>
      </c>
      <c r="W407" s="54"/>
      <c r="X407" s="86">
        <f>Y407*B407*محاسبات!$AD$40</f>
        <v>0</v>
      </c>
      <c r="Y407" s="51"/>
      <c r="Z407" s="91">
        <f>AA407*B407*محاسبات!$AD$40</f>
        <v>0</v>
      </c>
      <c r="AA407" s="31"/>
      <c r="AB407" s="88">
        <f>AC407*B407*محاسبات!$AD$40</f>
        <v>0</v>
      </c>
      <c r="AC407" s="48"/>
      <c r="AD407" s="92">
        <f>AE407*B407*محاسبات!$AD$40</f>
        <v>0</v>
      </c>
      <c r="AE407" s="33"/>
    </row>
    <row r="408" spans="1:31" s="44" customFormat="1">
      <c r="A408" s="348"/>
      <c r="B408" s="202">
        <f t="shared" si="7"/>
        <v>442</v>
      </c>
      <c r="C408" s="44">
        <v>14</v>
      </c>
      <c r="D408" s="85">
        <f>E408*B408*محاسبات!$AD$40</f>
        <v>0</v>
      </c>
      <c r="E408" s="51"/>
      <c r="F408" s="87">
        <f>G408*B408*محاسبات!$AD$40</f>
        <v>0</v>
      </c>
      <c r="G408" s="46"/>
      <c r="H408" s="88">
        <f>I408*B408*محاسبات!$AD$40</f>
        <v>0</v>
      </c>
      <c r="I408" s="48"/>
      <c r="J408" s="91">
        <f>K408*B408*محاسبات!$AD$40</f>
        <v>0</v>
      </c>
      <c r="K408" s="91"/>
      <c r="L408" s="89">
        <f>M408*B408*محاسبات!$AD$40</f>
        <v>0</v>
      </c>
      <c r="M408" s="32"/>
      <c r="N408" s="86">
        <f>O408*B408*محاسبات!$AD$40</f>
        <v>0</v>
      </c>
      <c r="O408" s="51"/>
      <c r="P408" s="88">
        <f>Q408*B408*محاسبات!$AD$40</f>
        <v>0</v>
      </c>
      <c r="Q408" s="48"/>
      <c r="R408" s="90">
        <f>S408*B408*محاسبات!$AD$40</f>
        <v>0</v>
      </c>
      <c r="S408" s="54"/>
      <c r="T408" s="91">
        <f>U408*B408*محاسبات!$AD$40</f>
        <v>0</v>
      </c>
      <c r="U408" s="31"/>
      <c r="V408" s="90">
        <f>W408*B408*محاسبات!$AD$40</f>
        <v>715219385.79565465</v>
      </c>
      <c r="W408" s="54">
        <v>1000000000</v>
      </c>
      <c r="X408" s="86">
        <f>Y408*B408*محاسبات!$AD$40</f>
        <v>0</v>
      </c>
      <c r="Y408" s="51"/>
      <c r="Z408" s="91">
        <f>AA408*B408*محاسبات!$AD$40</f>
        <v>0</v>
      </c>
      <c r="AA408" s="31"/>
      <c r="AB408" s="88">
        <f>AC408*B408*محاسبات!$AD$40</f>
        <v>0</v>
      </c>
      <c r="AC408" s="48"/>
      <c r="AD408" s="92">
        <f>AE408*B408*محاسبات!$AD$40</f>
        <v>0</v>
      </c>
      <c r="AE408" s="33"/>
    </row>
    <row r="409" spans="1:31" s="44" customFormat="1">
      <c r="A409" s="348"/>
      <c r="B409" s="202">
        <f t="shared" si="7"/>
        <v>441</v>
      </c>
      <c r="C409" s="44">
        <v>15</v>
      </c>
      <c r="D409" s="85">
        <f>E409*B409*محاسبات!$AD$40</f>
        <v>0</v>
      </c>
      <c r="E409" s="51"/>
      <c r="F409" s="87">
        <f>G409*B409*محاسبات!$AD$40</f>
        <v>0</v>
      </c>
      <c r="G409" s="46"/>
      <c r="H409" s="88">
        <f>I409*B409*محاسبات!$AD$40</f>
        <v>0</v>
      </c>
      <c r="I409" s="48"/>
      <c r="J409" s="91">
        <f>K409*B409*محاسبات!$AD$40</f>
        <v>0</v>
      </c>
      <c r="K409" s="91"/>
      <c r="L409" s="89">
        <f>M409*B409*محاسبات!$AD$40</f>
        <v>0</v>
      </c>
      <c r="M409" s="32"/>
      <c r="N409" s="86">
        <f>O409*B409*محاسبات!$AD$40</f>
        <v>0</v>
      </c>
      <c r="O409" s="51"/>
      <c r="P409" s="88">
        <f>Q409*B409*محاسبات!$AD$40</f>
        <v>285440496.95555091</v>
      </c>
      <c r="Q409" s="48">
        <v>400000000</v>
      </c>
      <c r="R409" s="90">
        <f>S409*B409*محاسبات!$AD$40</f>
        <v>0</v>
      </c>
      <c r="S409" s="54"/>
      <c r="T409" s="91">
        <f>U409*B409*محاسبات!$AD$40</f>
        <v>0</v>
      </c>
      <c r="U409" s="31"/>
      <c r="V409" s="90">
        <f>W409*B409*محاسبات!$AD$40</f>
        <v>0</v>
      </c>
      <c r="W409" s="54"/>
      <c r="X409" s="86">
        <f>Y409*B409*محاسبات!$AD$40</f>
        <v>0</v>
      </c>
      <c r="Y409" s="51"/>
      <c r="Z409" s="91">
        <f>AA409*B409*محاسبات!$AD$40</f>
        <v>0</v>
      </c>
      <c r="AA409" s="31"/>
      <c r="AB409" s="88">
        <f>AC409*B409*محاسبات!$AD$40</f>
        <v>0</v>
      </c>
      <c r="AC409" s="48"/>
      <c r="AD409" s="92">
        <f>AE409*B409*محاسبات!$AD$40</f>
        <v>0</v>
      </c>
      <c r="AE409" s="33"/>
    </row>
    <row r="410" spans="1:31" s="44" customFormat="1">
      <c r="A410" s="348"/>
      <c r="B410" s="202">
        <f t="shared" si="7"/>
        <v>440</v>
      </c>
      <c r="C410" s="44">
        <v>16</v>
      </c>
      <c r="D410" s="85">
        <f>E410*B410*محاسبات!$AD$40</f>
        <v>0</v>
      </c>
      <c r="E410" s="51"/>
      <c r="F410" s="87">
        <f>G410*B410*محاسبات!$AD$40</f>
        <v>0</v>
      </c>
      <c r="G410" s="46"/>
      <c r="H410" s="88">
        <f>I410*B410*محاسبات!$AD$40</f>
        <v>0</v>
      </c>
      <c r="I410" s="48"/>
      <c r="J410" s="91">
        <f>K410*B410*محاسبات!$AD$40</f>
        <v>0</v>
      </c>
      <c r="K410" s="91"/>
      <c r="L410" s="89">
        <f>M410*B410*محاسبات!$AD$40</f>
        <v>0</v>
      </c>
      <c r="M410" s="32"/>
      <c r="N410" s="86">
        <f>O410*B410*محاسبات!$AD$40</f>
        <v>0</v>
      </c>
      <c r="O410" s="51"/>
      <c r="P410" s="88">
        <f>Q410*B410*محاسبات!$AD$40</f>
        <v>0</v>
      </c>
      <c r="Q410" s="48"/>
      <c r="R410" s="90">
        <f>S410*B410*محاسبات!$AD$40</f>
        <v>0</v>
      </c>
      <c r="S410" s="54"/>
      <c r="T410" s="91">
        <f>U410*B410*محاسبات!$AD$40</f>
        <v>0</v>
      </c>
      <c r="U410" s="31"/>
      <c r="V410" s="90">
        <f>W410*B410*محاسبات!$AD$40</f>
        <v>0</v>
      </c>
      <c r="W410" s="54"/>
      <c r="X410" s="86">
        <f>Y410*B410*محاسبات!$AD$40</f>
        <v>0</v>
      </c>
      <c r="Y410" s="51"/>
      <c r="Z410" s="91">
        <f>AA410*B410*محاسبات!$AD$40</f>
        <v>0</v>
      </c>
      <c r="AA410" s="31"/>
      <c r="AB410" s="88">
        <f>AC410*B410*محاسبات!$AD$40</f>
        <v>0</v>
      </c>
      <c r="AC410" s="48"/>
      <c r="AD410" s="92">
        <f>AE410*B410*محاسبات!$AD$40</f>
        <v>0</v>
      </c>
      <c r="AE410" s="33"/>
    </row>
    <row r="411" spans="1:31" s="44" customFormat="1">
      <c r="A411" s="348"/>
      <c r="B411" s="202">
        <f t="shared" si="7"/>
        <v>439</v>
      </c>
      <c r="C411" s="44">
        <v>17</v>
      </c>
      <c r="D411" s="85">
        <f>E411*B411*محاسبات!$AD$40</f>
        <v>0</v>
      </c>
      <c r="E411" s="51"/>
      <c r="F411" s="87">
        <f>G411*B411*محاسبات!$AD$40</f>
        <v>0</v>
      </c>
      <c r="G411" s="46"/>
      <c r="H411" s="88">
        <f>I411*B411*محاسبات!$AD$40</f>
        <v>0</v>
      </c>
      <c r="I411" s="48"/>
      <c r="J411" s="91">
        <f>K411*B411*محاسبات!$AD$40</f>
        <v>0</v>
      </c>
      <c r="K411" s="91"/>
      <c r="L411" s="89">
        <f>M411*B411*محاسبات!$AD$40</f>
        <v>0</v>
      </c>
      <c r="M411" s="32"/>
      <c r="N411" s="86">
        <f>O411*B411*محاسبات!$AD$40</f>
        <v>0</v>
      </c>
      <c r="O411" s="51"/>
      <c r="P411" s="88">
        <f>Q411*B411*محاسبات!$AD$40</f>
        <v>0</v>
      </c>
      <c r="Q411" s="48"/>
      <c r="R411" s="90">
        <f>S411*B411*محاسبات!$AD$40</f>
        <v>0</v>
      </c>
      <c r="S411" s="54"/>
      <c r="T411" s="91">
        <f>U411*B411*محاسبات!$AD$40</f>
        <v>0</v>
      </c>
      <c r="U411" s="31"/>
      <c r="V411" s="90">
        <f>W411*B411*محاسبات!$AD$40</f>
        <v>0</v>
      </c>
      <c r="W411" s="54"/>
      <c r="X411" s="86">
        <f>Y411*B411*محاسبات!$AD$40</f>
        <v>0</v>
      </c>
      <c r="Y411" s="51"/>
      <c r="Z411" s="91">
        <f>AA411*B411*محاسبات!$AD$40</f>
        <v>0</v>
      </c>
      <c r="AA411" s="31"/>
      <c r="AB411" s="88">
        <f>AC411*B411*محاسبات!$AD$40</f>
        <v>0</v>
      </c>
      <c r="AC411" s="48"/>
      <c r="AD411" s="92">
        <f>AE411*B411*محاسبات!$AD$40</f>
        <v>0</v>
      </c>
      <c r="AE411" s="33"/>
    </row>
    <row r="412" spans="1:31" s="44" customFormat="1">
      <c r="A412" s="348"/>
      <c r="B412" s="202">
        <f t="shared" si="7"/>
        <v>438</v>
      </c>
      <c r="C412" s="44">
        <v>18</v>
      </c>
      <c r="D412" s="85">
        <f>E412*B412*محاسبات!$AD$40</f>
        <v>0</v>
      </c>
      <c r="E412" s="51"/>
      <c r="F412" s="87">
        <f>G412*B412*محاسبات!$AD$40</f>
        <v>0</v>
      </c>
      <c r="G412" s="46"/>
      <c r="H412" s="88">
        <f>I412*B412*محاسبات!$AD$40</f>
        <v>0</v>
      </c>
      <c r="I412" s="48"/>
      <c r="J412" s="91">
        <f>K412*B412*محاسبات!$AD$40</f>
        <v>0</v>
      </c>
      <c r="K412" s="91"/>
      <c r="L412" s="89">
        <f>M412*B412*محاسبات!$AD$40</f>
        <v>0</v>
      </c>
      <c r="M412" s="32"/>
      <c r="N412" s="86">
        <f>O412*B412*محاسبات!$AD$40</f>
        <v>0</v>
      </c>
      <c r="O412" s="51"/>
      <c r="P412" s="88">
        <f>Q412*B412*محاسبات!$AD$40</f>
        <v>0</v>
      </c>
      <c r="Q412" s="48"/>
      <c r="R412" s="90">
        <f>S412*B412*محاسبات!$AD$40</f>
        <v>0</v>
      </c>
      <c r="S412" s="54"/>
      <c r="T412" s="91">
        <f>U412*B412*محاسبات!$AD$40</f>
        <v>0</v>
      </c>
      <c r="U412" s="31"/>
      <c r="V412" s="90">
        <f>W412*B412*محاسبات!$AD$40</f>
        <v>0</v>
      </c>
      <c r="W412" s="54"/>
      <c r="X412" s="86">
        <f>Y412*B412*محاسبات!$AD$40</f>
        <v>0</v>
      </c>
      <c r="Y412" s="51"/>
      <c r="Z412" s="91">
        <f>AA412*B412*محاسبات!$AD$40</f>
        <v>0</v>
      </c>
      <c r="AA412" s="31"/>
      <c r="AB412" s="88">
        <f>AC412*B412*محاسبات!$AD$40</f>
        <v>0</v>
      </c>
      <c r="AC412" s="48"/>
      <c r="AD412" s="92">
        <f>AE412*B412*محاسبات!$AD$40</f>
        <v>0</v>
      </c>
      <c r="AE412" s="33"/>
    </row>
    <row r="413" spans="1:31" s="44" customFormat="1">
      <c r="A413" s="348"/>
      <c r="B413" s="202">
        <f t="shared" si="7"/>
        <v>437</v>
      </c>
      <c r="C413" s="44">
        <v>19</v>
      </c>
      <c r="D413" s="85">
        <f>E413*B413*محاسبات!$AD$40</f>
        <v>0</v>
      </c>
      <c r="E413" s="51"/>
      <c r="F413" s="87">
        <f>G413*B413*محاسبات!$AD$40</f>
        <v>0</v>
      </c>
      <c r="G413" s="46"/>
      <c r="H413" s="88">
        <f>I413*B413*محاسبات!$AD$40</f>
        <v>0</v>
      </c>
      <c r="I413" s="48"/>
      <c r="J413" s="91">
        <f>K413*B413*محاسبات!$AD$40</f>
        <v>0</v>
      </c>
      <c r="K413" s="91"/>
      <c r="L413" s="89">
        <f>M413*B413*محاسبات!$AD$40</f>
        <v>0</v>
      </c>
      <c r="M413" s="32"/>
      <c r="N413" s="86">
        <f>O413*B413*محاسبات!$AD$40</f>
        <v>0</v>
      </c>
      <c r="O413" s="51"/>
      <c r="P413" s="88">
        <f>Q413*B413*محاسبات!$AD$40</f>
        <v>0</v>
      </c>
      <c r="Q413" s="48"/>
      <c r="R413" s="90">
        <f>S413*B413*محاسبات!$AD$40</f>
        <v>0</v>
      </c>
      <c r="S413" s="54"/>
      <c r="T413" s="91">
        <f>U413*B413*محاسبات!$AD$40</f>
        <v>0</v>
      </c>
      <c r="U413" s="31"/>
      <c r="V413" s="90">
        <f>W413*B413*محاسبات!$AD$40</f>
        <v>0</v>
      </c>
      <c r="W413" s="54"/>
      <c r="X413" s="86">
        <f>Y413*B413*محاسبات!$AD$40</f>
        <v>0</v>
      </c>
      <c r="Y413" s="51"/>
      <c r="Z413" s="91">
        <f>AA413*B413*محاسبات!$AD$40</f>
        <v>0</v>
      </c>
      <c r="AA413" s="31"/>
      <c r="AB413" s="88">
        <f>AC413*B413*محاسبات!$AD$40</f>
        <v>0</v>
      </c>
      <c r="AC413" s="48"/>
      <c r="AD413" s="92">
        <f>AE413*B413*محاسبات!$AD$40</f>
        <v>0</v>
      </c>
      <c r="AE413" s="33"/>
    </row>
    <row r="414" spans="1:31" s="44" customFormat="1">
      <c r="A414" s="348"/>
      <c r="B414" s="202">
        <f t="shared" si="7"/>
        <v>436</v>
      </c>
      <c r="C414" s="44">
        <v>20</v>
      </c>
      <c r="D414" s="85">
        <f>E414*B414*محاسبات!$AD$40</f>
        <v>0</v>
      </c>
      <c r="E414" s="51"/>
      <c r="F414" s="87">
        <f>G414*B414*محاسبات!$AD$40</f>
        <v>0</v>
      </c>
      <c r="G414" s="46"/>
      <c r="H414" s="88">
        <f>I414*B414*محاسبات!$AD$40</f>
        <v>0</v>
      </c>
      <c r="I414" s="48"/>
      <c r="J414" s="91">
        <f>K414*B414*محاسبات!$AD$40</f>
        <v>0</v>
      </c>
      <c r="K414" s="91"/>
      <c r="L414" s="89">
        <f>M414*B414*محاسبات!$AD$40</f>
        <v>0</v>
      </c>
      <c r="M414" s="32"/>
      <c r="N414" s="86">
        <f>O414*B414*محاسبات!$AD$40</f>
        <v>0</v>
      </c>
      <c r="O414" s="51"/>
      <c r="P414" s="88">
        <f>Q414*B414*محاسبات!$AD$40</f>
        <v>0</v>
      </c>
      <c r="Q414" s="48"/>
      <c r="R414" s="90">
        <f>S414*B414*محاسبات!$AD$40</f>
        <v>0</v>
      </c>
      <c r="S414" s="54"/>
      <c r="T414" s="91">
        <f>U414*B414*محاسبات!$AD$40</f>
        <v>0</v>
      </c>
      <c r="U414" s="31"/>
      <c r="V414" s="90">
        <f>W414*B414*محاسبات!$AD$40</f>
        <v>0</v>
      </c>
      <c r="W414" s="54"/>
      <c r="X414" s="86">
        <f>Y414*B414*محاسبات!$AD$40</f>
        <v>0</v>
      </c>
      <c r="Y414" s="51"/>
      <c r="Z414" s="91">
        <f>AA414*B414*محاسبات!$AD$40</f>
        <v>0</v>
      </c>
      <c r="AA414" s="31"/>
      <c r="AB414" s="88">
        <f>AC414*B414*محاسبات!$AD$40</f>
        <v>0</v>
      </c>
      <c r="AC414" s="48"/>
      <c r="AD414" s="92">
        <f>AE414*B414*محاسبات!$AD$40</f>
        <v>0</v>
      </c>
      <c r="AE414" s="33"/>
    </row>
    <row r="415" spans="1:31" s="44" customFormat="1">
      <c r="A415" s="348"/>
      <c r="B415" s="202">
        <f t="shared" si="7"/>
        <v>435</v>
      </c>
      <c r="C415" s="44">
        <v>21</v>
      </c>
      <c r="D415" s="85">
        <f>E415*B415*محاسبات!$AD$40</f>
        <v>0</v>
      </c>
      <c r="E415" s="51"/>
      <c r="F415" s="87">
        <f>G415*B415*محاسبات!$AD$40</f>
        <v>0</v>
      </c>
      <c r="G415" s="46"/>
      <c r="H415" s="88">
        <f>I415*B415*محاسبات!$AD$40</f>
        <v>0</v>
      </c>
      <c r="I415" s="48"/>
      <c r="J415" s="91">
        <f>K415*B415*محاسبات!$AD$40</f>
        <v>0</v>
      </c>
      <c r="K415" s="91"/>
      <c r="L415" s="89">
        <f>M415*B415*محاسبات!$AD$40</f>
        <v>0</v>
      </c>
      <c r="M415" s="32"/>
      <c r="N415" s="86">
        <f>O415*B415*محاسبات!$AD$40</f>
        <v>0</v>
      </c>
      <c r="O415" s="51"/>
      <c r="P415" s="88">
        <f>Q415*B415*محاسبات!$AD$40</f>
        <v>0</v>
      </c>
      <c r="Q415" s="48"/>
      <c r="R415" s="90">
        <f>S415*B415*محاسبات!$AD$40</f>
        <v>0</v>
      </c>
      <c r="S415" s="93"/>
      <c r="T415" s="91">
        <f>U415*B415*محاسبات!$AD$40</f>
        <v>0</v>
      </c>
      <c r="U415" s="31"/>
      <c r="V415" s="90">
        <f>W415*B415*محاسبات!$AD$40</f>
        <v>0</v>
      </c>
      <c r="W415" s="54"/>
      <c r="X415" s="86">
        <f>Y415*B415*محاسبات!$AD$40</f>
        <v>0</v>
      </c>
      <c r="Y415" s="51"/>
      <c r="Z415" s="91">
        <f>AA415*B415*محاسبات!$AD$40</f>
        <v>0</v>
      </c>
      <c r="AA415" s="31"/>
      <c r="AB415" s="88">
        <f>AC415*B415*محاسبات!$AD$40</f>
        <v>0</v>
      </c>
      <c r="AC415" s="48"/>
      <c r="AD415" s="92">
        <f>AE415*B415*محاسبات!$AD$40</f>
        <v>0</v>
      </c>
      <c r="AE415" s="33"/>
    </row>
    <row r="416" spans="1:31" s="44" customFormat="1">
      <c r="A416" s="348"/>
      <c r="B416" s="202">
        <f t="shared" si="7"/>
        <v>434</v>
      </c>
      <c r="C416" s="44">
        <v>22</v>
      </c>
      <c r="D416" s="85">
        <f>E416*B416*محاسبات!$AD$40</f>
        <v>0</v>
      </c>
      <c r="E416" s="51"/>
      <c r="F416" s="87">
        <f>G416*B416*محاسبات!$AD$40</f>
        <v>0</v>
      </c>
      <c r="G416" s="46"/>
      <c r="H416" s="88">
        <f>I416*B416*محاسبات!$AD$40</f>
        <v>0</v>
      </c>
      <c r="I416" s="48"/>
      <c r="J416" s="91">
        <f>K416*B416*محاسبات!$AD$40</f>
        <v>0</v>
      </c>
      <c r="K416" s="91"/>
      <c r="L416" s="89">
        <f>M416*B416*محاسبات!$AD$40</f>
        <v>0</v>
      </c>
      <c r="M416" s="32"/>
      <c r="N416" s="86">
        <f>O416*B416*محاسبات!$AD$40</f>
        <v>0</v>
      </c>
      <c r="O416" s="51"/>
      <c r="P416" s="88">
        <f>Q416*B416*محاسبات!$AD$40</f>
        <v>0</v>
      </c>
      <c r="Q416" s="48"/>
      <c r="R416" s="90">
        <f>S416*B416*محاسبات!$AD$40</f>
        <v>0</v>
      </c>
      <c r="S416" s="54"/>
      <c r="T416" s="91">
        <f>U416*B416*محاسبات!$AD$40</f>
        <v>0</v>
      </c>
      <c r="U416" s="31"/>
      <c r="V416" s="90">
        <f>W416*B416*محاسبات!$AD$40</f>
        <v>0</v>
      </c>
      <c r="W416" s="54"/>
      <c r="X416" s="86">
        <f>Y416*B416*محاسبات!$AD$40</f>
        <v>158011703.67182282</v>
      </c>
      <c r="Y416" s="51">
        <v>225000000</v>
      </c>
      <c r="Z416" s="91">
        <f>AA416*B416*محاسبات!$AD$40</f>
        <v>0</v>
      </c>
      <c r="AA416" s="31"/>
      <c r="AB416" s="88">
        <f>AC416*B416*محاسبات!$AD$40</f>
        <v>0</v>
      </c>
      <c r="AC416" s="48"/>
      <c r="AD416" s="92">
        <f>AE416*B416*محاسبات!$AD$40</f>
        <v>0</v>
      </c>
      <c r="AE416" s="33"/>
    </row>
    <row r="417" spans="1:32" s="44" customFormat="1">
      <c r="A417" s="348"/>
      <c r="B417" s="202">
        <f t="shared" si="7"/>
        <v>433</v>
      </c>
      <c r="C417" s="44">
        <v>23</v>
      </c>
      <c r="D417" s="85">
        <f>E417*B417*محاسبات!$AD$40</f>
        <v>0</v>
      </c>
      <c r="E417" s="51"/>
      <c r="F417" s="87">
        <f>G417*B417*محاسبات!$AD$40</f>
        <v>0</v>
      </c>
      <c r="G417" s="46"/>
      <c r="H417" s="88">
        <f>I417*B417*محاسبات!$AD$40</f>
        <v>3503280475.673286</v>
      </c>
      <c r="I417" s="48">
        <v>5000000000</v>
      </c>
      <c r="J417" s="91">
        <f>K417*B417*محاسبات!$AD$40</f>
        <v>0</v>
      </c>
      <c r="K417" s="91"/>
      <c r="L417" s="89">
        <f>M417*B417*محاسبات!$AD$40</f>
        <v>0</v>
      </c>
      <c r="M417" s="32"/>
      <c r="N417" s="86">
        <f>O417*B417*محاسبات!$AD$40</f>
        <v>0</v>
      </c>
      <c r="O417" s="51"/>
      <c r="P417" s="88">
        <f>Q417*B417*محاسبات!$AD$40</f>
        <v>0</v>
      </c>
      <c r="Q417" s="48"/>
      <c r="R417" s="90">
        <f>S417*B417*محاسبات!$AD$40</f>
        <v>0</v>
      </c>
      <c r="S417" s="54"/>
      <c r="T417" s="91">
        <f>U417*B417*محاسبات!$AD$40</f>
        <v>0</v>
      </c>
      <c r="U417" s="31"/>
      <c r="V417" s="90">
        <f>W417*B417*محاسبات!$AD$40</f>
        <v>0</v>
      </c>
      <c r="W417" s="54"/>
      <c r="X417" s="86">
        <f>Y417*B417*محاسبات!$AD$40</f>
        <v>0</v>
      </c>
      <c r="Y417" s="51"/>
      <c r="Z417" s="91">
        <f>AA417*B417*محاسبات!$AD$40</f>
        <v>0</v>
      </c>
      <c r="AA417" s="31"/>
      <c r="AB417" s="88">
        <f>AC417*B417*محاسبات!$AD$40</f>
        <v>0</v>
      </c>
      <c r="AC417" s="48"/>
      <c r="AD417" s="92">
        <f>AE417*B417*محاسبات!$AD$40</f>
        <v>-700656095.13465726</v>
      </c>
      <c r="AE417" s="146">
        <v>-1000000000</v>
      </c>
      <c r="AF417" s="44" t="s">
        <v>186</v>
      </c>
    </row>
    <row r="418" spans="1:32" s="44" customFormat="1">
      <c r="A418" s="348"/>
      <c r="B418" s="202">
        <f t="shared" si="7"/>
        <v>432</v>
      </c>
      <c r="C418" s="44">
        <v>24</v>
      </c>
      <c r="D418" s="85">
        <f>E418*B418*محاسبات!$AD$40</f>
        <v>0</v>
      </c>
      <c r="E418" s="51"/>
      <c r="F418" s="87">
        <f>G418*B418*محاسبات!$AD$40</f>
        <v>0</v>
      </c>
      <c r="G418" s="46"/>
      <c r="H418" s="88">
        <f>I418*B418*محاسبات!$AD$40</f>
        <v>0</v>
      </c>
      <c r="I418" s="48"/>
      <c r="J418" s="91">
        <f>K418*B418*محاسبات!$AD$40</f>
        <v>0</v>
      </c>
      <c r="K418" s="91"/>
      <c r="L418" s="89">
        <f>M418*B418*محاسبات!$AD$40</f>
        <v>0</v>
      </c>
      <c r="M418" s="32"/>
      <c r="N418" s="86">
        <f>O418*B418*محاسبات!$AD$40</f>
        <v>0</v>
      </c>
      <c r="O418" s="51"/>
      <c r="P418" s="88">
        <f>Q418*B418*محاسبات!$AD$40</f>
        <v>0</v>
      </c>
      <c r="Q418" s="48"/>
      <c r="R418" s="90">
        <f>S418*B418*محاسبات!$AD$40</f>
        <v>0</v>
      </c>
      <c r="S418" s="54"/>
      <c r="T418" s="91">
        <f>U418*B418*محاسبات!$AD$40</f>
        <v>0</v>
      </c>
      <c r="U418" s="31"/>
      <c r="V418" s="90">
        <f>W418*B418*محاسبات!$AD$40</f>
        <v>0</v>
      </c>
      <c r="W418" s="54"/>
      <c r="X418" s="86">
        <f>Y418*B418*محاسبات!$AD$40</f>
        <v>0</v>
      </c>
      <c r="Y418" s="51"/>
      <c r="Z418" s="91">
        <f>AA418*B418*محاسبات!$AD$40</f>
        <v>0</v>
      </c>
      <c r="AA418" s="31"/>
      <c r="AB418" s="88">
        <f>AC418*B418*محاسبات!$AD$40</f>
        <v>349518975.86393988</v>
      </c>
      <c r="AC418" s="48">
        <v>500000000</v>
      </c>
      <c r="AD418" s="92">
        <f>AE418*B418*محاسبات!$AD$40</f>
        <v>0</v>
      </c>
      <c r="AE418" s="33"/>
    </row>
    <row r="419" spans="1:32" s="44" customFormat="1" ht="15.75">
      <c r="A419" s="348"/>
      <c r="B419" s="202">
        <f t="shared" si="7"/>
        <v>431</v>
      </c>
      <c r="C419" s="44">
        <v>25</v>
      </c>
      <c r="D419" s="85">
        <f>E419*B419*محاسبات!$AD$40</f>
        <v>0</v>
      </c>
      <c r="E419" s="51"/>
      <c r="F419" s="87">
        <f>G419*B419*محاسبات!$AD$40</f>
        <v>0</v>
      </c>
      <c r="G419" s="46"/>
      <c r="H419" s="88">
        <f>I419*B419*محاسبات!$AD$40</f>
        <v>0</v>
      </c>
      <c r="I419" s="48"/>
      <c r="J419" s="91">
        <f>K419*B419*محاسبات!$AD$40</f>
        <v>0</v>
      </c>
      <c r="K419" s="91"/>
      <c r="L419" s="89">
        <f>M419*B419*محاسبات!$AD$40</f>
        <v>0</v>
      </c>
      <c r="M419" s="32"/>
      <c r="N419" s="86">
        <f>O419*B419*محاسبات!$AD$40</f>
        <v>0</v>
      </c>
      <c r="O419" s="51"/>
      <c r="P419" s="88">
        <f>Q419*B419*محاسبات!$AD$40</f>
        <v>348709904.16055113</v>
      </c>
      <c r="Q419" s="48">
        <v>500000000</v>
      </c>
      <c r="R419" s="90">
        <f>S419*B419*محاسبات!$AD$40</f>
        <v>0</v>
      </c>
      <c r="S419" s="54"/>
      <c r="T419" s="91">
        <f>U419*B419*محاسبات!$AD$40</f>
        <v>0</v>
      </c>
      <c r="U419" s="31"/>
      <c r="V419" s="90">
        <f>W419*B419*محاسبات!$AD$40</f>
        <v>0</v>
      </c>
      <c r="W419" s="54"/>
      <c r="X419" s="86">
        <f>Y419*B419*محاسبات!$AD$40</f>
        <v>0</v>
      </c>
      <c r="Y419" s="51"/>
      <c r="Z419" s="91">
        <f>AA419*B419*محاسبات!$AD$40</f>
        <v>0</v>
      </c>
      <c r="AA419" s="31"/>
      <c r="AB419" s="88">
        <f>AC419*B419*محاسبات!$AD$40</f>
        <v>0</v>
      </c>
      <c r="AC419" s="48"/>
      <c r="AD419" s="92">
        <f>AE419*B419*محاسبات!$AD$40</f>
        <v>348709904.16055113</v>
      </c>
      <c r="AE419" s="33">
        <v>500000000</v>
      </c>
      <c r="AF419" s="291" t="s">
        <v>218</v>
      </c>
    </row>
    <row r="420" spans="1:32" s="44" customFormat="1">
      <c r="A420" s="348"/>
      <c r="B420" s="202">
        <f t="shared" si="7"/>
        <v>430</v>
      </c>
      <c r="C420" s="44">
        <v>26</v>
      </c>
      <c r="D420" s="85">
        <f>E420*B420*محاسبات!$AD$40</f>
        <v>0</v>
      </c>
      <c r="E420" s="51"/>
      <c r="F420" s="87">
        <f>G420*B420*محاسبات!$AD$40</f>
        <v>0</v>
      </c>
      <c r="G420" s="46"/>
      <c r="H420" s="88">
        <f>I420*B420*محاسبات!$AD$40</f>
        <v>0</v>
      </c>
      <c r="I420" s="48"/>
      <c r="J420" s="91">
        <f>K420*B420*محاسبات!$AD$40</f>
        <v>0</v>
      </c>
      <c r="K420" s="91"/>
      <c r="L420" s="89">
        <f>M420*B420*محاسبات!$AD$40</f>
        <v>0</v>
      </c>
      <c r="M420" s="32"/>
      <c r="N420" s="86">
        <f>O420*B420*محاسبات!$AD$40</f>
        <v>0</v>
      </c>
      <c r="O420" s="51"/>
      <c r="P420" s="88">
        <f>Q420*B420*محاسبات!$AD$40</f>
        <v>0</v>
      </c>
      <c r="Q420" s="48"/>
      <c r="R420" s="90">
        <f>S420*B420*محاسبات!$AD$40</f>
        <v>0</v>
      </c>
      <c r="S420" s="54"/>
      <c r="T420" s="91">
        <f>U420*B420*محاسبات!$AD$40</f>
        <v>0</v>
      </c>
      <c r="U420" s="31"/>
      <c r="V420" s="90">
        <f>W420*B420*محاسبات!$AD$40</f>
        <v>0</v>
      </c>
      <c r="W420" s="54"/>
      <c r="X420" s="86">
        <f>Y420*B420*محاسبات!$AD$40</f>
        <v>0</v>
      </c>
      <c r="Y420" s="51"/>
      <c r="Z420" s="91">
        <f>AA420*B420*محاسبات!$AD$40</f>
        <v>0</v>
      </c>
      <c r="AA420" s="31"/>
      <c r="AB420" s="88">
        <f>AC420*B420*محاسبات!$AD$40</f>
        <v>0</v>
      </c>
      <c r="AC420" s="48"/>
      <c r="AD420" s="92">
        <f>AE420*B420*محاسبات!$AD$40</f>
        <v>0</v>
      </c>
      <c r="AE420" s="33"/>
    </row>
    <row r="421" spans="1:32" s="44" customFormat="1">
      <c r="A421" s="348"/>
      <c r="B421" s="202">
        <f t="shared" si="7"/>
        <v>429</v>
      </c>
      <c r="C421" s="44">
        <v>27</v>
      </c>
      <c r="D421" s="85">
        <f>E421*B421*محاسبات!$AD$40</f>
        <v>0</v>
      </c>
      <c r="E421" s="51"/>
      <c r="F421" s="87">
        <f>G421*B421*محاسبات!$AD$40</f>
        <v>0</v>
      </c>
      <c r="G421" s="46"/>
      <c r="H421" s="88">
        <f>I421*B421*محاسبات!$AD$40</f>
        <v>0</v>
      </c>
      <c r="I421" s="48"/>
      <c r="J421" s="91">
        <f>K421*B421*محاسبات!$AD$40</f>
        <v>0</v>
      </c>
      <c r="K421" s="91"/>
      <c r="L421" s="89">
        <f>M421*B421*محاسبات!$AD$40</f>
        <v>0</v>
      </c>
      <c r="M421" s="32"/>
      <c r="N421" s="86">
        <f>O421*B421*محاسبات!$AD$40</f>
        <v>0</v>
      </c>
      <c r="O421" s="51"/>
      <c r="P421" s="88">
        <f>Q421*B421*محاسبات!$AD$40</f>
        <v>0</v>
      </c>
      <c r="Q421" s="48"/>
      <c r="R421" s="90">
        <f>S421*B421*محاسبات!$AD$40</f>
        <v>0</v>
      </c>
      <c r="S421" s="54"/>
      <c r="T421" s="91">
        <f>U421*B421*محاسبات!$AD$40</f>
        <v>0</v>
      </c>
      <c r="U421" s="31"/>
      <c r="V421" s="90">
        <f>W421*B421*محاسبات!$AD$40</f>
        <v>0</v>
      </c>
      <c r="W421" s="54"/>
      <c r="X421" s="86">
        <f>Y421*B421*محاسبات!$AD$40</f>
        <v>0</v>
      </c>
      <c r="Y421" s="51"/>
      <c r="Z421" s="91">
        <f>AA421*B421*محاسبات!$AD$40</f>
        <v>0</v>
      </c>
      <c r="AA421" s="31"/>
      <c r="AB421" s="88">
        <f>AC421*B421*محاسبات!$AD$40</f>
        <v>0</v>
      </c>
      <c r="AC421" s="48"/>
      <c r="AD421" s="92">
        <f>AE421*B421*محاسبات!$AD$40</f>
        <v>0</v>
      </c>
      <c r="AE421" s="33"/>
    </row>
    <row r="422" spans="1:32" s="44" customFormat="1">
      <c r="A422" s="348"/>
      <c r="B422" s="202">
        <f t="shared" si="7"/>
        <v>428</v>
      </c>
      <c r="C422" s="44">
        <v>28</v>
      </c>
      <c r="D422" s="85">
        <f>E422*B422*محاسبات!$AD$40</f>
        <v>0</v>
      </c>
      <c r="E422" s="51"/>
      <c r="F422" s="87">
        <f>G422*B422*محاسبات!$AD$40</f>
        <v>0</v>
      </c>
      <c r="G422" s="46"/>
      <c r="H422" s="88">
        <f>I422*B422*محاسبات!$AD$40</f>
        <v>0</v>
      </c>
      <c r="I422" s="48"/>
      <c r="J422" s="91">
        <f>K422*B422*محاسبات!$AD$40</f>
        <v>0</v>
      </c>
      <c r="K422" s="91"/>
      <c r="L422" s="89">
        <f>M422*B422*محاسبات!$AD$40</f>
        <v>0</v>
      </c>
      <c r="M422" s="32"/>
      <c r="N422" s="86">
        <f>O422*B422*محاسبات!$AD$40</f>
        <v>0</v>
      </c>
      <c r="O422" s="51"/>
      <c r="P422" s="88">
        <f>Q422*B422*محاسبات!$AD$40</f>
        <v>346282689.05038488</v>
      </c>
      <c r="Q422" s="48">
        <v>500000000</v>
      </c>
      <c r="R422" s="90">
        <f>S422*B422*محاسبات!$AD$40</f>
        <v>0</v>
      </c>
      <c r="S422" s="54"/>
      <c r="T422" s="91">
        <f>U422*B422*محاسبات!$AD$40</f>
        <v>0</v>
      </c>
      <c r="U422" s="31"/>
      <c r="V422" s="90">
        <f>W422*B422*محاسبات!$AD$40</f>
        <v>0</v>
      </c>
      <c r="W422" s="54"/>
      <c r="X422" s="86">
        <f>Y422*B422*محاسبات!$AD$40</f>
        <v>0</v>
      </c>
      <c r="Y422" s="51"/>
      <c r="Z422" s="91">
        <f>AA422*B422*محاسبات!$AD$40</f>
        <v>346282689.05038488</v>
      </c>
      <c r="AA422" s="31">
        <v>500000000</v>
      </c>
      <c r="AB422" s="88">
        <f>AC422*B422*محاسبات!$AD$40</f>
        <v>0</v>
      </c>
      <c r="AC422" s="48"/>
      <c r="AD422" s="92">
        <f>AE422*B422*محاسبات!$AD$40</f>
        <v>0</v>
      </c>
      <c r="AE422" s="33"/>
    </row>
    <row r="423" spans="1:32" s="132" customFormat="1" ht="16.5" thickBot="1">
      <c r="A423" s="349"/>
      <c r="B423" s="202">
        <f t="shared" si="7"/>
        <v>427</v>
      </c>
      <c r="C423" s="132">
        <v>29</v>
      </c>
      <c r="D423" s="138">
        <f>E423*B423*محاسبات!$AD$40</f>
        <v>0</v>
      </c>
      <c r="E423" s="60"/>
      <c r="F423" s="139">
        <f>G423*B423*محاسبات!$AD$40</f>
        <v>0</v>
      </c>
      <c r="G423" s="61"/>
      <c r="H423" s="140">
        <f>I423*B423*محاسبات!$AD$40</f>
        <v>0</v>
      </c>
      <c r="I423" s="62"/>
      <c r="J423" s="65">
        <f>K423*B423*محاسبات!$AD$40</f>
        <v>0</v>
      </c>
      <c r="K423" s="144"/>
      <c r="L423" s="141">
        <f>M423*B423*محاسبات!$AD$40</f>
        <v>0</v>
      </c>
      <c r="M423" s="63"/>
      <c r="N423" s="142">
        <f>O423*B423*محاسبات!$AD$40</f>
        <v>0</v>
      </c>
      <c r="O423" s="60"/>
      <c r="P423" s="140">
        <f>Q423*B423*محاسبات!$AD$40</f>
        <v>0</v>
      </c>
      <c r="Q423" s="62"/>
      <c r="R423" s="143">
        <f>S423*B423*محاسبات!$AD$40</f>
        <v>0</v>
      </c>
      <c r="S423" s="64"/>
      <c r="T423" s="144">
        <f>U423*B423*محاسبات!$AD$40</f>
        <v>0</v>
      </c>
      <c r="U423" s="65"/>
      <c r="V423" s="143">
        <f>W423*B423*محاسبات!$AD$40</f>
        <v>0</v>
      </c>
      <c r="W423" s="64"/>
      <c r="X423" s="142">
        <f>Y423*B423*محاسبات!$AD$40</f>
        <v>0</v>
      </c>
      <c r="Y423" s="60"/>
      <c r="Z423" s="144">
        <f>AA423*B423*محاسبات!$AD$40</f>
        <v>0</v>
      </c>
      <c r="AA423" s="65"/>
      <c r="AB423" s="140">
        <f>AC423*B423*محاسبات!$AD$40</f>
        <v>0</v>
      </c>
      <c r="AC423" s="62"/>
      <c r="AD423" s="145">
        <f>AE423*B423*محاسبات!$AD$40</f>
        <v>69094723.469399214</v>
      </c>
      <c r="AE423" s="66">
        <v>100000000</v>
      </c>
      <c r="AF423" s="292" t="s">
        <v>218</v>
      </c>
    </row>
    <row r="424" spans="1:32" s="84" customFormat="1">
      <c r="A424" s="347" t="s">
        <v>40</v>
      </c>
      <c r="B424" s="202">
        <f t="shared" si="7"/>
        <v>426</v>
      </c>
      <c r="C424" s="84">
        <v>1</v>
      </c>
      <c r="D424" s="85">
        <f>E424*B424*محاسبات!$AD$40</f>
        <v>0</v>
      </c>
      <c r="E424" s="86"/>
      <c r="F424" s="87">
        <f>G424*B424*محاسبات!$AD$40</f>
        <v>0</v>
      </c>
      <c r="G424" s="87"/>
      <c r="H424" s="88">
        <f>I424*B424*محاسبات!$AD$40</f>
        <v>0</v>
      </c>
      <c r="I424" s="88"/>
      <c r="J424" s="91">
        <f>K424*B424*محاسبات!$AD$40</f>
        <v>0</v>
      </c>
      <c r="K424" s="91"/>
      <c r="L424" s="89">
        <f>M424*B424*محاسبات!$AD$40</f>
        <v>0</v>
      </c>
      <c r="M424" s="89"/>
      <c r="N424" s="86">
        <f>O424*B424*محاسبات!$AD$40</f>
        <v>0</v>
      </c>
      <c r="O424" s="86"/>
      <c r="P424" s="88">
        <f>Q424*B424*محاسبات!$AD$40</f>
        <v>0</v>
      </c>
      <c r="Q424" s="88"/>
      <c r="R424" s="90">
        <f>S424*B424*محاسبات!$AD$40</f>
        <v>0</v>
      </c>
      <c r="S424" s="90"/>
      <c r="T424" s="91">
        <f>U424*B424*محاسبات!$AD$40</f>
        <v>0</v>
      </c>
      <c r="U424" s="91"/>
      <c r="V424" s="90">
        <f>W424*B424*محاسبات!$AD$40</f>
        <v>0</v>
      </c>
      <c r="W424" s="90"/>
      <c r="X424" s="86">
        <f>Y424*B424*محاسبات!$AD$40</f>
        <v>0</v>
      </c>
      <c r="Y424" s="86"/>
      <c r="Z424" s="91">
        <f>AA424*B424*محاسبات!$AD$40</f>
        <v>0</v>
      </c>
      <c r="AA424" s="91"/>
      <c r="AB424" s="88">
        <f>AC424*B424*محاسبات!$AD$40</f>
        <v>0</v>
      </c>
      <c r="AC424" s="88"/>
      <c r="AD424" s="92">
        <f>AE424*B424*محاسبات!$AD$40</f>
        <v>0</v>
      </c>
      <c r="AE424" s="92"/>
    </row>
    <row r="425" spans="1:32" s="44" customFormat="1">
      <c r="A425" s="348"/>
      <c r="B425" s="202">
        <f t="shared" si="7"/>
        <v>425</v>
      </c>
      <c r="C425" s="44">
        <v>2</v>
      </c>
      <c r="D425" s="85">
        <f>E425*B425*محاسبات!$AD$40</f>
        <v>0</v>
      </c>
      <c r="E425" s="51"/>
      <c r="F425" s="87">
        <f>G425*B425*محاسبات!$AD$40</f>
        <v>0</v>
      </c>
      <c r="G425" s="46"/>
      <c r="H425" s="88">
        <f>I425*B425*محاسبات!$AD$40</f>
        <v>0</v>
      </c>
      <c r="I425" s="48"/>
      <c r="J425" s="91">
        <f>K425*B425*محاسبات!$AD$40</f>
        <v>0</v>
      </c>
      <c r="K425" s="91"/>
      <c r="L425" s="89">
        <f>M425*B425*محاسبات!$AD$40</f>
        <v>0</v>
      </c>
      <c r="M425" s="32"/>
      <c r="N425" s="86">
        <f>O425*B425*محاسبات!$AD$40</f>
        <v>0</v>
      </c>
      <c r="O425" s="51"/>
      <c r="P425" s="88">
        <f>Q425*B425*محاسبات!$AD$40</f>
        <v>0</v>
      </c>
      <c r="Q425" s="48"/>
      <c r="R425" s="90">
        <f>S425*B425*محاسبات!$AD$40</f>
        <v>0</v>
      </c>
      <c r="S425" s="54"/>
      <c r="T425" s="91">
        <f>U425*B425*محاسبات!$AD$40</f>
        <v>0</v>
      </c>
      <c r="U425" s="31"/>
      <c r="V425" s="90">
        <f>W425*B425*محاسبات!$AD$40</f>
        <v>0</v>
      </c>
      <c r="W425" s="54"/>
      <c r="X425" s="86">
        <f>Y425*B425*محاسبات!$AD$40</f>
        <v>0</v>
      </c>
      <c r="Y425" s="51"/>
      <c r="Z425" s="91">
        <f>AA425*B425*محاسبات!$AD$40</f>
        <v>0</v>
      </c>
      <c r="AA425" s="31"/>
      <c r="AB425" s="88">
        <f>AC425*B425*محاسبات!$AD$40</f>
        <v>0</v>
      </c>
      <c r="AC425" s="48"/>
      <c r="AD425" s="92">
        <f>AE425*B425*محاسبات!$AD$40</f>
        <v>0</v>
      </c>
      <c r="AE425" s="33"/>
    </row>
    <row r="426" spans="1:32" s="44" customFormat="1">
      <c r="A426" s="348"/>
      <c r="B426" s="202">
        <f t="shared" si="7"/>
        <v>424</v>
      </c>
      <c r="C426" s="44">
        <v>3</v>
      </c>
      <c r="D426" s="85">
        <f>E426*B426*محاسبات!$AD$40</f>
        <v>0</v>
      </c>
      <c r="E426" s="51"/>
      <c r="F426" s="87">
        <f>G426*B426*محاسبات!$AD$40</f>
        <v>0</v>
      </c>
      <c r="G426" s="46"/>
      <c r="H426" s="88">
        <f>I426*B426*محاسبات!$AD$40</f>
        <v>0</v>
      </c>
      <c r="I426" s="48"/>
      <c r="J426" s="91">
        <f>K426*B426*محاسبات!$AD$40</f>
        <v>0</v>
      </c>
      <c r="K426" s="91"/>
      <c r="L426" s="89">
        <f>M426*B426*محاسبات!$AD$40</f>
        <v>0</v>
      </c>
      <c r="M426" s="32"/>
      <c r="N426" s="86">
        <f>O426*B426*محاسبات!$AD$40</f>
        <v>0</v>
      </c>
      <c r="O426" s="51"/>
      <c r="P426" s="88">
        <f>Q426*B426*محاسبات!$AD$40</f>
        <v>0</v>
      </c>
      <c r="Q426" s="48"/>
      <c r="R426" s="90">
        <f>S426*B426*محاسبات!$AD$40</f>
        <v>0</v>
      </c>
      <c r="S426" s="54"/>
      <c r="T426" s="91">
        <f>U426*B426*محاسبات!$AD$40</f>
        <v>0</v>
      </c>
      <c r="U426" s="31"/>
      <c r="V426" s="90">
        <f>W426*B426*محاسبات!$AD$40</f>
        <v>0</v>
      </c>
      <c r="W426" s="54"/>
      <c r="X426" s="86">
        <f>Y426*B426*محاسبات!$AD$40</f>
        <v>0</v>
      </c>
      <c r="Y426" s="51"/>
      <c r="Z426" s="91">
        <f>AA426*B426*محاسبات!$AD$40</f>
        <v>0</v>
      </c>
      <c r="AA426" s="31"/>
      <c r="AB426" s="88">
        <f>AC426*B426*محاسبات!$AD$40</f>
        <v>0</v>
      </c>
      <c r="AC426" s="48"/>
      <c r="AD426" s="92">
        <f>AE426*B426*محاسبات!$AD$40</f>
        <v>0</v>
      </c>
      <c r="AE426" s="33"/>
    </row>
    <row r="427" spans="1:32" s="44" customFormat="1">
      <c r="A427" s="348"/>
      <c r="B427" s="202">
        <f t="shared" si="7"/>
        <v>423</v>
      </c>
      <c r="C427" s="44">
        <v>4</v>
      </c>
      <c r="D427" s="85">
        <f>E427*B427*محاسبات!$AD$40</f>
        <v>0</v>
      </c>
      <c r="E427" s="51"/>
      <c r="F427" s="87">
        <f>G427*B427*محاسبات!$AD$40</f>
        <v>0</v>
      </c>
      <c r="G427" s="46"/>
      <c r="H427" s="88">
        <f>I427*B427*محاسبات!$AD$40</f>
        <v>0</v>
      </c>
      <c r="I427" s="48"/>
      <c r="J427" s="91">
        <f>K427*B427*محاسبات!$AD$40</f>
        <v>0</v>
      </c>
      <c r="K427" s="91"/>
      <c r="L427" s="89">
        <f>M427*B427*محاسبات!$AD$40</f>
        <v>0</v>
      </c>
      <c r="M427" s="32"/>
      <c r="N427" s="86">
        <f>O427*B427*محاسبات!$AD$40</f>
        <v>0</v>
      </c>
      <c r="O427" s="51"/>
      <c r="P427" s="88">
        <f>Q427*B427*محاسبات!$AD$40</f>
        <v>0</v>
      </c>
      <c r="Q427" s="48"/>
      <c r="R427" s="90">
        <f>S427*B427*محاسبات!$AD$40</f>
        <v>0</v>
      </c>
      <c r="S427" s="54"/>
      <c r="T427" s="91">
        <f>U427*B427*محاسبات!$AD$40</f>
        <v>0</v>
      </c>
      <c r="U427" s="31"/>
      <c r="V427" s="90">
        <f>W427*B427*محاسبات!$AD$40</f>
        <v>0</v>
      </c>
      <c r="W427" s="54"/>
      <c r="X427" s="86">
        <f>Y427*B427*محاسبات!$AD$40</f>
        <v>0</v>
      </c>
      <c r="Y427" s="51"/>
      <c r="Z427" s="91">
        <f>AA427*B427*محاسبات!$AD$40</f>
        <v>0</v>
      </c>
      <c r="AA427" s="31"/>
      <c r="AB427" s="88">
        <f>AC427*B427*محاسبات!$AD$40</f>
        <v>0</v>
      </c>
      <c r="AC427" s="48"/>
      <c r="AD427" s="92">
        <f>AE427*B427*محاسبات!$AD$40</f>
        <v>0</v>
      </c>
      <c r="AE427" s="33"/>
    </row>
    <row r="428" spans="1:32" s="44" customFormat="1">
      <c r="A428" s="348"/>
      <c r="B428" s="202">
        <f t="shared" si="7"/>
        <v>422</v>
      </c>
      <c r="C428" s="44">
        <v>5</v>
      </c>
      <c r="D428" s="85">
        <f>E428*B428*محاسبات!$AD$40</f>
        <v>0</v>
      </c>
      <c r="E428" s="51"/>
      <c r="F428" s="87">
        <f>G428*B428*محاسبات!$AD$40</f>
        <v>0</v>
      </c>
      <c r="G428" s="46"/>
      <c r="H428" s="88">
        <f>I428*B428*محاسبات!$AD$40</f>
        <v>0</v>
      </c>
      <c r="I428" s="48"/>
      <c r="J428" s="91">
        <f>K428*B428*محاسبات!$AD$40</f>
        <v>1024284776.4901571</v>
      </c>
      <c r="K428" s="91">
        <v>1500000000</v>
      </c>
      <c r="L428" s="89">
        <f>M428*B428*محاسبات!$AD$40</f>
        <v>0</v>
      </c>
      <c r="M428" s="32"/>
      <c r="N428" s="86">
        <f>O428*B428*محاسبات!$AD$40</f>
        <v>0</v>
      </c>
      <c r="O428" s="51"/>
      <c r="P428" s="88">
        <f>Q428*B428*محاسبات!$AD$40</f>
        <v>0</v>
      </c>
      <c r="Q428" s="48"/>
      <c r="R428" s="90">
        <f>S428*B428*محاسبات!$AD$40</f>
        <v>0</v>
      </c>
      <c r="S428" s="54"/>
      <c r="T428" s="91">
        <f>U428*B428*محاسبات!$AD$40</f>
        <v>682856517.66010475</v>
      </c>
      <c r="U428" s="31">
        <v>1000000000</v>
      </c>
      <c r="V428" s="90">
        <f>W428*B428*محاسبات!$AD$40</f>
        <v>0</v>
      </c>
      <c r="W428" s="54"/>
      <c r="X428" s="86">
        <f>Y428*B428*محاسبات!$AD$40</f>
        <v>0</v>
      </c>
      <c r="Y428" s="51"/>
      <c r="Z428" s="91">
        <f>AA428*B428*محاسبات!$AD$40</f>
        <v>0</v>
      </c>
      <c r="AA428" s="31"/>
      <c r="AB428" s="88">
        <f>AC428*B428*محاسبات!$AD$40</f>
        <v>0</v>
      </c>
      <c r="AC428" s="48"/>
      <c r="AD428" s="92">
        <f>AE428*B428*محاسبات!$AD$40</f>
        <v>0</v>
      </c>
      <c r="AE428" s="33"/>
    </row>
    <row r="429" spans="1:32" s="44" customFormat="1">
      <c r="A429" s="348"/>
      <c r="B429" s="202">
        <f t="shared" si="7"/>
        <v>421</v>
      </c>
      <c r="C429" s="44">
        <v>6</v>
      </c>
      <c r="D429" s="85">
        <f>E429*B429*محاسبات!$AD$40</f>
        <v>0</v>
      </c>
      <c r="E429" s="51"/>
      <c r="F429" s="87">
        <f>G429*B429*محاسبات!$AD$40</f>
        <v>0</v>
      </c>
      <c r="G429" s="46"/>
      <c r="H429" s="88">
        <f>I429*B429*محاسبات!$AD$40</f>
        <v>0</v>
      </c>
      <c r="I429" s="48"/>
      <c r="J429" s="91">
        <f>K429*B429*محاسبات!$AD$40</f>
        <v>0</v>
      </c>
      <c r="K429" s="91"/>
      <c r="L429" s="89">
        <f>M429*B429*محاسبات!$AD$40</f>
        <v>0</v>
      </c>
      <c r="M429" s="32"/>
      <c r="N429" s="86">
        <f>O429*B429*محاسبات!$AD$40</f>
        <v>0</v>
      </c>
      <c r="O429" s="51"/>
      <c r="P429" s="88">
        <f>Q429*B429*محاسبات!$AD$40</f>
        <v>0</v>
      </c>
      <c r="Q429" s="48"/>
      <c r="R429" s="90">
        <f>S429*B429*محاسبات!$AD$40</f>
        <v>0</v>
      </c>
      <c r="S429" s="54"/>
      <c r="T429" s="91">
        <f>U429*B429*محاسبات!$AD$40</f>
        <v>0</v>
      </c>
      <c r="U429" s="31"/>
      <c r="V429" s="90">
        <f>W429*B429*محاسبات!$AD$40</f>
        <v>0</v>
      </c>
      <c r="W429" s="54"/>
      <c r="X429" s="86">
        <f>Y429*B429*محاسبات!$AD$40</f>
        <v>0</v>
      </c>
      <c r="Y429" s="51"/>
      <c r="Z429" s="91">
        <f>AA429*B429*محاسبات!$AD$40</f>
        <v>0</v>
      </c>
      <c r="AA429" s="31"/>
      <c r="AB429" s="88">
        <f>AC429*B429*محاسبات!$AD$40</f>
        <v>0</v>
      </c>
      <c r="AC429" s="48"/>
      <c r="AD429" s="92">
        <f>AE429*B429*محاسبات!$AD$40</f>
        <v>0</v>
      </c>
      <c r="AE429" s="33"/>
    </row>
    <row r="430" spans="1:32" s="44" customFormat="1">
      <c r="A430" s="348"/>
      <c r="B430" s="202">
        <f t="shared" si="7"/>
        <v>420</v>
      </c>
      <c r="C430" s="44">
        <v>7</v>
      </c>
      <c r="D430" s="85">
        <f>E430*B430*محاسبات!$AD$40</f>
        <v>0</v>
      </c>
      <c r="E430" s="51"/>
      <c r="F430" s="87">
        <f>G430*B430*محاسبات!$AD$40</f>
        <v>0</v>
      </c>
      <c r="G430" s="46"/>
      <c r="H430" s="88">
        <f>I430*B430*محاسبات!$AD$40</f>
        <v>0</v>
      </c>
      <c r="I430" s="48"/>
      <c r="J430" s="91">
        <f>K430*B430*محاسبات!$AD$40</f>
        <v>0</v>
      </c>
      <c r="K430" s="91"/>
      <c r="L430" s="89">
        <f>M430*B430*محاسبات!$AD$40</f>
        <v>0</v>
      </c>
      <c r="M430" s="32"/>
      <c r="N430" s="86">
        <f>O430*B430*محاسبات!$AD$40</f>
        <v>0</v>
      </c>
      <c r="O430" s="51"/>
      <c r="P430" s="88">
        <f>Q430*B430*محاسبات!$AD$40</f>
        <v>0</v>
      </c>
      <c r="Q430" s="48"/>
      <c r="R430" s="90">
        <f>S430*B430*محاسبات!$AD$40</f>
        <v>0</v>
      </c>
      <c r="S430" s="54"/>
      <c r="T430" s="91">
        <f>U430*B430*محاسبات!$AD$40</f>
        <v>0</v>
      </c>
      <c r="U430" s="31"/>
      <c r="V430" s="90">
        <f>W430*B430*محاسبات!$AD$40</f>
        <v>0</v>
      </c>
      <c r="W430" s="54"/>
      <c r="X430" s="86">
        <f>Y430*B430*محاسبات!$AD$40</f>
        <v>0</v>
      </c>
      <c r="Y430" s="51"/>
      <c r="Z430" s="91">
        <f>AA430*B430*محاسبات!$AD$40</f>
        <v>0</v>
      </c>
      <c r="AA430" s="31"/>
      <c r="AB430" s="88">
        <f>AC430*B430*محاسبات!$AD$40</f>
        <v>0</v>
      </c>
      <c r="AC430" s="48"/>
      <c r="AD430" s="92">
        <f>AE430*B430*محاسبات!$AD$40</f>
        <v>0</v>
      </c>
      <c r="AE430" s="33"/>
    </row>
    <row r="431" spans="1:32" s="44" customFormat="1">
      <c r="A431" s="348"/>
      <c r="B431" s="202">
        <f t="shared" si="7"/>
        <v>419</v>
      </c>
      <c r="C431" s="44">
        <v>8</v>
      </c>
      <c r="D431" s="85">
        <f>E431*B431*محاسبات!$AD$40</f>
        <v>0</v>
      </c>
      <c r="E431" s="51"/>
      <c r="F431" s="87">
        <f>G431*B431*محاسبات!$AD$40</f>
        <v>0</v>
      </c>
      <c r="G431" s="46"/>
      <c r="H431" s="88">
        <f>I431*B431*محاسبات!$AD$40</f>
        <v>0</v>
      </c>
      <c r="I431" s="48"/>
      <c r="J431" s="91">
        <f>K431*B431*محاسبات!$AD$40</f>
        <v>0</v>
      </c>
      <c r="K431" s="91"/>
      <c r="L431" s="89">
        <f>M431*B431*محاسبات!$AD$40</f>
        <v>0</v>
      </c>
      <c r="M431" s="32"/>
      <c r="N431" s="86">
        <f>O431*B431*محاسبات!$AD$40</f>
        <v>0</v>
      </c>
      <c r="O431" s="51"/>
      <c r="P431" s="88">
        <f>Q431*B431*محاسبات!$AD$40</f>
        <v>0</v>
      </c>
      <c r="Q431" s="48"/>
      <c r="R431" s="90">
        <f>S431*B431*محاسبات!$AD$40</f>
        <v>0</v>
      </c>
      <c r="S431" s="54"/>
      <c r="T431" s="91">
        <f>U431*B431*محاسبات!$AD$40</f>
        <v>0</v>
      </c>
      <c r="U431" s="31"/>
      <c r="V431" s="90">
        <f>W431*B431*محاسبات!$AD$40</f>
        <v>0</v>
      </c>
      <c r="W431" s="54"/>
      <c r="X431" s="86">
        <f>Y431*B431*محاسبات!$AD$40</f>
        <v>0</v>
      </c>
      <c r="Y431" s="51"/>
      <c r="Z431" s="91">
        <f>AA431*B431*محاسبات!$AD$40</f>
        <v>0</v>
      </c>
      <c r="AA431" s="31"/>
      <c r="AB431" s="88">
        <f>AC431*B431*محاسبات!$AD$40</f>
        <v>0</v>
      </c>
      <c r="AC431" s="48"/>
      <c r="AD431" s="92">
        <f>AE431*B431*محاسبات!$AD$40</f>
        <v>0</v>
      </c>
      <c r="AE431" s="33"/>
    </row>
    <row r="432" spans="1:32" s="44" customFormat="1">
      <c r="A432" s="348"/>
      <c r="B432" s="202">
        <f t="shared" si="7"/>
        <v>418</v>
      </c>
      <c r="C432" s="44">
        <v>9</v>
      </c>
      <c r="D432" s="85">
        <f>E432*B432*محاسبات!$AD$40</f>
        <v>0</v>
      </c>
      <c r="E432" s="51"/>
      <c r="F432" s="87">
        <f>G432*B432*محاسبات!$AD$40</f>
        <v>0</v>
      </c>
      <c r="G432" s="46"/>
      <c r="H432" s="88">
        <f>I432*B432*محاسبات!$AD$40</f>
        <v>0</v>
      </c>
      <c r="I432" s="48"/>
      <c r="J432" s="91">
        <f>K432*B432*محاسبات!$AD$40</f>
        <v>0</v>
      </c>
      <c r="K432" s="91"/>
      <c r="L432" s="89">
        <f>M432*B432*محاسبات!$AD$40</f>
        <v>0</v>
      </c>
      <c r="M432" s="32"/>
      <c r="N432" s="86">
        <f>O432*B432*محاسبات!$AD$40</f>
        <v>0</v>
      </c>
      <c r="O432" s="51"/>
      <c r="P432" s="88">
        <f>Q432*B432*محاسبات!$AD$40</f>
        <v>0</v>
      </c>
      <c r="Q432" s="48"/>
      <c r="R432" s="90">
        <f>S432*B432*محاسبات!$AD$40</f>
        <v>0</v>
      </c>
      <c r="S432" s="54"/>
      <c r="T432" s="91">
        <f>U432*B432*محاسبات!$AD$40</f>
        <v>0</v>
      </c>
      <c r="U432" s="31"/>
      <c r="V432" s="90">
        <f>W432*B432*محاسبات!$AD$40</f>
        <v>0</v>
      </c>
      <c r="W432" s="54"/>
      <c r="X432" s="86">
        <f>Y432*B432*محاسبات!$AD$40</f>
        <v>0</v>
      </c>
      <c r="Y432" s="51"/>
      <c r="Z432" s="91">
        <f>AA432*B432*محاسبات!$AD$40</f>
        <v>0</v>
      </c>
      <c r="AA432" s="31"/>
      <c r="AB432" s="88">
        <f>AC432*B432*محاسبات!$AD$40</f>
        <v>0</v>
      </c>
      <c r="AC432" s="48"/>
      <c r="AD432" s="92">
        <f>AE432*B432*محاسبات!$AD$40</f>
        <v>0</v>
      </c>
      <c r="AE432" s="33"/>
    </row>
    <row r="433" spans="1:32" s="44" customFormat="1">
      <c r="A433" s="348"/>
      <c r="B433" s="202">
        <f t="shared" si="7"/>
        <v>417</v>
      </c>
      <c r="C433" s="44">
        <v>10</v>
      </c>
      <c r="D433" s="85">
        <f>E433*B433*محاسبات!$AD$40</f>
        <v>0</v>
      </c>
      <c r="E433" s="51"/>
      <c r="F433" s="87">
        <f>G433*B433*محاسبات!$AD$40</f>
        <v>0</v>
      </c>
      <c r="G433" s="46"/>
      <c r="H433" s="88">
        <f>I433*B433*محاسبات!$AD$40</f>
        <v>0</v>
      </c>
      <c r="I433" s="48"/>
      <c r="J433" s="91">
        <f>K433*B433*محاسبات!$AD$40</f>
        <v>0</v>
      </c>
      <c r="K433" s="91"/>
      <c r="L433" s="89">
        <f>M433*B433*محاسبات!$AD$40</f>
        <v>0</v>
      </c>
      <c r="M433" s="32"/>
      <c r="N433" s="86">
        <f>O433*B433*محاسبات!$AD$40</f>
        <v>0</v>
      </c>
      <c r="O433" s="51"/>
      <c r="P433" s="88">
        <f>Q433*B433*محاسبات!$AD$40</f>
        <v>0</v>
      </c>
      <c r="Q433" s="48"/>
      <c r="R433" s="90">
        <f>S433*B433*محاسبات!$AD$40</f>
        <v>0</v>
      </c>
      <c r="S433" s="54"/>
      <c r="T433" s="91">
        <f>U433*B433*محاسبات!$AD$40</f>
        <v>0</v>
      </c>
      <c r="U433" s="31"/>
      <c r="V433" s="90">
        <f>W433*B433*محاسبات!$AD$40</f>
        <v>0</v>
      </c>
      <c r="W433" s="54"/>
      <c r="X433" s="86">
        <f>Y433*B433*محاسبات!$AD$40</f>
        <v>0</v>
      </c>
      <c r="Y433" s="51"/>
      <c r="Z433" s="91">
        <f>AA433*B433*محاسبات!$AD$40</f>
        <v>0</v>
      </c>
      <c r="AA433" s="31"/>
      <c r="AB433" s="88">
        <f>AC433*B433*محاسبات!$AD$40</f>
        <v>0</v>
      </c>
      <c r="AC433" s="48"/>
      <c r="AD433" s="92">
        <f>AE433*B433*محاسبات!$AD$40</f>
        <v>0</v>
      </c>
      <c r="AE433" s="33"/>
    </row>
    <row r="434" spans="1:32" s="44" customFormat="1">
      <c r="A434" s="348"/>
      <c r="B434" s="202">
        <f t="shared" si="7"/>
        <v>416</v>
      </c>
      <c r="C434" s="44">
        <v>11</v>
      </c>
      <c r="D434" s="85">
        <f>E434*B434*محاسبات!$AD$40</f>
        <v>0</v>
      </c>
      <c r="E434" s="51"/>
      <c r="F434" s="87">
        <f>G434*B434*محاسبات!$AD$40</f>
        <v>0</v>
      </c>
      <c r="G434" s="46"/>
      <c r="H434" s="88">
        <f>I434*B434*محاسبات!$AD$40</f>
        <v>0</v>
      </c>
      <c r="I434" s="48"/>
      <c r="J434" s="91">
        <f>K434*B434*محاسبات!$AD$40</f>
        <v>0</v>
      </c>
      <c r="K434" s="91"/>
      <c r="L434" s="89">
        <f>M434*B434*محاسبات!$AD$40</f>
        <v>0</v>
      </c>
      <c r="M434" s="32"/>
      <c r="N434" s="86">
        <f>O434*B434*محاسبات!$AD$40</f>
        <v>0</v>
      </c>
      <c r="O434" s="51"/>
      <c r="P434" s="88">
        <f>Q434*B434*محاسبات!$AD$40</f>
        <v>0</v>
      </c>
      <c r="Q434" s="48"/>
      <c r="R434" s="90">
        <f>S434*B434*محاسبات!$AD$40</f>
        <v>0</v>
      </c>
      <c r="S434" s="54"/>
      <c r="T434" s="91">
        <f>U434*B434*محاسبات!$AD$40</f>
        <v>0</v>
      </c>
      <c r="U434" s="31"/>
      <c r="V434" s="90">
        <f>W434*B434*محاسبات!$AD$40</f>
        <v>0</v>
      </c>
      <c r="W434" s="54"/>
      <c r="X434" s="86">
        <f>Y434*B434*محاسبات!$AD$40</f>
        <v>0</v>
      </c>
      <c r="Y434" s="51"/>
      <c r="Z434" s="91">
        <f>AA434*B434*محاسبات!$AD$40</f>
        <v>0</v>
      </c>
      <c r="AA434" s="31"/>
      <c r="AB434" s="88">
        <f>AC434*B434*محاسبات!$AD$40</f>
        <v>0</v>
      </c>
      <c r="AC434" s="48"/>
      <c r="AD434" s="92">
        <f>AE434*B434*محاسبات!$AD$40</f>
        <v>0</v>
      </c>
      <c r="AE434" s="33"/>
    </row>
    <row r="435" spans="1:32" s="44" customFormat="1">
      <c r="A435" s="348"/>
      <c r="B435" s="202">
        <f t="shared" si="7"/>
        <v>415</v>
      </c>
      <c r="C435" s="44">
        <v>12</v>
      </c>
      <c r="D435" s="85">
        <f>E435*B435*محاسبات!$AD$40</f>
        <v>0</v>
      </c>
      <c r="E435" s="51"/>
      <c r="F435" s="87">
        <f>G435*B435*محاسبات!$AD$40</f>
        <v>0</v>
      </c>
      <c r="G435" s="46"/>
      <c r="H435" s="88">
        <f>I435*B435*محاسبات!$AD$40</f>
        <v>0</v>
      </c>
      <c r="I435" s="48"/>
      <c r="J435" s="91">
        <f>K435*B435*محاسبات!$AD$40</f>
        <v>0</v>
      </c>
      <c r="K435" s="91"/>
      <c r="L435" s="89">
        <f>M435*B435*محاسبات!$AD$40</f>
        <v>0</v>
      </c>
      <c r="M435" s="32"/>
      <c r="N435" s="86">
        <f>O435*B435*محاسبات!$AD$40</f>
        <v>0</v>
      </c>
      <c r="O435" s="51"/>
      <c r="P435" s="88">
        <f>Q435*B435*محاسبات!$AD$40</f>
        <v>0</v>
      </c>
      <c r="Q435" s="48"/>
      <c r="R435" s="90">
        <f>S435*B435*محاسبات!$AD$40</f>
        <v>0</v>
      </c>
      <c r="S435" s="54"/>
      <c r="T435" s="91">
        <f>U435*B435*محاسبات!$AD$40</f>
        <v>0</v>
      </c>
      <c r="U435" s="81"/>
      <c r="V435" s="90">
        <f>W435*B435*محاسبات!$AD$40</f>
        <v>0</v>
      </c>
      <c r="W435" s="54"/>
      <c r="X435" s="86">
        <f>Y435*B435*محاسبات!$AD$40</f>
        <v>0</v>
      </c>
      <c r="Y435" s="51"/>
      <c r="Z435" s="91">
        <f>AA435*B435*محاسبات!$AD$40</f>
        <v>0</v>
      </c>
      <c r="AA435" s="31"/>
      <c r="AB435" s="88">
        <f>AC435*B435*محاسبات!$AD$40</f>
        <v>0</v>
      </c>
      <c r="AC435" s="48"/>
      <c r="AD435" s="92">
        <f>AE435*B435*محاسبات!$AD$40</f>
        <v>0</v>
      </c>
      <c r="AE435" s="33"/>
    </row>
    <row r="436" spans="1:32" s="44" customFormat="1">
      <c r="A436" s="348"/>
      <c r="B436" s="202">
        <f t="shared" si="7"/>
        <v>414</v>
      </c>
      <c r="C436" s="44">
        <v>13</v>
      </c>
      <c r="D436" s="85">
        <f>E436*B436*محاسبات!$AD$40</f>
        <v>0</v>
      </c>
      <c r="E436" s="51"/>
      <c r="F436" s="87">
        <f>G436*B436*محاسبات!$AD$40</f>
        <v>0</v>
      </c>
      <c r="G436" s="46"/>
      <c r="H436" s="88">
        <f>I436*B436*محاسبات!$AD$40</f>
        <v>0</v>
      </c>
      <c r="I436" s="48"/>
      <c r="J436" s="91">
        <f>K436*B436*محاسبات!$AD$40</f>
        <v>0</v>
      </c>
      <c r="K436" s="91"/>
      <c r="L436" s="89">
        <f>M436*B436*محاسبات!$AD$40</f>
        <v>0</v>
      </c>
      <c r="M436" s="32"/>
      <c r="N436" s="86">
        <f>O436*B436*محاسبات!$AD$40</f>
        <v>0</v>
      </c>
      <c r="O436" s="51"/>
      <c r="P436" s="88">
        <f>Q436*B436*محاسبات!$AD$40</f>
        <v>0</v>
      </c>
      <c r="Q436" s="48"/>
      <c r="R436" s="90">
        <f>S436*B436*محاسبات!$AD$40</f>
        <v>0</v>
      </c>
      <c r="S436" s="54"/>
      <c r="T436" s="91">
        <f>U436*B436*محاسبات!$AD$40</f>
        <v>0</v>
      </c>
      <c r="U436" s="31"/>
      <c r="V436" s="90">
        <f>W436*B436*محاسبات!$AD$40</f>
        <v>0</v>
      </c>
      <c r="W436" s="54"/>
      <c r="X436" s="86">
        <f>Y436*B436*محاسبات!$AD$40</f>
        <v>0</v>
      </c>
      <c r="Y436" s="51"/>
      <c r="Z436" s="91">
        <f>AA436*B436*محاسبات!$AD$40</f>
        <v>0</v>
      </c>
      <c r="AA436" s="31"/>
      <c r="AB436" s="88">
        <f>AC436*B436*محاسبات!$AD$40</f>
        <v>0</v>
      </c>
      <c r="AC436" s="48"/>
      <c r="AD436" s="92">
        <f>AE436*B436*محاسبات!$AD$40</f>
        <v>0</v>
      </c>
      <c r="AE436" s="33"/>
    </row>
    <row r="437" spans="1:32" s="44" customFormat="1">
      <c r="A437" s="348"/>
      <c r="B437" s="202">
        <f t="shared" si="7"/>
        <v>413</v>
      </c>
      <c r="C437" s="44">
        <v>14</v>
      </c>
      <c r="D437" s="85">
        <f>E437*B437*محاسبات!$AD$40</f>
        <v>0</v>
      </c>
      <c r="E437" s="51"/>
      <c r="F437" s="87">
        <f>G437*B437*محاسبات!$AD$40</f>
        <v>0</v>
      </c>
      <c r="G437" s="46"/>
      <c r="H437" s="88">
        <f>I437*B437*محاسبات!$AD$40</f>
        <v>0</v>
      </c>
      <c r="I437" s="48"/>
      <c r="J437" s="91">
        <f>K437*B437*محاسبات!$AD$40</f>
        <v>0</v>
      </c>
      <c r="K437" s="91"/>
      <c r="L437" s="89">
        <f>M437*B437*محاسبات!$AD$40</f>
        <v>0</v>
      </c>
      <c r="M437" s="32"/>
      <c r="N437" s="86">
        <f>O437*B437*محاسبات!$AD$40</f>
        <v>0</v>
      </c>
      <c r="O437" s="51"/>
      <c r="P437" s="88">
        <f>Q437*B437*محاسبات!$AD$40</f>
        <v>0</v>
      </c>
      <c r="Q437" s="48"/>
      <c r="R437" s="90">
        <f>S437*B437*محاسبات!$AD$40</f>
        <v>0</v>
      </c>
      <c r="S437" s="93"/>
      <c r="T437" s="91">
        <f>U437*B437*محاسبات!$AD$40</f>
        <v>0</v>
      </c>
      <c r="U437" s="31"/>
      <c r="V437" s="90">
        <f>W437*B437*محاسبات!$AD$40</f>
        <v>0</v>
      </c>
      <c r="W437" s="54"/>
      <c r="X437" s="86">
        <f>Y437*B437*محاسبات!$AD$40</f>
        <v>0</v>
      </c>
      <c r="Y437" s="51"/>
      <c r="Z437" s="91">
        <f>AA437*B437*محاسبات!$AD$40</f>
        <v>0</v>
      </c>
      <c r="AA437" s="31"/>
      <c r="AB437" s="88">
        <f>AC437*B437*محاسبات!$AD$40</f>
        <v>0</v>
      </c>
      <c r="AC437" s="48"/>
      <c r="AD437" s="92">
        <f>AE437*B437*محاسبات!$AD$40</f>
        <v>-634878565.6491518</v>
      </c>
      <c r="AE437" s="146">
        <v>-950000000</v>
      </c>
      <c r="AF437" s="44" t="s">
        <v>66</v>
      </c>
    </row>
    <row r="438" spans="1:32" s="44" customFormat="1">
      <c r="A438" s="348"/>
      <c r="B438" s="202">
        <f t="shared" si="7"/>
        <v>412</v>
      </c>
      <c r="C438" s="44">
        <v>15</v>
      </c>
      <c r="D438" s="85">
        <f>E438*B438*محاسبات!$AD$40</f>
        <v>0</v>
      </c>
      <c r="E438" s="51"/>
      <c r="F438" s="87">
        <f>G438*B438*محاسبات!$AD$40</f>
        <v>0</v>
      </c>
      <c r="G438" s="46"/>
      <c r="H438" s="88">
        <f>I438*B438*محاسبات!$AD$40</f>
        <v>0</v>
      </c>
      <c r="I438" s="48"/>
      <c r="J438" s="91">
        <f>K438*B438*محاسبات!$AD$40</f>
        <v>0</v>
      </c>
      <c r="K438" s="91"/>
      <c r="L438" s="89">
        <f>M438*B438*محاسبات!$AD$40</f>
        <v>0</v>
      </c>
      <c r="M438" s="32"/>
      <c r="N438" s="86">
        <f>O438*B438*محاسبات!$AD$40</f>
        <v>0</v>
      </c>
      <c r="O438" s="51"/>
      <c r="P438" s="88">
        <f>Q438*B438*محاسبات!$AD$40</f>
        <v>0</v>
      </c>
      <c r="Q438" s="48"/>
      <c r="R438" s="90">
        <f>S438*B438*محاسبات!$AD$40</f>
        <v>0</v>
      </c>
      <c r="S438" s="93"/>
      <c r="T438" s="91">
        <f>U438*B438*محاسبات!$AD$40</f>
        <v>0</v>
      </c>
      <c r="U438" s="31"/>
      <c r="V438" s="90">
        <f>W438*B438*محاسبات!$AD$40</f>
        <v>0</v>
      </c>
      <c r="W438" s="54"/>
      <c r="X438" s="86">
        <f>Y438*B438*محاسبات!$AD$40</f>
        <v>0</v>
      </c>
      <c r="Y438" s="51"/>
      <c r="Z438" s="91">
        <f>AA438*B438*محاسبات!$AD$40</f>
        <v>0</v>
      </c>
      <c r="AA438" s="31"/>
      <c r="AB438" s="88">
        <f>AC438*B438*محاسبات!$AD$40</f>
        <v>0</v>
      </c>
      <c r="AC438" s="48"/>
      <c r="AD438" s="92">
        <f>AE438*B438*محاسبات!$AD$40</f>
        <v>0</v>
      </c>
      <c r="AE438" s="33"/>
    </row>
    <row r="439" spans="1:32" s="44" customFormat="1">
      <c r="A439" s="348"/>
      <c r="B439" s="202">
        <f t="shared" si="7"/>
        <v>411</v>
      </c>
      <c r="C439" s="44">
        <v>16</v>
      </c>
      <c r="D439" s="85">
        <f>E439*B439*محاسبات!$AD$40</f>
        <v>0</v>
      </c>
      <c r="E439" s="51"/>
      <c r="F439" s="87">
        <f>G439*B439*محاسبات!$AD$40</f>
        <v>0</v>
      </c>
      <c r="G439" s="46"/>
      <c r="H439" s="88">
        <f>I439*B439*محاسبات!$AD$40</f>
        <v>0</v>
      </c>
      <c r="I439" s="48"/>
      <c r="J439" s="91">
        <f>K439*B439*محاسبات!$AD$40</f>
        <v>0</v>
      </c>
      <c r="K439" s="91"/>
      <c r="L439" s="89">
        <f>M439*B439*محاسبات!$AD$40</f>
        <v>0</v>
      </c>
      <c r="M439" s="32"/>
      <c r="N439" s="86">
        <f>O439*B439*محاسبات!$AD$40</f>
        <v>0</v>
      </c>
      <c r="O439" s="51"/>
      <c r="P439" s="88">
        <f>Q439*B439*محاسبات!$AD$40</f>
        <v>0</v>
      </c>
      <c r="Q439" s="48"/>
      <c r="R439" s="90">
        <f>S439*B439*محاسبات!$AD$40</f>
        <v>0</v>
      </c>
      <c r="S439" s="93"/>
      <c r="T439" s="91">
        <f>U439*B439*محاسبات!$AD$40</f>
        <v>0</v>
      </c>
      <c r="U439" s="31"/>
      <c r="V439" s="90">
        <f>W439*B439*محاسبات!$AD$40</f>
        <v>0</v>
      </c>
      <c r="W439" s="54"/>
      <c r="X439" s="86">
        <f>Y439*B439*محاسبات!$AD$40</f>
        <v>0</v>
      </c>
      <c r="Y439" s="51"/>
      <c r="Z439" s="91">
        <f>AA439*B439*محاسبات!$AD$40</f>
        <v>166264235.04638806</v>
      </c>
      <c r="AA439" s="31">
        <v>250000000</v>
      </c>
      <c r="AB439" s="88">
        <f>AC439*B439*محاسبات!$AD$40</f>
        <v>0</v>
      </c>
      <c r="AC439" s="48"/>
      <c r="AD439" s="92">
        <f>AE439*B439*محاسبات!$AD$40</f>
        <v>0</v>
      </c>
      <c r="AE439" s="33"/>
    </row>
    <row r="440" spans="1:32" s="44" customFormat="1">
      <c r="A440" s="348"/>
      <c r="B440" s="202">
        <f t="shared" si="7"/>
        <v>410</v>
      </c>
      <c r="C440" s="44">
        <v>17</v>
      </c>
      <c r="D440" s="85">
        <f>E440*B440*محاسبات!$AD$40</f>
        <v>0</v>
      </c>
      <c r="E440" s="51"/>
      <c r="F440" s="87">
        <f>G440*B440*محاسبات!$AD$40</f>
        <v>0</v>
      </c>
      <c r="G440" s="46"/>
      <c r="H440" s="88">
        <f>I440*B440*محاسبات!$AD$40</f>
        <v>0</v>
      </c>
      <c r="I440" s="48"/>
      <c r="J440" s="91">
        <f>K440*B440*محاسبات!$AD$40</f>
        <v>0</v>
      </c>
      <c r="K440" s="91"/>
      <c r="L440" s="89">
        <f>M440*B440*محاسبات!$AD$40</f>
        <v>0</v>
      </c>
      <c r="M440" s="32"/>
      <c r="N440" s="86">
        <f>O440*B440*محاسبات!$AD$40</f>
        <v>0</v>
      </c>
      <c r="O440" s="51"/>
      <c r="P440" s="88">
        <f>Q440*B440*محاسبات!$AD$40</f>
        <v>0</v>
      </c>
      <c r="Q440" s="48"/>
      <c r="R440" s="90">
        <f>S440*B440*محاسبات!$AD$40</f>
        <v>-66343879.677877471</v>
      </c>
      <c r="S440" s="93">
        <v>-100000000</v>
      </c>
      <c r="T440" s="91">
        <f>U440*B440*محاسبات!$AD$40</f>
        <v>0</v>
      </c>
      <c r="U440" s="31"/>
      <c r="V440" s="90">
        <f>W440*B440*محاسبات!$AD$40</f>
        <v>0</v>
      </c>
      <c r="W440" s="54"/>
      <c r="X440" s="86">
        <f>Y440*B440*محاسبات!$AD$40</f>
        <v>0</v>
      </c>
      <c r="Y440" s="51"/>
      <c r="Z440" s="91">
        <f>AA440*B440*محاسبات!$AD$40</f>
        <v>0</v>
      </c>
      <c r="AA440" s="31"/>
      <c r="AB440" s="88">
        <f>AC440*B440*محاسبات!$AD$40</f>
        <v>0</v>
      </c>
      <c r="AC440" s="48"/>
      <c r="AD440" s="92">
        <f>AE440*B440*محاسبات!$AD$40</f>
        <v>0</v>
      </c>
      <c r="AE440" s="33"/>
    </row>
    <row r="441" spans="1:32" s="44" customFormat="1">
      <c r="A441" s="348"/>
      <c r="B441" s="202">
        <f t="shared" si="7"/>
        <v>409</v>
      </c>
      <c r="C441" s="44">
        <v>18</v>
      </c>
      <c r="D441" s="85">
        <f>E441*B441*محاسبات!$AD$40</f>
        <v>0</v>
      </c>
      <c r="E441" s="51"/>
      <c r="F441" s="87">
        <f>G441*B441*محاسبات!$AD$40</f>
        <v>0</v>
      </c>
      <c r="G441" s="46"/>
      <c r="H441" s="88">
        <f>I441*B441*محاسبات!$AD$40</f>
        <v>0</v>
      </c>
      <c r="I441" s="48"/>
      <c r="J441" s="91">
        <f>K441*B441*محاسبات!$AD$40</f>
        <v>0</v>
      </c>
      <c r="K441" s="91"/>
      <c r="L441" s="89">
        <f>M441*B441*محاسبات!$AD$40</f>
        <v>0</v>
      </c>
      <c r="M441" s="32"/>
      <c r="N441" s="86">
        <f>O441*B441*محاسبات!$AD$40</f>
        <v>0</v>
      </c>
      <c r="O441" s="51"/>
      <c r="P441" s="88">
        <f>Q441*B441*محاسبات!$AD$40</f>
        <v>0</v>
      </c>
      <c r="Q441" s="48"/>
      <c r="R441" s="90">
        <f>S441*B441*محاسبات!$AD$40</f>
        <v>0</v>
      </c>
      <c r="S441" s="93"/>
      <c r="T441" s="91">
        <f>U441*B441*محاسبات!$AD$40</f>
        <v>0</v>
      </c>
      <c r="U441" s="31"/>
      <c r="V441" s="90">
        <f>W441*B441*محاسبات!$AD$40</f>
        <v>0</v>
      </c>
      <c r="W441" s="54"/>
      <c r="X441" s="86">
        <f>Y441*B441*محاسبات!$AD$40</f>
        <v>0</v>
      </c>
      <c r="Y441" s="51"/>
      <c r="Z441" s="91">
        <f>AA441*B441*محاسبات!$AD$40</f>
        <v>0</v>
      </c>
      <c r="AA441" s="31"/>
      <c r="AB441" s="88">
        <f>AC441*B441*محاسبات!$AD$40</f>
        <v>0</v>
      </c>
      <c r="AC441" s="48"/>
      <c r="AD441" s="92">
        <f>AE441*B441*محاسبات!$AD$40</f>
        <v>0</v>
      </c>
      <c r="AE441" s="33"/>
    </row>
    <row r="442" spans="1:32" s="44" customFormat="1">
      <c r="A442" s="348"/>
      <c r="B442" s="202">
        <f t="shared" si="7"/>
        <v>408</v>
      </c>
      <c r="C442" s="44">
        <v>19</v>
      </c>
      <c r="D442" s="85">
        <f>E442*B442*محاسبات!$AD$40</f>
        <v>0</v>
      </c>
      <c r="E442" s="51"/>
      <c r="F442" s="87">
        <f>G442*B442*محاسبات!$AD$40</f>
        <v>0</v>
      </c>
      <c r="G442" s="46"/>
      <c r="H442" s="88">
        <f>I442*B442*محاسبات!$AD$40</f>
        <v>0</v>
      </c>
      <c r="I442" s="48"/>
      <c r="J442" s="91">
        <f>K442*B442*محاسبات!$AD$40</f>
        <v>0</v>
      </c>
      <c r="K442" s="91"/>
      <c r="L442" s="89">
        <f>M442*B442*محاسبات!$AD$40</f>
        <v>0</v>
      </c>
      <c r="M442" s="32"/>
      <c r="N442" s="86">
        <f>O442*B442*محاسبات!$AD$40</f>
        <v>0</v>
      </c>
      <c r="O442" s="51"/>
      <c r="P442" s="88">
        <f>Q442*B442*محاسبات!$AD$40</f>
        <v>0</v>
      </c>
      <c r="Q442" s="48"/>
      <c r="R442" s="90">
        <f>S442*B442*محاسبات!$AD$40</f>
        <v>0</v>
      </c>
      <c r="S442" s="93"/>
      <c r="T442" s="91">
        <f>U442*B442*محاسبات!$AD$40</f>
        <v>0</v>
      </c>
      <c r="U442" s="31"/>
      <c r="V442" s="90">
        <f>W442*B442*محاسبات!$AD$40</f>
        <v>0</v>
      </c>
      <c r="W442" s="54"/>
      <c r="X442" s="86">
        <f>Y442*B442*محاسبات!$AD$40</f>
        <v>0</v>
      </c>
      <c r="Y442" s="51"/>
      <c r="Z442" s="91">
        <f>AA442*B442*محاسبات!$AD$40</f>
        <v>0</v>
      </c>
      <c r="AA442" s="31"/>
      <c r="AB442" s="88">
        <f>AC442*B442*محاسبات!$AD$40</f>
        <v>0</v>
      </c>
      <c r="AC442" s="48"/>
      <c r="AD442" s="92">
        <f>AE442*B442*محاسبات!$AD$40</f>
        <v>0</v>
      </c>
      <c r="AE442" s="33"/>
    </row>
    <row r="443" spans="1:32" s="44" customFormat="1">
      <c r="A443" s="348"/>
      <c r="B443" s="202">
        <f t="shared" si="7"/>
        <v>407</v>
      </c>
      <c r="C443" s="44">
        <v>20</v>
      </c>
      <c r="D443" s="85">
        <f>E443*B443*محاسبات!$AD$40</f>
        <v>0</v>
      </c>
      <c r="E443" s="51"/>
      <c r="F443" s="87">
        <f>G443*B443*محاسبات!$AD$40</f>
        <v>0</v>
      </c>
      <c r="G443" s="46"/>
      <c r="H443" s="88">
        <f>I443*B443*محاسبات!$AD$40</f>
        <v>0</v>
      </c>
      <c r="I443" s="48"/>
      <c r="J443" s="91">
        <f>K443*B443*محاسبات!$AD$40</f>
        <v>0</v>
      </c>
      <c r="K443" s="91"/>
      <c r="L443" s="89">
        <f>M443*B443*محاسبات!$AD$40</f>
        <v>0</v>
      </c>
      <c r="M443" s="32"/>
      <c r="N443" s="86">
        <f>O443*B443*محاسبات!$AD$40</f>
        <v>0</v>
      </c>
      <c r="O443" s="51"/>
      <c r="P443" s="88">
        <f>Q443*B443*محاسبات!$AD$40</f>
        <v>0</v>
      </c>
      <c r="Q443" s="48"/>
      <c r="R443" s="90">
        <f>S443*B443*محاسبات!$AD$40</f>
        <v>0</v>
      </c>
      <c r="S443" s="93"/>
      <c r="T443" s="91">
        <f>U443*B443*محاسبات!$AD$40</f>
        <v>0</v>
      </c>
      <c r="U443" s="31"/>
      <c r="V443" s="90">
        <f>W443*B443*محاسبات!$AD$40</f>
        <v>0</v>
      </c>
      <c r="W443" s="54"/>
      <c r="X443" s="86">
        <f>Y443*B443*محاسبات!$AD$40</f>
        <v>0</v>
      </c>
      <c r="Y443" s="51"/>
      <c r="Z443" s="91">
        <f>AA443*B443*محاسبات!$AD$40</f>
        <v>0</v>
      </c>
      <c r="AA443" s="31"/>
      <c r="AB443" s="88">
        <f>AC443*B443*محاسبات!$AD$40</f>
        <v>0</v>
      </c>
      <c r="AC443" s="48"/>
      <c r="AD443" s="92">
        <f>AE443*B443*محاسبات!$AD$40</f>
        <v>0</v>
      </c>
      <c r="AE443" s="33"/>
    </row>
    <row r="444" spans="1:32" s="44" customFormat="1">
      <c r="A444" s="348"/>
      <c r="B444" s="202">
        <f t="shared" si="7"/>
        <v>406</v>
      </c>
      <c r="C444" s="44">
        <v>21</v>
      </c>
      <c r="D444" s="85">
        <f>E444*B444*محاسبات!$AD$40</f>
        <v>0</v>
      </c>
      <c r="E444" s="51"/>
      <c r="F444" s="87">
        <f>G444*B444*محاسبات!$AD$40</f>
        <v>0</v>
      </c>
      <c r="G444" s="46"/>
      <c r="H444" s="88">
        <f>I444*B444*محاسبات!$AD$40</f>
        <v>0</v>
      </c>
      <c r="I444" s="48"/>
      <c r="J444" s="91">
        <f>K444*B444*محاسبات!$AD$40</f>
        <v>0</v>
      </c>
      <c r="K444" s="91"/>
      <c r="L444" s="89">
        <f>M444*B444*محاسبات!$AD$40</f>
        <v>0</v>
      </c>
      <c r="M444" s="32"/>
      <c r="N444" s="86">
        <f>O444*B444*محاسبات!$AD$40</f>
        <v>0</v>
      </c>
      <c r="O444" s="51"/>
      <c r="P444" s="88">
        <f>Q444*B444*محاسبات!$AD$40</f>
        <v>0</v>
      </c>
      <c r="Q444" s="48"/>
      <c r="R444" s="90">
        <f>S444*B444*محاسبات!$AD$40</f>
        <v>0</v>
      </c>
      <c r="S444" s="93"/>
      <c r="T444" s="91">
        <f>U444*B444*محاسبات!$AD$40</f>
        <v>0</v>
      </c>
      <c r="U444" s="31"/>
      <c r="V444" s="90">
        <f>W444*B444*محاسبات!$AD$40</f>
        <v>0</v>
      </c>
      <c r="W444" s="54"/>
      <c r="X444" s="86">
        <f>Y444*B444*محاسبات!$AD$40</f>
        <v>0</v>
      </c>
      <c r="Y444" s="51"/>
      <c r="Z444" s="91">
        <f>AA444*B444*محاسبات!$AD$40</f>
        <v>0</v>
      </c>
      <c r="AA444" s="31"/>
      <c r="AB444" s="88">
        <f>AC444*B444*محاسبات!$AD$40</f>
        <v>0</v>
      </c>
      <c r="AC444" s="48"/>
      <c r="AD444" s="92">
        <f>AE444*B444*محاسبات!$AD$40</f>
        <v>0</v>
      </c>
      <c r="AE444" s="33"/>
    </row>
    <row r="445" spans="1:32" s="44" customFormat="1">
      <c r="A445" s="348"/>
      <c r="B445" s="202">
        <f t="shared" si="7"/>
        <v>405</v>
      </c>
      <c r="C445" s="44">
        <v>22</v>
      </c>
      <c r="D445" s="85">
        <f>E445*B445*محاسبات!$AD$40</f>
        <v>0</v>
      </c>
      <c r="E445" s="51"/>
      <c r="F445" s="87">
        <f>G445*B445*محاسبات!$AD$40</f>
        <v>0</v>
      </c>
      <c r="G445" s="46"/>
      <c r="H445" s="88">
        <f>I445*B445*محاسبات!$AD$40</f>
        <v>0</v>
      </c>
      <c r="I445" s="48"/>
      <c r="J445" s="91">
        <f>K445*B445*محاسبات!$AD$40</f>
        <v>0</v>
      </c>
      <c r="K445" s="91"/>
      <c r="L445" s="89">
        <f>M445*B445*محاسبات!$AD$40</f>
        <v>0</v>
      </c>
      <c r="M445" s="32"/>
      <c r="N445" s="86">
        <f>O445*B445*محاسبات!$AD$40</f>
        <v>0</v>
      </c>
      <c r="O445" s="51"/>
      <c r="P445" s="88">
        <f>Q445*B445*محاسبات!$AD$40</f>
        <v>0</v>
      </c>
      <c r="Q445" s="48"/>
      <c r="R445" s="90">
        <f>S445*B445*محاسبات!$AD$40</f>
        <v>-65534807.97448872</v>
      </c>
      <c r="S445" s="93">
        <v>-100000000</v>
      </c>
      <c r="T445" s="91">
        <f>U445*B445*محاسبات!$AD$40</f>
        <v>0</v>
      </c>
      <c r="U445" s="31"/>
      <c r="V445" s="90">
        <f>W445*B445*محاسبات!$AD$40</f>
        <v>0</v>
      </c>
      <c r="W445" s="54"/>
      <c r="X445" s="86">
        <f>Y445*B445*محاسبات!$AD$40</f>
        <v>0</v>
      </c>
      <c r="Y445" s="51"/>
      <c r="Z445" s="91">
        <f>AA445*B445*محاسبات!$AD$40</f>
        <v>0</v>
      </c>
      <c r="AA445" s="31"/>
      <c r="AB445" s="88">
        <f>AC445*B445*محاسبات!$AD$40</f>
        <v>0</v>
      </c>
      <c r="AC445" s="48"/>
      <c r="AD445" s="92">
        <f>AE445*B445*محاسبات!$AD$40</f>
        <v>0</v>
      </c>
      <c r="AE445" s="33"/>
    </row>
    <row r="446" spans="1:32" s="44" customFormat="1">
      <c r="A446" s="348"/>
      <c r="B446" s="202">
        <f t="shared" si="7"/>
        <v>404</v>
      </c>
      <c r="C446" s="44">
        <v>23</v>
      </c>
      <c r="D446" s="85">
        <f>E446*B446*محاسبات!$AD$40</f>
        <v>0</v>
      </c>
      <c r="E446" s="51"/>
      <c r="F446" s="87">
        <f>G446*B446*محاسبات!$AD$40</f>
        <v>0</v>
      </c>
      <c r="G446" s="46"/>
      <c r="H446" s="88">
        <f>I446*B446*محاسبات!$AD$40</f>
        <v>0</v>
      </c>
      <c r="I446" s="48"/>
      <c r="J446" s="91">
        <f>K446*B446*محاسبات!$AD$40</f>
        <v>0</v>
      </c>
      <c r="K446" s="91"/>
      <c r="L446" s="89">
        <f>M446*B446*محاسبات!$AD$40</f>
        <v>0</v>
      </c>
      <c r="M446" s="32"/>
      <c r="N446" s="86">
        <f>O446*B446*محاسبات!$AD$40</f>
        <v>0</v>
      </c>
      <c r="O446" s="51"/>
      <c r="P446" s="88">
        <f>Q446*B446*محاسبات!$AD$40</f>
        <v>0</v>
      </c>
      <c r="Q446" s="48"/>
      <c r="R446" s="90">
        <f>S446*B446*محاسبات!$AD$40</f>
        <v>0</v>
      </c>
      <c r="S446" s="93"/>
      <c r="T446" s="91">
        <f>U446*B446*محاسبات!$AD$40</f>
        <v>0</v>
      </c>
      <c r="U446" s="31"/>
      <c r="V446" s="90">
        <f>W446*B446*محاسبات!$AD$40</f>
        <v>0</v>
      </c>
      <c r="W446" s="54"/>
      <c r="X446" s="86">
        <f>Y446*B446*محاسبات!$AD$40</f>
        <v>0</v>
      </c>
      <c r="Y446" s="51"/>
      <c r="Z446" s="91">
        <f>AA446*B446*محاسبات!$AD$40</f>
        <v>0</v>
      </c>
      <c r="AA446" s="31"/>
      <c r="AB446" s="88">
        <f>AC446*B446*محاسبات!$AD$40</f>
        <v>0</v>
      </c>
      <c r="AC446" s="48"/>
      <c r="AD446" s="92">
        <f>AE446*B446*محاسبات!$AD$40</f>
        <v>0</v>
      </c>
      <c r="AE446" s="33"/>
    </row>
    <row r="447" spans="1:32" s="44" customFormat="1">
      <c r="A447" s="348"/>
      <c r="B447" s="202">
        <f t="shared" si="7"/>
        <v>403</v>
      </c>
      <c r="C447" s="44">
        <v>24</v>
      </c>
      <c r="D447" s="85">
        <f>E447*B447*محاسبات!$AD$40</f>
        <v>0</v>
      </c>
      <c r="E447" s="51"/>
      <c r="F447" s="87">
        <f>G447*B447*محاسبات!$AD$40</f>
        <v>0</v>
      </c>
      <c r="G447" s="46"/>
      <c r="H447" s="88">
        <f>I447*B447*محاسبات!$AD$40</f>
        <v>0</v>
      </c>
      <c r="I447" s="48"/>
      <c r="J447" s="91">
        <f>K447*B447*محاسبات!$AD$40</f>
        <v>0</v>
      </c>
      <c r="K447" s="91"/>
      <c r="L447" s="89">
        <f>M447*B447*محاسبات!$AD$40</f>
        <v>0</v>
      </c>
      <c r="M447" s="32"/>
      <c r="N447" s="86">
        <f>O447*B447*محاسبات!$AD$40</f>
        <v>0</v>
      </c>
      <c r="O447" s="51"/>
      <c r="P447" s="88">
        <f>Q447*B447*محاسبات!$AD$40</f>
        <v>0</v>
      </c>
      <c r="Q447" s="48"/>
      <c r="R447" s="90">
        <f>S447*B447*محاسبات!$AD$40</f>
        <v>0</v>
      </c>
      <c r="S447" s="93"/>
      <c r="T447" s="91">
        <f>U447*B447*محاسبات!$AD$40</f>
        <v>0</v>
      </c>
      <c r="U447" s="31"/>
      <c r="V447" s="90">
        <f>W447*B447*محاسبات!$AD$40</f>
        <v>0</v>
      </c>
      <c r="W447" s="54"/>
      <c r="X447" s="86">
        <f>Y447*B447*محاسبات!$AD$40</f>
        <v>0</v>
      </c>
      <c r="Y447" s="51"/>
      <c r="Z447" s="91">
        <f>AA447*B447*محاسبات!$AD$40</f>
        <v>0</v>
      </c>
      <c r="AA447" s="31"/>
      <c r="AB447" s="88">
        <f>AC447*B447*محاسبات!$AD$40</f>
        <v>0</v>
      </c>
      <c r="AC447" s="48"/>
      <c r="AD447" s="92">
        <f>AE447*B447*محاسبات!$AD$40</f>
        <v>0</v>
      </c>
      <c r="AE447" s="33"/>
    </row>
    <row r="448" spans="1:32" s="44" customFormat="1">
      <c r="A448" s="348"/>
      <c r="B448" s="202">
        <f t="shared" si="7"/>
        <v>402</v>
      </c>
      <c r="C448" s="44">
        <v>25</v>
      </c>
      <c r="D448" s="85">
        <f>E448*B448*محاسبات!$AD$40</f>
        <v>0</v>
      </c>
      <c r="E448" s="51"/>
      <c r="F448" s="87">
        <f>G448*B448*محاسبات!$AD$40</f>
        <v>0</v>
      </c>
      <c r="G448" s="46"/>
      <c r="H448" s="88">
        <f>I448*B448*محاسبات!$AD$40</f>
        <v>-325246824.76227736</v>
      </c>
      <c r="I448" s="201">
        <v>-500000000</v>
      </c>
      <c r="J448" s="91">
        <f>K448*B448*محاسبات!$AD$40</f>
        <v>0</v>
      </c>
      <c r="K448" s="91"/>
      <c r="L448" s="89">
        <f>M448*B448*محاسبات!$AD$40</f>
        <v>0</v>
      </c>
      <c r="M448" s="32"/>
      <c r="N448" s="86">
        <f>O448*B448*محاسبات!$AD$40</f>
        <v>0</v>
      </c>
      <c r="O448" s="51"/>
      <c r="P448" s="88">
        <f>Q448*B448*محاسبات!$AD$40</f>
        <v>0</v>
      </c>
      <c r="Q448" s="48"/>
      <c r="R448" s="90">
        <f>S448*B448*محاسبات!$AD$40</f>
        <v>0</v>
      </c>
      <c r="S448" s="93"/>
      <c r="T448" s="91">
        <f>U448*B448*محاسبات!$AD$40</f>
        <v>0</v>
      </c>
      <c r="U448" s="81"/>
      <c r="V448" s="90">
        <f>W448*B448*محاسبات!$AD$40</f>
        <v>0</v>
      </c>
      <c r="W448" s="54"/>
      <c r="X448" s="86">
        <f>Y448*B448*محاسبات!$AD$40</f>
        <v>0</v>
      </c>
      <c r="Y448" s="51"/>
      <c r="Z448" s="91">
        <f>AA448*B448*محاسبات!$AD$40</f>
        <v>357771507.23850513</v>
      </c>
      <c r="AA448" s="31">
        <v>550000000</v>
      </c>
      <c r="AB448" s="88">
        <f>AC448*B448*محاسبات!$AD$40</f>
        <v>0</v>
      </c>
      <c r="AC448" s="48"/>
      <c r="AD448" s="92">
        <f>AE448*B448*محاسبات!$AD$40</f>
        <v>0</v>
      </c>
      <c r="AE448" s="33"/>
    </row>
    <row r="449" spans="1:32" s="44" customFormat="1">
      <c r="A449" s="348"/>
      <c r="B449" s="202">
        <f t="shared" si="7"/>
        <v>401</v>
      </c>
      <c r="C449" s="44">
        <v>26</v>
      </c>
      <c r="D449" s="85">
        <f>E449*B449*محاسبات!$AD$40</f>
        <v>0</v>
      </c>
      <c r="E449" s="51"/>
      <c r="F449" s="87">
        <f>G449*B449*محاسبات!$AD$40</f>
        <v>0</v>
      </c>
      <c r="G449" s="46"/>
      <c r="H449" s="88">
        <f>I449*B449*محاسبات!$AD$40</f>
        <v>0</v>
      </c>
      <c r="I449" s="48"/>
      <c r="J449" s="91">
        <f>K449*B449*محاسبات!$AD$40</f>
        <v>0</v>
      </c>
      <c r="K449" s="91"/>
      <c r="L449" s="89">
        <f>M449*B449*محاسبات!$AD$40</f>
        <v>0</v>
      </c>
      <c r="M449" s="32"/>
      <c r="N449" s="86">
        <f>O449*B449*محاسبات!$AD$40</f>
        <v>0</v>
      </c>
      <c r="O449" s="51"/>
      <c r="P449" s="88">
        <f>Q449*B449*محاسبات!$AD$40</f>
        <v>0</v>
      </c>
      <c r="Q449" s="48"/>
      <c r="R449" s="90">
        <f>S449*B449*محاسبات!$AD$40</f>
        <v>0</v>
      </c>
      <c r="S449" s="93"/>
      <c r="T449" s="91">
        <f>U449*B449*محاسبات!$AD$40</f>
        <v>0</v>
      </c>
      <c r="U449" s="31"/>
      <c r="V449" s="90">
        <f>W449*B449*محاسبات!$AD$40</f>
        <v>0</v>
      </c>
      <c r="W449" s="54"/>
      <c r="X449" s="86">
        <f>Y449*B449*محاسبات!$AD$40</f>
        <v>0</v>
      </c>
      <c r="Y449" s="51"/>
      <c r="Z449" s="91">
        <f>AA449*B449*محاسبات!$AD$40</f>
        <v>0</v>
      </c>
      <c r="AA449" s="31"/>
      <c r="AB449" s="88">
        <f>AC449*B449*محاسبات!$AD$40</f>
        <v>0</v>
      </c>
      <c r="AC449" s="48"/>
      <c r="AD449" s="92">
        <f>AE449*B449*محاسبات!$AD$40</f>
        <v>0</v>
      </c>
      <c r="AE449" s="33"/>
    </row>
    <row r="450" spans="1:32" s="44" customFormat="1">
      <c r="A450" s="348"/>
      <c r="B450" s="202">
        <f t="shared" si="7"/>
        <v>400</v>
      </c>
      <c r="C450" s="44">
        <v>27</v>
      </c>
      <c r="D450" s="85">
        <f>E450*B450*محاسبات!$AD$40</f>
        <v>0</v>
      </c>
      <c r="E450" s="51"/>
      <c r="F450" s="87">
        <f>G450*B450*محاسبات!$AD$40</f>
        <v>0</v>
      </c>
      <c r="G450" s="46"/>
      <c r="H450" s="88">
        <f>I450*B450*محاسبات!$AD$40</f>
        <v>0</v>
      </c>
      <c r="I450" s="48"/>
      <c r="J450" s="91">
        <f>K450*B450*محاسبات!$AD$40</f>
        <v>0</v>
      </c>
      <c r="K450" s="91"/>
      <c r="L450" s="89">
        <f>M450*B450*محاسبات!$AD$40</f>
        <v>0</v>
      </c>
      <c r="M450" s="32"/>
      <c r="N450" s="86">
        <f>O450*B450*محاسبات!$AD$40</f>
        <v>0</v>
      </c>
      <c r="O450" s="51"/>
      <c r="P450" s="88">
        <f>Q450*B450*محاسبات!$AD$40</f>
        <v>0</v>
      </c>
      <c r="Q450" s="48"/>
      <c r="R450" s="90">
        <f>S450*B450*محاسبات!$AD$40</f>
        <v>0</v>
      </c>
      <c r="S450" s="93"/>
      <c r="T450" s="91">
        <f>U450*B450*محاسبات!$AD$40</f>
        <v>0</v>
      </c>
      <c r="U450" s="31"/>
      <c r="V450" s="90">
        <f>W450*B450*محاسبات!$AD$40</f>
        <v>0</v>
      </c>
      <c r="W450" s="54"/>
      <c r="X450" s="86">
        <f>Y450*B450*محاسبات!$AD$40</f>
        <v>0</v>
      </c>
      <c r="Y450" s="51"/>
      <c r="Z450" s="91">
        <f>AA450*B450*محاسبات!$AD$40</f>
        <v>0</v>
      </c>
      <c r="AA450" s="31"/>
      <c r="AB450" s="88">
        <f>AC450*B450*محاسبات!$AD$40</f>
        <v>0</v>
      </c>
      <c r="AC450" s="48"/>
      <c r="AD450" s="92">
        <f>AE450*B450*محاسبات!$AD$40</f>
        <v>0</v>
      </c>
      <c r="AE450" s="33"/>
    </row>
    <row r="451" spans="1:32" s="44" customFormat="1">
      <c r="A451" s="348"/>
      <c r="B451" s="202">
        <f t="shared" si="7"/>
        <v>399</v>
      </c>
      <c r="C451" s="44">
        <v>28</v>
      </c>
      <c r="D451" s="85">
        <f>E451*B451*محاسبات!$AD$40</f>
        <v>0</v>
      </c>
      <c r="E451" s="51"/>
      <c r="F451" s="87">
        <f>G451*B451*محاسبات!$AD$40</f>
        <v>0</v>
      </c>
      <c r="G451" s="46"/>
      <c r="H451" s="88">
        <f>I451*B451*محاسبات!$AD$40</f>
        <v>0</v>
      </c>
      <c r="I451" s="48"/>
      <c r="J451" s="91">
        <f>K451*B451*محاسبات!$AD$40</f>
        <v>0</v>
      </c>
      <c r="K451" s="91"/>
      <c r="L451" s="89">
        <f>M451*B451*محاسبات!$AD$40</f>
        <v>0</v>
      </c>
      <c r="M451" s="32"/>
      <c r="N451" s="86">
        <f>O451*B451*محاسبات!$AD$40</f>
        <v>0</v>
      </c>
      <c r="O451" s="51"/>
      <c r="P451" s="88">
        <f>Q451*B451*محاسبات!$AD$40</f>
        <v>616585454.43553221</v>
      </c>
      <c r="Q451" s="48">
        <v>955000000</v>
      </c>
      <c r="R451" s="90">
        <f>S451*B451*محاسبات!$AD$40</f>
        <v>0</v>
      </c>
      <c r="S451" s="93"/>
      <c r="T451" s="91">
        <f>U451*B451*محاسبات!$AD$40</f>
        <v>0</v>
      </c>
      <c r="U451" s="31"/>
      <c r="V451" s="90">
        <f>W451*B451*محاسبات!$AD$40</f>
        <v>0</v>
      </c>
      <c r="W451" s="54"/>
      <c r="X451" s="86">
        <f>Y451*B451*محاسبات!$AD$40</f>
        <v>0</v>
      </c>
      <c r="Y451" s="51"/>
      <c r="Z451" s="91">
        <f>AA451*B451*محاسبات!$AD$40</f>
        <v>0</v>
      </c>
      <c r="AA451" s="31"/>
      <c r="AB451" s="88">
        <f>AC451*B451*محاسبات!$AD$40</f>
        <v>0</v>
      </c>
      <c r="AC451" s="48"/>
      <c r="AD451" s="92">
        <f>AE451*B451*محاسبات!$AD$40</f>
        <v>-161409804.82605556</v>
      </c>
      <c r="AE451" s="146">
        <v>-250000000</v>
      </c>
      <c r="AF451" s="44" t="s">
        <v>66</v>
      </c>
    </row>
    <row r="452" spans="1:32" s="44" customFormat="1">
      <c r="A452" s="348"/>
      <c r="B452" s="202">
        <f t="shared" si="7"/>
        <v>398</v>
      </c>
      <c r="C452" s="44">
        <v>29</v>
      </c>
      <c r="D452" s="85">
        <f>E452*B452*محاسبات!$AD$40</f>
        <v>0</v>
      </c>
      <c r="E452" s="51"/>
      <c r="F452" s="87">
        <f>G452*B452*محاسبات!$AD$40</f>
        <v>0</v>
      </c>
      <c r="G452" s="46"/>
      <c r="H452" s="88">
        <f>I452*B452*محاسبات!$AD$40</f>
        <v>0</v>
      </c>
      <c r="I452" s="48"/>
      <c r="J452" s="91">
        <f>K452*B452*محاسبات!$AD$40</f>
        <v>0</v>
      </c>
      <c r="K452" s="91"/>
      <c r="L452" s="89">
        <f>M452*B452*محاسبات!$AD$40</f>
        <v>0</v>
      </c>
      <c r="M452" s="32"/>
      <c r="N452" s="86">
        <f>O452*B452*محاسبات!$AD$40</f>
        <v>0</v>
      </c>
      <c r="O452" s="51"/>
      <c r="P452" s="88">
        <f>Q452*B452*محاسبات!$AD$40</f>
        <v>0</v>
      </c>
      <c r="Q452" s="48"/>
      <c r="R452" s="90">
        <f>S452*B452*محاسبات!$AD$40</f>
        <v>0</v>
      </c>
      <c r="S452" s="93"/>
      <c r="T452" s="91">
        <f>U452*B452*محاسبات!$AD$40</f>
        <v>0</v>
      </c>
      <c r="U452" s="31"/>
      <c r="V452" s="90">
        <f>W452*B452*محاسبات!$AD$40</f>
        <v>0</v>
      </c>
      <c r="W452" s="54"/>
      <c r="X452" s="86">
        <f>Y452*B452*محاسبات!$AD$40</f>
        <v>0</v>
      </c>
      <c r="Y452" s="51"/>
      <c r="Z452" s="91">
        <f>AA452*B452*محاسبات!$AD$40</f>
        <v>0</v>
      </c>
      <c r="AA452" s="31"/>
      <c r="AB452" s="88">
        <f>AC452*B452*محاسبات!$AD$40</f>
        <v>0</v>
      </c>
      <c r="AC452" s="48"/>
      <c r="AD452" s="92">
        <f>AE452*B452*محاسبات!$AD$40</f>
        <v>0</v>
      </c>
      <c r="AE452" s="33"/>
    </row>
    <row r="453" spans="1:32" s="44" customFormat="1">
      <c r="A453" s="348"/>
      <c r="B453" s="202">
        <f t="shared" ref="B453:B516" si="8">B452-1</f>
        <v>397</v>
      </c>
      <c r="C453" s="44">
        <v>30</v>
      </c>
      <c r="D453" s="85">
        <f>E453*B453*محاسبات!$AD$40</f>
        <v>0</v>
      </c>
      <c r="E453" s="51"/>
      <c r="F453" s="87">
        <f>G453*B453*محاسبات!$AD$40</f>
        <v>0</v>
      </c>
      <c r="G453" s="46"/>
      <c r="H453" s="88">
        <f>I453*B453*محاسبات!$AD$40</f>
        <v>0</v>
      </c>
      <c r="I453" s="48"/>
      <c r="J453" s="91">
        <f>K453*B453*محاسبات!$AD$40</f>
        <v>0</v>
      </c>
      <c r="K453" s="91"/>
      <c r="L453" s="89">
        <f>M453*B453*محاسبات!$AD$40</f>
        <v>0</v>
      </c>
      <c r="M453" s="32"/>
      <c r="N453" s="86">
        <f>O453*B453*محاسبات!$AD$40</f>
        <v>0</v>
      </c>
      <c r="O453" s="51"/>
      <c r="P453" s="88">
        <f>Q453*B453*محاسبات!$AD$40</f>
        <v>0</v>
      </c>
      <c r="Q453" s="48"/>
      <c r="R453" s="90">
        <f>S453*B453*محاسبات!$AD$40</f>
        <v>64240293.249066725</v>
      </c>
      <c r="S453" s="54">
        <v>100000000</v>
      </c>
      <c r="T453" s="91">
        <f>U453*B453*محاسبات!$AD$40</f>
        <v>0</v>
      </c>
      <c r="U453" s="31"/>
      <c r="V453" s="90">
        <f>W453*B453*محاسبات!$AD$40</f>
        <v>0</v>
      </c>
      <c r="W453" s="54"/>
      <c r="X453" s="86">
        <f>Y453*B453*محاسبات!$AD$40</f>
        <v>0</v>
      </c>
      <c r="Y453" s="51"/>
      <c r="Z453" s="91">
        <f>AA453*B453*محاسبات!$AD$40</f>
        <v>0</v>
      </c>
      <c r="AA453" s="31"/>
      <c r="AB453" s="88">
        <f>AC453*B453*محاسبات!$AD$40</f>
        <v>0</v>
      </c>
      <c r="AC453" s="48"/>
      <c r="AD453" s="92">
        <f>AE453*B453*محاسبات!$AD$40</f>
        <v>0</v>
      </c>
      <c r="AE453" s="33"/>
    </row>
    <row r="454" spans="1:32" s="132" customFormat="1" ht="15.75" thickBot="1">
      <c r="A454" s="349"/>
      <c r="B454" s="202">
        <f t="shared" si="8"/>
        <v>396</v>
      </c>
      <c r="C454" s="132">
        <v>31</v>
      </c>
      <c r="D454" s="138">
        <f>E454*B454*محاسبات!$AD$40</f>
        <v>0</v>
      </c>
      <c r="E454" s="60"/>
      <c r="F454" s="139">
        <f>G454*B454*محاسبات!$AD$40</f>
        <v>0</v>
      </c>
      <c r="G454" s="61"/>
      <c r="H454" s="140">
        <f>I454*B454*محاسبات!$AD$40</f>
        <v>0</v>
      </c>
      <c r="I454" s="62"/>
      <c r="J454" s="65">
        <f>K454*B454*محاسبات!$AD$40</f>
        <v>0</v>
      </c>
      <c r="K454" s="144"/>
      <c r="L454" s="141">
        <f>M454*B454*محاسبات!$AD$40</f>
        <v>0</v>
      </c>
      <c r="M454" s="63"/>
      <c r="N454" s="142">
        <f>O454*B454*محاسبات!$AD$40</f>
        <v>0</v>
      </c>
      <c r="O454" s="60"/>
      <c r="P454" s="140">
        <f>Q454*B454*محاسبات!$AD$40</f>
        <v>0</v>
      </c>
      <c r="Q454" s="62"/>
      <c r="R454" s="143">
        <f>S454*B454*محاسبات!$AD$40</f>
        <v>0</v>
      </c>
      <c r="S454" s="94"/>
      <c r="T454" s="144">
        <f>U454*B454*محاسبات!$AD$40</f>
        <v>0</v>
      </c>
      <c r="U454" s="65"/>
      <c r="V454" s="143">
        <f>W454*B454*محاسبات!$AD$40</f>
        <v>0</v>
      </c>
      <c r="W454" s="64"/>
      <c r="X454" s="142">
        <f>Y454*B454*محاسبات!$AD$40</f>
        <v>0</v>
      </c>
      <c r="Y454" s="60"/>
      <c r="Z454" s="144">
        <f>AA454*B454*محاسبات!$AD$40</f>
        <v>0</v>
      </c>
      <c r="AA454" s="65"/>
      <c r="AB454" s="140">
        <f>AC454*B454*محاسبات!$AD$40</f>
        <v>0</v>
      </c>
      <c r="AC454" s="62"/>
      <c r="AD454" s="145">
        <f>AE454*B454*محاسبات!$AD$40</f>
        <v>0</v>
      </c>
      <c r="AE454" s="66"/>
    </row>
    <row r="455" spans="1:32" s="104" customFormat="1">
      <c r="A455" s="347" t="s">
        <v>41</v>
      </c>
      <c r="B455" s="202">
        <f t="shared" si="8"/>
        <v>395</v>
      </c>
      <c r="C455" s="104">
        <v>1</v>
      </c>
      <c r="D455" s="85">
        <f>E455*B455*محاسبات!$AD$40</f>
        <v>0</v>
      </c>
      <c r="E455" s="86"/>
      <c r="F455" s="87">
        <f>G455*B455*محاسبات!$AD$40</f>
        <v>0</v>
      </c>
      <c r="G455" s="87"/>
      <c r="H455" s="88">
        <f>I455*B455*محاسبات!$AD$40</f>
        <v>0</v>
      </c>
      <c r="I455" s="88"/>
      <c r="J455" s="91">
        <f>K455*B455*محاسبات!$AD$40</f>
        <v>0</v>
      </c>
      <c r="K455" s="91"/>
      <c r="L455" s="89">
        <f>M455*B455*محاسبات!$AD$40</f>
        <v>0</v>
      </c>
      <c r="M455" s="89"/>
      <c r="N455" s="86">
        <f>O455*B455*محاسبات!$AD$40</f>
        <v>0</v>
      </c>
      <c r="O455" s="86"/>
      <c r="P455" s="88">
        <f>Q455*B455*محاسبات!$AD$40</f>
        <v>0</v>
      </c>
      <c r="Q455" s="88"/>
      <c r="R455" s="90">
        <f>S455*B455*محاسبات!$AD$40</f>
        <v>0</v>
      </c>
      <c r="S455" s="90"/>
      <c r="T455" s="91">
        <f>U455*B455*محاسبات!$AD$40</f>
        <v>0</v>
      </c>
      <c r="U455" s="91"/>
      <c r="V455" s="90">
        <f>W455*B455*محاسبات!$AD$40</f>
        <v>0</v>
      </c>
      <c r="W455" s="90"/>
      <c r="X455" s="86">
        <f>Y455*B455*محاسبات!$AD$40</f>
        <v>0</v>
      </c>
      <c r="Y455" s="86"/>
      <c r="Z455" s="91">
        <f>AA455*B455*محاسبات!$AD$40</f>
        <v>0</v>
      </c>
      <c r="AA455" s="91"/>
      <c r="AB455" s="88">
        <f>AC455*B455*محاسبات!$AD$40</f>
        <v>0</v>
      </c>
      <c r="AC455" s="88"/>
      <c r="AD455" s="92">
        <f>AE455*B455*محاسبات!$AD$40</f>
        <v>639166645.67711222</v>
      </c>
      <c r="AE455" s="92">
        <v>1000000000</v>
      </c>
      <c r="AF455" s="104" t="s">
        <v>186</v>
      </c>
    </row>
    <row r="456" spans="1:32" s="106" customFormat="1">
      <c r="A456" s="348"/>
      <c r="B456" s="202">
        <f t="shared" si="8"/>
        <v>394</v>
      </c>
      <c r="C456" s="106">
        <v>2</v>
      </c>
      <c r="D456" s="85">
        <f>E456*B456*محاسبات!$AD$40</f>
        <v>0</v>
      </c>
      <c r="E456" s="105"/>
      <c r="F456" s="87">
        <f>G456*B456*محاسبات!$AD$40</f>
        <v>0</v>
      </c>
      <c r="G456" s="46"/>
      <c r="H456" s="88">
        <f>I456*B456*محاسبات!$AD$40</f>
        <v>0</v>
      </c>
      <c r="I456" s="48"/>
      <c r="J456" s="91">
        <f>K456*B456*محاسبات!$AD$40</f>
        <v>0</v>
      </c>
      <c r="K456" s="91"/>
      <c r="L456" s="89">
        <f>M456*B456*محاسبات!$AD$40</f>
        <v>0</v>
      </c>
      <c r="M456" s="32"/>
      <c r="N456" s="86">
        <f>O456*B456*محاسبات!$AD$40</f>
        <v>0</v>
      </c>
      <c r="O456" s="105"/>
      <c r="P456" s="88">
        <f>Q456*B456*محاسبات!$AD$40</f>
        <v>0</v>
      </c>
      <c r="Q456" s="48"/>
      <c r="R456" s="90">
        <f>S456*B456*محاسبات!$AD$40</f>
        <v>0</v>
      </c>
      <c r="S456" s="54"/>
      <c r="T456" s="91">
        <f>U456*B456*محاسبات!$AD$40</f>
        <v>0</v>
      </c>
      <c r="U456" s="31"/>
      <c r="V456" s="90">
        <f>W456*B456*محاسبات!$AD$40</f>
        <v>0</v>
      </c>
      <c r="W456" s="54"/>
      <c r="X456" s="86">
        <f>Y456*B456*محاسبات!$AD$40</f>
        <v>0</v>
      </c>
      <c r="Y456" s="105"/>
      <c r="Z456" s="91">
        <f>AA456*B456*محاسبات!$AD$40</f>
        <v>0</v>
      </c>
      <c r="AA456" s="31"/>
      <c r="AB456" s="88">
        <f>AC456*B456*محاسبات!$AD$40</f>
        <v>0</v>
      </c>
      <c r="AC456" s="48"/>
      <c r="AD456" s="308">
        <f>AE456*B456*محاسبات!$AD$40</f>
        <v>-446283951.58923429</v>
      </c>
      <c r="AE456" s="146">
        <v>-700000000</v>
      </c>
      <c r="AF456" s="106" t="s">
        <v>66</v>
      </c>
    </row>
    <row r="457" spans="1:32" s="106" customFormat="1">
      <c r="A457" s="348"/>
      <c r="B457" s="202">
        <f t="shared" si="8"/>
        <v>393</v>
      </c>
      <c r="C457" s="106">
        <v>3</v>
      </c>
      <c r="D457" s="85">
        <f>E457*B457*محاسبات!$AD$40</f>
        <v>0</v>
      </c>
      <c r="E457" s="105"/>
      <c r="F457" s="87">
        <f>G457*B457*محاسبات!$AD$40</f>
        <v>0</v>
      </c>
      <c r="G457" s="46"/>
      <c r="H457" s="88">
        <f>I457*B457*محاسبات!$AD$40</f>
        <v>0</v>
      </c>
      <c r="I457" s="48"/>
      <c r="J457" s="91">
        <f>K457*B457*محاسبات!$AD$40</f>
        <v>0</v>
      </c>
      <c r="K457" s="91"/>
      <c r="L457" s="89">
        <f>M457*B457*محاسبات!$AD$40</f>
        <v>0</v>
      </c>
      <c r="M457" s="32"/>
      <c r="N457" s="86">
        <f>O457*B457*محاسبات!$AD$40</f>
        <v>0</v>
      </c>
      <c r="O457" s="105"/>
      <c r="P457" s="88">
        <f>Q457*B457*محاسبات!$AD$40</f>
        <v>0</v>
      </c>
      <c r="Q457" s="48"/>
      <c r="R457" s="90">
        <f>S457*B457*محاسبات!$AD$40</f>
        <v>0</v>
      </c>
      <c r="S457" s="54"/>
      <c r="T457" s="91">
        <f>U457*B457*محاسبات!$AD$40</f>
        <v>0</v>
      </c>
      <c r="U457" s="31"/>
      <c r="V457" s="90">
        <f>W457*B457*محاسبات!$AD$40</f>
        <v>0</v>
      </c>
      <c r="W457" s="54"/>
      <c r="X457" s="86">
        <f>Y457*B457*محاسبات!$AD$40</f>
        <v>0</v>
      </c>
      <c r="Y457" s="105"/>
      <c r="Z457" s="91">
        <f>AA457*B457*محاسبات!$AD$40</f>
        <v>0</v>
      </c>
      <c r="AA457" s="31"/>
      <c r="AB457" s="88">
        <f>AC457*B457*محاسبات!$AD$40</f>
        <v>0</v>
      </c>
      <c r="AC457" s="48"/>
      <c r="AD457" s="92">
        <f>AE457*B457*محاسبات!$AD$40</f>
        <v>0</v>
      </c>
      <c r="AE457" s="33"/>
    </row>
    <row r="458" spans="1:32" s="106" customFormat="1">
      <c r="A458" s="348"/>
      <c r="B458" s="202">
        <f t="shared" si="8"/>
        <v>392</v>
      </c>
      <c r="C458" s="106">
        <v>4</v>
      </c>
      <c r="D458" s="85">
        <f>E458*B458*محاسبات!$AD$40</f>
        <v>0</v>
      </c>
      <c r="E458" s="105"/>
      <c r="F458" s="87">
        <f>G458*B458*محاسبات!$AD$40</f>
        <v>0</v>
      </c>
      <c r="G458" s="46"/>
      <c r="H458" s="88">
        <f>I458*B458*محاسبات!$AD$40</f>
        <v>0</v>
      </c>
      <c r="I458" s="48"/>
      <c r="J458" s="91">
        <f>K458*B458*محاسبات!$AD$40</f>
        <v>0</v>
      </c>
      <c r="K458" s="91"/>
      <c r="L458" s="89">
        <f>M458*B458*محاسبات!$AD$40</f>
        <v>0</v>
      </c>
      <c r="M458" s="32"/>
      <c r="N458" s="86">
        <f>O458*B458*محاسبات!$AD$40</f>
        <v>0</v>
      </c>
      <c r="O458" s="105"/>
      <c r="P458" s="88">
        <f>Q458*B458*محاسبات!$AD$40</f>
        <v>0</v>
      </c>
      <c r="Q458" s="48"/>
      <c r="R458" s="90">
        <f>S458*B458*محاسبات!$AD$40</f>
        <v>0</v>
      </c>
      <c r="S458" s="54"/>
      <c r="T458" s="91">
        <f>U458*B458*محاسبات!$AD$40</f>
        <v>0</v>
      </c>
      <c r="U458" s="31"/>
      <c r="V458" s="90">
        <f>W458*B458*محاسبات!$AD$40</f>
        <v>0</v>
      </c>
      <c r="W458" s="54"/>
      <c r="X458" s="86">
        <f>Y458*B458*محاسبات!$AD$40</f>
        <v>0</v>
      </c>
      <c r="Y458" s="105"/>
      <c r="Z458" s="91">
        <f>AA458*B458*محاسبات!$AD$40</f>
        <v>5394825.3924599113</v>
      </c>
      <c r="AA458" s="31">
        <v>8505000</v>
      </c>
      <c r="AB458" s="88">
        <f>AC458*B458*محاسبات!$AD$40</f>
        <v>0</v>
      </c>
      <c r="AC458" s="48"/>
      <c r="AD458" s="92">
        <f>AE458*B458*محاسبات!$AD$40</f>
        <v>0</v>
      </c>
      <c r="AE458" s="33"/>
    </row>
    <row r="459" spans="1:32" s="106" customFormat="1">
      <c r="A459" s="348"/>
      <c r="B459" s="202">
        <f t="shared" si="8"/>
        <v>391</v>
      </c>
      <c r="C459" s="106">
        <v>5</v>
      </c>
      <c r="D459" s="85">
        <f>E459*B459*محاسبات!$AD$40</f>
        <v>0</v>
      </c>
      <c r="E459" s="105"/>
      <c r="F459" s="87">
        <f>G459*B459*محاسبات!$AD$40</f>
        <v>0</v>
      </c>
      <c r="G459" s="46"/>
      <c r="H459" s="88">
        <f>I459*B459*محاسبات!$AD$40</f>
        <v>0</v>
      </c>
      <c r="I459" s="48"/>
      <c r="J459" s="91">
        <f>K459*B459*محاسبات!$AD$40</f>
        <v>0</v>
      </c>
      <c r="K459" s="91"/>
      <c r="L459" s="89">
        <f>M459*B459*محاسبات!$AD$40</f>
        <v>0</v>
      </c>
      <c r="M459" s="32"/>
      <c r="N459" s="86">
        <f>O459*B459*محاسبات!$AD$40</f>
        <v>0</v>
      </c>
      <c r="O459" s="105"/>
      <c r="P459" s="88">
        <f>Q459*B459*محاسبات!$AD$40</f>
        <v>0</v>
      </c>
      <c r="Q459" s="48"/>
      <c r="R459" s="90">
        <f>S459*B459*محاسبات!$AD$40</f>
        <v>0</v>
      </c>
      <c r="S459" s="54"/>
      <c r="T459" s="91">
        <f>U459*B459*محاسبات!$AD$40</f>
        <v>0</v>
      </c>
      <c r="U459" s="31"/>
      <c r="V459" s="90">
        <f>W459*B459*محاسبات!$AD$40</f>
        <v>0</v>
      </c>
      <c r="W459" s="54"/>
      <c r="X459" s="86">
        <f>Y459*B459*محاسبات!$AD$40</f>
        <v>0</v>
      </c>
      <c r="Y459" s="105"/>
      <c r="Z459" s="91">
        <f>AA459*B459*محاسبات!$AD$40</f>
        <v>0</v>
      </c>
      <c r="AA459" s="31"/>
      <c r="AB459" s="88">
        <f>AC459*B459*محاسبات!$AD$40</f>
        <v>0</v>
      </c>
      <c r="AC459" s="48"/>
      <c r="AD459" s="92">
        <f>AE459*B459*محاسبات!$AD$40</f>
        <v>0</v>
      </c>
      <c r="AE459" s="33"/>
    </row>
    <row r="460" spans="1:32" s="106" customFormat="1">
      <c r="A460" s="348"/>
      <c r="B460" s="202">
        <f t="shared" si="8"/>
        <v>390</v>
      </c>
      <c r="C460" s="106">
        <v>6</v>
      </c>
      <c r="D460" s="85">
        <f>E460*B460*محاسبات!$AD$40</f>
        <v>0</v>
      </c>
      <c r="E460" s="105"/>
      <c r="F460" s="87">
        <f>G460*B460*محاسبات!$AD$40</f>
        <v>0</v>
      </c>
      <c r="G460" s="46"/>
      <c r="H460" s="88">
        <f>I460*B460*محاسبات!$AD$40</f>
        <v>0</v>
      </c>
      <c r="I460" s="48"/>
      <c r="J460" s="91">
        <f>K460*B460*محاسبات!$AD$40</f>
        <v>0</v>
      </c>
      <c r="K460" s="91"/>
      <c r="L460" s="89">
        <f>M460*B460*محاسبات!$AD$40</f>
        <v>0</v>
      </c>
      <c r="M460" s="32"/>
      <c r="N460" s="86">
        <f>O460*B460*محاسبات!$AD$40</f>
        <v>0</v>
      </c>
      <c r="O460" s="105"/>
      <c r="P460" s="88">
        <f>Q460*B460*محاسبات!$AD$40</f>
        <v>0</v>
      </c>
      <c r="Q460" s="48"/>
      <c r="R460" s="90">
        <f>S460*B460*محاسبات!$AD$40</f>
        <v>0</v>
      </c>
      <c r="S460" s="54"/>
      <c r="T460" s="91">
        <f>U460*B460*محاسبات!$AD$40</f>
        <v>0</v>
      </c>
      <c r="U460" s="31"/>
      <c r="V460" s="90">
        <f>W460*B460*محاسبات!$AD$40</f>
        <v>0</v>
      </c>
      <c r="W460" s="54"/>
      <c r="X460" s="86">
        <f>Y460*B460*محاسبات!$AD$40</f>
        <v>0</v>
      </c>
      <c r="Y460" s="105"/>
      <c r="Z460" s="91">
        <f>AA460*B460*محاسبات!$AD$40</f>
        <v>423073302.56241786</v>
      </c>
      <c r="AA460" s="31">
        <v>670400000</v>
      </c>
      <c r="AB460" s="88">
        <f>AC460*B460*محاسبات!$AD$40</f>
        <v>0</v>
      </c>
      <c r="AC460" s="48"/>
      <c r="AD460" s="92">
        <f>AE460*B460*محاسبات!$AD$40</f>
        <v>0</v>
      </c>
      <c r="AE460" s="33"/>
    </row>
    <row r="461" spans="1:32" s="106" customFormat="1">
      <c r="A461" s="348"/>
      <c r="B461" s="202">
        <f t="shared" si="8"/>
        <v>389</v>
      </c>
      <c r="C461" s="106">
        <v>7</v>
      </c>
      <c r="D461" s="85">
        <f>E461*B461*محاسبات!$AD$40</f>
        <v>0</v>
      </c>
      <c r="E461" s="105"/>
      <c r="F461" s="87">
        <f>G461*B461*محاسبات!$AD$40</f>
        <v>0</v>
      </c>
      <c r="G461" s="46"/>
      <c r="H461" s="88">
        <f>I461*B461*محاسبات!$AD$40</f>
        <v>0</v>
      </c>
      <c r="I461" s="48"/>
      <c r="J461" s="91">
        <f>K461*B461*محاسبات!$AD$40</f>
        <v>0</v>
      </c>
      <c r="K461" s="91"/>
      <c r="L461" s="89">
        <f>M461*B461*محاسبات!$AD$40</f>
        <v>0</v>
      </c>
      <c r="M461" s="32"/>
      <c r="N461" s="86">
        <f>O461*B461*محاسبات!$AD$40</f>
        <v>0</v>
      </c>
      <c r="O461" s="105"/>
      <c r="P461" s="88">
        <f>Q461*B461*محاسبات!$AD$40</f>
        <v>0</v>
      </c>
      <c r="Q461" s="48"/>
      <c r="R461" s="90">
        <f>S461*B461*محاسبات!$AD$40</f>
        <v>0</v>
      </c>
      <c r="S461" s="54"/>
      <c r="T461" s="91">
        <f>U461*B461*محاسبات!$AD$40</f>
        <v>0</v>
      </c>
      <c r="U461" s="31"/>
      <c r="V461" s="90">
        <f>W461*B461*محاسبات!$AD$40</f>
        <v>0</v>
      </c>
      <c r="W461" s="54"/>
      <c r="X461" s="86">
        <f>Y461*B461*محاسبات!$AD$40</f>
        <v>0</v>
      </c>
      <c r="Y461" s="105"/>
      <c r="Z461" s="91">
        <f>AA461*B461*محاسبات!$AD$40</f>
        <v>0</v>
      </c>
      <c r="AA461" s="31"/>
      <c r="AB461" s="88">
        <f>AC461*B461*محاسبات!$AD$40</f>
        <v>629457785.23644722</v>
      </c>
      <c r="AC461" s="48">
        <v>1000000000</v>
      </c>
      <c r="AD461" s="92">
        <f>AE461*B461*محاسبات!$AD$40</f>
        <v>0</v>
      </c>
      <c r="AE461" s="33"/>
    </row>
    <row r="462" spans="1:32" s="106" customFormat="1">
      <c r="A462" s="348"/>
      <c r="B462" s="202">
        <f t="shared" si="8"/>
        <v>388</v>
      </c>
      <c r="C462" s="106">
        <v>8</v>
      </c>
      <c r="D462" s="85">
        <f>E462*B462*محاسبات!$AD$40</f>
        <v>0</v>
      </c>
      <c r="E462" s="105"/>
      <c r="F462" s="87">
        <f>G462*B462*محاسبات!$AD$40</f>
        <v>0</v>
      </c>
      <c r="G462" s="46"/>
      <c r="H462" s="88">
        <f>I462*B462*محاسبات!$AD$40</f>
        <v>0</v>
      </c>
      <c r="I462" s="48"/>
      <c r="J462" s="91">
        <f>K462*B462*محاسبات!$AD$40</f>
        <v>0</v>
      </c>
      <c r="K462" s="91"/>
      <c r="L462" s="89">
        <f>M462*B462*محاسبات!$AD$40</f>
        <v>0</v>
      </c>
      <c r="M462" s="32"/>
      <c r="N462" s="86">
        <f>O462*B462*محاسبات!$AD$40</f>
        <v>0</v>
      </c>
      <c r="O462" s="105"/>
      <c r="P462" s="88">
        <f>Q462*B462*محاسبات!$AD$40</f>
        <v>0</v>
      </c>
      <c r="Q462" s="48"/>
      <c r="R462" s="90">
        <f>S462*B462*محاسبات!$AD$40</f>
        <v>0</v>
      </c>
      <c r="S462" s="54"/>
      <c r="T462" s="91">
        <f>U462*B462*محاسبات!$AD$40</f>
        <v>0</v>
      </c>
      <c r="U462" s="31"/>
      <c r="V462" s="90">
        <f>W462*B462*محاسبات!$AD$40</f>
        <v>0</v>
      </c>
      <c r="W462" s="54"/>
      <c r="X462" s="86">
        <f>Y462*B462*محاسبات!$AD$40</f>
        <v>0</v>
      </c>
      <c r="Y462" s="105"/>
      <c r="Z462" s="91">
        <f>AA462*B462*محاسبات!$AD$40</f>
        <v>0</v>
      </c>
      <c r="AA462" s="31"/>
      <c r="AB462" s="88">
        <f>AC462*B462*محاسبات!$AD$40</f>
        <v>627839641.82966971</v>
      </c>
      <c r="AC462" s="48">
        <v>1000000000</v>
      </c>
      <c r="AD462" s="92">
        <f>AE462*B462*محاسبات!$AD$40</f>
        <v>0</v>
      </c>
      <c r="AE462" s="33"/>
    </row>
    <row r="463" spans="1:32" s="106" customFormat="1">
      <c r="A463" s="348"/>
      <c r="B463" s="202">
        <f t="shared" si="8"/>
        <v>387</v>
      </c>
      <c r="C463" s="106">
        <v>9</v>
      </c>
      <c r="D463" s="85">
        <f>E463*B463*محاسبات!$AD$40</f>
        <v>0</v>
      </c>
      <c r="E463" s="105"/>
      <c r="F463" s="87">
        <f>G463*B463*محاسبات!$AD$40</f>
        <v>0</v>
      </c>
      <c r="G463" s="46"/>
      <c r="H463" s="88">
        <f>I463*B463*محاسبات!$AD$40</f>
        <v>0</v>
      </c>
      <c r="I463" s="48"/>
      <c r="J463" s="91">
        <f>K463*B463*محاسبات!$AD$40</f>
        <v>0</v>
      </c>
      <c r="K463" s="91"/>
      <c r="L463" s="89">
        <f>M463*B463*محاسبات!$AD$40</f>
        <v>0</v>
      </c>
      <c r="M463" s="32"/>
      <c r="N463" s="86">
        <f>O463*B463*محاسبات!$AD$40</f>
        <v>0</v>
      </c>
      <c r="O463" s="105"/>
      <c r="P463" s="88">
        <f>Q463*B463*محاسبات!$AD$40</f>
        <v>0</v>
      </c>
      <c r="Q463" s="48"/>
      <c r="R463" s="90">
        <f>S463*B463*محاسبات!$AD$40</f>
        <v>0</v>
      </c>
      <c r="S463" s="54"/>
      <c r="T463" s="91">
        <f>U463*B463*محاسبات!$AD$40</f>
        <v>0</v>
      </c>
      <c r="U463" s="31"/>
      <c r="V463" s="90">
        <f>W463*B463*محاسبات!$AD$40</f>
        <v>0</v>
      </c>
      <c r="W463" s="54"/>
      <c r="X463" s="86">
        <f>Y463*B463*محاسبات!$AD$40</f>
        <v>0</v>
      </c>
      <c r="Y463" s="105"/>
      <c r="Z463" s="91">
        <f>AA463*B463*محاسبات!$AD$40</f>
        <v>0</v>
      </c>
      <c r="AA463" s="31"/>
      <c r="AB463" s="88">
        <f>AC463*B463*محاسبات!$AD$40</f>
        <v>626221498.42289221</v>
      </c>
      <c r="AC463" s="48">
        <v>1000000000</v>
      </c>
      <c r="AD463" s="92">
        <f>AE463*B463*محاسبات!$AD$40</f>
        <v>0</v>
      </c>
      <c r="AE463" s="33"/>
    </row>
    <row r="464" spans="1:32" s="106" customFormat="1">
      <c r="A464" s="348"/>
      <c r="B464" s="202">
        <f t="shared" si="8"/>
        <v>386</v>
      </c>
      <c r="C464" s="106">
        <v>10</v>
      </c>
      <c r="D464" s="85">
        <f>E464*B464*محاسبات!$AD$40</f>
        <v>0</v>
      </c>
      <c r="E464" s="105"/>
      <c r="F464" s="87">
        <f>G464*B464*محاسبات!$AD$40</f>
        <v>0</v>
      </c>
      <c r="G464" s="46"/>
      <c r="H464" s="88">
        <f>I464*B464*محاسبات!$AD$40</f>
        <v>0</v>
      </c>
      <c r="I464" s="48"/>
      <c r="J464" s="91">
        <f>K464*B464*محاسبات!$AD$40</f>
        <v>0</v>
      </c>
      <c r="K464" s="91"/>
      <c r="L464" s="89">
        <f>M464*B464*محاسبات!$AD$40</f>
        <v>0</v>
      </c>
      <c r="M464" s="32"/>
      <c r="N464" s="86">
        <f>O464*B464*محاسبات!$AD$40</f>
        <v>0</v>
      </c>
      <c r="O464" s="105"/>
      <c r="P464" s="88">
        <f>Q464*B464*محاسبات!$AD$40</f>
        <v>0</v>
      </c>
      <c r="Q464" s="48"/>
      <c r="R464" s="90">
        <f>S464*B464*محاسبات!$AD$40</f>
        <v>0</v>
      </c>
      <c r="S464" s="54"/>
      <c r="T464" s="91">
        <f>U464*B464*محاسبات!$AD$40</f>
        <v>0</v>
      </c>
      <c r="U464" s="31"/>
      <c r="V464" s="90">
        <f>W464*B464*محاسبات!$AD$40</f>
        <v>0</v>
      </c>
      <c r="W464" s="54"/>
      <c r="X464" s="86">
        <f>Y464*B464*محاسبات!$AD$40</f>
        <v>0</v>
      </c>
      <c r="Y464" s="105"/>
      <c r="Z464" s="91">
        <f>AA464*B464*محاسبات!$AD$40</f>
        <v>0</v>
      </c>
      <c r="AA464" s="31"/>
      <c r="AB464" s="88">
        <f>AC464*B464*محاسبات!$AD$40</f>
        <v>0</v>
      </c>
      <c r="AC464" s="48"/>
      <c r="AD464" s="92">
        <f>AE464*B464*محاسبات!$AD$40</f>
        <v>0</v>
      </c>
      <c r="AE464" s="33"/>
    </row>
    <row r="465" spans="1:31" s="106" customFormat="1">
      <c r="A465" s="348"/>
      <c r="B465" s="202">
        <f t="shared" si="8"/>
        <v>385</v>
      </c>
      <c r="C465" s="106">
        <v>11</v>
      </c>
      <c r="D465" s="85">
        <f>E465*B465*محاسبات!$AD$40</f>
        <v>0</v>
      </c>
      <c r="E465" s="105"/>
      <c r="F465" s="87">
        <f>G465*B465*محاسبات!$AD$40</f>
        <v>0</v>
      </c>
      <c r="G465" s="46"/>
      <c r="H465" s="88">
        <f>I465*B465*محاسبات!$AD$40</f>
        <v>0</v>
      </c>
      <c r="I465" s="48"/>
      <c r="J465" s="91">
        <f>K465*B465*محاسبات!$AD$40</f>
        <v>0</v>
      </c>
      <c r="K465" s="91"/>
      <c r="L465" s="89">
        <f>M465*B465*محاسبات!$AD$40</f>
        <v>0</v>
      </c>
      <c r="M465" s="32"/>
      <c r="N465" s="86">
        <f>O465*B465*محاسبات!$AD$40</f>
        <v>0</v>
      </c>
      <c r="O465" s="105"/>
      <c r="P465" s="88">
        <f>Q465*B465*محاسبات!$AD$40</f>
        <v>0</v>
      </c>
      <c r="Q465" s="48"/>
      <c r="R465" s="90">
        <f>S465*B465*محاسبات!$AD$40</f>
        <v>0</v>
      </c>
      <c r="S465" s="54"/>
      <c r="T465" s="91">
        <f>U465*B465*محاسبات!$AD$40</f>
        <v>0</v>
      </c>
      <c r="U465" s="31"/>
      <c r="V465" s="90">
        <f>W465*B465*محاسبات!$AD$40</f>
        <v>0</v>
      </c>
      <c r="W465" s="54"/>
      <c r="X465" s="86">
        <f>Y465*B465*محاسبات!$AD$40</f>
        <v>0</v>
      </c>
      <c r="Y465" s="105"/>
      <c r="Z465" s="91">
        <f>AA465*B465*محاسبات!$AD$40</f>
        <v>0</v>
      </c>
      <c r="AA465" s="31"/>
      <c r="AB465" s="88">
        <f>AC465*B465*محاسبات!$AD$40</f>
        <v>0</v>
      </c>
      <c r="AC465" s="48"/>
      <c r="AD465" s="92">
        <f>AE465*B465*محاسبات!$AD$40</f>
        <v>0</v>
      </c>
      <c r="AE465" s="33"/>
    </row>
    <row r="466" spans="1:31" s="106" customFormat="1">
      <c r="A466" s="348"/>
      <c r="B466" s="202">
        <f t="shared" si="8"/>
        <v>384</v>
      </c>
      <c r="C466" s="106">
        <v>12</v>
      </c>
      <c r="D466" s="85">
        <f>E466*B466*محاسبات!$AD$40</f>
        <v>0</v>
      </c>
      <c r="E466" s="105"/>
      <c r="F466" s="87">
        <f>G466*B466*محاسبات!$AD$40</f>
        <v>0</v>
      </c>
      <c r="G466" s="46"/>
      <c r="H466" s="88">
        <f>I466*B466*محاسبات!$AD$40</f>
        <v>0</v>
      </c>
      <c r="I466" s="48"/>
      <c r="J466" s="91">
        <f>K466*B466*محاسبات!$AD$40</f>
        <v>0</v>
      </c>
      <c r="K466" s="91"/>
      <c r="L466" s="89">
        <f>M466*B466*محاسبات!$AD$40</f>
        <v>0</v>
      </c>
      <c r="M466" s="32"/>
      <c r="N466" s="86">
        <f>O466*B466*محاسبات!$AD$40</f>
        <v>0</v>
      </c>
      <c r="O466" s="105"/>
      <c r="P466" s="88">
        <f>Q466*B466*محاسبات!$AD$40</f>
        <v>0</v>
      </c>
      <c r="Q466" s="48"/>
      <c r="R466" s="90">
        <f>S466*B466*محاسبات!$AD$40</f>
        <v>0</v>
      </c>
      <c r="S466" s="54"/>
      <c r="T466" s="91">
        <f>U466*B466*محاسبات!$AD$40</f>
        <v>0</v>
      </c>
      <c r="U466" s="81"/>
      <c r="V466" s="90">
        <f>W466*B466*محاسبات!$AD$40</f>
        <v>0</v>
      </c>
      <c r="W466" s="54"/>
      <c r="X466" s="86">
        <f>Y466*B466*محاسبات!$AD$40</f>
        <v>0</v>
      </c>
      <c r="Y466" s="105"/>
      <c r="Z466" s="91">
        <f>AA466*B466*محاسبات!$AD$40</f>
        <v>46214175.697565384</v>
      </c>
      <c r="AA466" s="31">
        <v>74375000</v>
      </c>
      <c r="AB466" s="88">
        <f>AC466*B466*محاسبات!$AD$40</f>
        <v>0</v>
      </c>
      <c r="AC466" s="48"/>
      <c r="AD466" s="92">
        <f>AE466*B466*محاسبات!$AD$40</f>
        <v>0</v>
      </c>
      <c r="AE466" s="33"/>
    </row>
    <row r="467" spans="1:31" s="106" customFormat="1">
      <c r="A467" s="348"/>
      <c r="B467" s="202">
        <f t="shared" si="8"/>
        <v>383</v>
      </c>
      <c r="C467" s="106">
        <v>13</v>
      </c>
      <c r="D467" s="85">
        <f>E467*B467*محاسبات!$AD$40</f>
        <v>0</v>
      </c>
      <c r="E467" s="105"/>
      <c r="F467" s="87">
        <f>G467*B467*محاسبات!$AD$40</f>
        <v>0</v>
      </c>
      <c r="G467" s="46"/>
      <c r="H467" s="88">
        <f>I467*B467*محاسبات!$AD$40</f>
        <v>0</v>
      </c>
      <c r="I467" s="48"/>
      <c r="J467" s="91">
        <f>K467*B467*محاسبات!$AD$40</f>
        <v>0</v>
      </c>
      <c r="K467" s="91"/>
      <c r="L467" s="89">
        <f>M467*B467*محاسبات!$AD$40</f>
        <v>0</v>
      </c>
      <c r="M467" s="32"/>
      <c r="N467" s="86">
        <f>O467*B467*محاسبات!$AD$40</f>
        <v>0</v>
      </c>
      <c r="O467" s="105"/>
      <c r="P467" s="88">
        <f>Q467*B467*محاسبات!$AD$40</f>
        <v>0</v>
      </c>
      <c r="Q467" s="48"/>
      <c r="R467" s="90">
        <f>S467*B467*محاسبات!$AD$40</f>
        <v>0</v>
      </c>
      <c r="S467" s="54"/>
      <c r="T467" s="91">
        <f>U467*B467*محاسبات!$AD$40</f>
        <v>0</v>
      </c>
      <c r="U467" s="31"/>
      <c r="V467" s="90">
        <f>W467*B467*محاسبات!$AD$40</f>
        <v>0</v>
      </c>
      <c r="W467" s="54"/>
      <c r="X467" s="86">
        <f>Y467*B467*محاسبات!$AD$40</f>
        <v>0</v>
      </c>
      <c r="Y467" s="105"/>
      <c r="Z467" s="91">
        <f>AA467*B467*محاسبات!$AD$40</f>
        <v>0</v>
      </c>
      <c r="AA467" s="31"/>
      <c r="AB467" s="88">
        <f>AC467*B467*محاسبات!$AD$40</f>
        <v>0</v>
      </c>
      <c r="AC467" s="48"/>
      <c r="AD467" s="92">
        <f>AE467*B467*محاسبات!$AD$40</f>
        <v>0</v>
      </c>
      <c r="AE467" s="33"/>
    </row>
    <row r="468" spans="1:31" s="106" customFormat="1">
      <c r="A468" s="348"/>
      <c r="B468" s="202">
        <f t="shared" si="8"/>
        <v>382</v>
      </c>
      <c r="C468" s="106">
        <v>14</v>
      </c>
      <c r="D468" s="85">
        <f>E468*B468*محاسبات!$AD$40</f>
        <v>0</v>
      </c>
      <c r="E468" s="105"/>
      <c r="F468" s="87">
        <f>G468*B468*محاسبات!$AD$40</f>
        <v>0</v>
      </c>
      <c r="G468" s="46"/>
      <c r="H468" s="88">
        <f>I468*B468*محاسبات!$AD$40</f>
        <v>0</v>
      </c>
      <c r="I468" s="48"/>
      <c r="J468" s="91">
        <f>K468*B468*محاسبات!$AD$40</f>
        <v>0</v>
      </c>
      <c r="K468" s="91"/>
      <c r="L468" s="89">
        <f>M468*B468*محاسبات!$AD$40</f>
        <v>0</v>
      </c>
      <c r="M468" s="32"/>
      <c r="N468" s="86">
        <f>O468*B468*محاسبات!$AD$40</f>
        <v>0</v>
      </c>
      <c r="O468" s="105"/>
      <c r="P468" s="88">
        <f>Q468*B468*محاسبات!$AD$40</f>
        <v>0</v>
      </c>
      <c r="Q468" s="48"/>
      <c r="R468" s="90">
        <f>S468*B468*محاسبات!$AD$40</f>
        <v>0</v>
      </c>
      <c r="S468" s="93"/>
      <c r="T468" s="91">
        <f>U468*B468*محاسبات!$AD$40</f>
        <v>0</v>
      </c>
      <c r="U468" s="31"/>
      <c r="V468" s="90">
        <f>W468*B468*محاسبات!$AD$40</f>
        <v>0</v>
      </c>
      <c r="W468" s="54"/>
      <c r="X468" s="86">
        <f>Y468*B468*محاسبات!$AD$40</f>
        <v>61813078.138900474</v>
      </c>
      <c r="Y468" s="105">
        <v>100000000</v>
      </c>
      <c r="Z468" s="91">
        <f>AA468*B468*محاسبات!$AD$40</f>
        <v>0</v>
      </c>
      <c r="AA468" s="31"/>
      <c r="AB468" s="88">
        <f>AC468*B468*محاسبات!$AD$40</f>
        <v>0</v>
      </c>
      <c r="AC468" s="48"/>
      <c r="AD468" s="92">
        <f>AE468*B468*محاسبات!$AD$40</f>
        <v>0</v>
      </c>
      <c r="AE468" s="33"/>
    </row>
    <row r="469" spans="1:31" s="106" customFormat="1">
      <c r="A469" s="348"/>
      <c r="B469" s="202">
        <f t="shared" si="8"/>
        <v>381</v>
      </c>
      <c r="C469" s="106">
        <v>15</v>
      </c>
      <c r="D469" s="85">
        <f>E469*B469*محاسبات!$AD$40</f>
        <v>0</v>
      </c>
      <c r="E469" s="105"/>
      <c r="F469" s="87">
        <f>G469*B469*محاسبات!$AD$40</f>
        <v>0</v>
      </c>
      <c r="G469" s="46"/>
      <c r="H469" s="88">
        <f>I469*B469*محاسبات!$AD$40</f>
        <v>0</v>
      </c>
      <c r="I469" s="48"/>
      <c r="J469" s="91">
        <f>K469*B469*محاسبات!$AD$40</f>
        <v>0</v>
      </c>
      <c r="K469" s="91"/>
      <c r="L469" s="89">
        <f>M469*B469*محاسبات!$AD$40</f>
        <v>0</v>
      </c>
      <c r="M469" s="32"/>
      <c r="N469" s="86">
        <f>O469*B469*محاسبات!$AD$40</f>
        <v>0</v>
      </c>
      <c r="O469" s="105"/>
      <c r="P469" s="88">
        <f>Q469*B469*محاسبات!$AD$40</f>
        <v>0</v>
      </c>
      <c r="Q469" s="48"/>
      <c r="R469" s="90">
        <f>S469*B469*محاسبات!$AD$40</f>
        <v>0</v>
      </c>
      <c r="S469" s="93"/>
      <c r="T469" s="91">
        <f>U469*B469*محاسبات!$AD$40</f>
        <v>0</v>
      </c>
      <c r="U469" s="31"/>
      <c r="V469" s="90">
        <f>W469*B469*محاسبات!$AD$40</f>
        <v>0</v>
      </c>
      <c r="W469" s="54"/>
      <c r="X469" s="86">
        <f>Y469*B469*محاسبات!$AD$40</f>
        <v>0</v>
      </c>
      <c r="Y469" s="105"/>
      <c r="Z469" s="91">
        <f>AA469*B469*محاسبات!$AD$40</f>
        <v>0</v>
      </c>
      <c r="AA469" s="31"/>
      <c r="AB469" s="88">
        <f>AC469*B469*محاسبات!$AD$40</f>
        <v>0</v>
      </c>
      <c r="AC469" s="48"/>
      <c r="AD469" s="92">
        <f>AE469*B469*محاسبات!$AD$40</f>
        <v>0</v>
      </c>
      <c r="AE469" s="33"/>
    </row>
    <row r="470" spans="1:31" s="106" customFormat="1">
      <c r="A470" s="348"/>
      <c r="B470" s="202">
        <f t="shared" si="8"/>
        <v>380</v>
      </c>
      <c r="C470" s="106">
        <v>16</v>
      </c>
      <c r="D470" s="85">
        <f>E470*B470*محاسبات!$AD$40</f>
        <v>0</v>
      </c>
      <c r="E470" s="105"/>
      <c r="F470" s="87">
        <f>G470*B470*محاسبات!$AD$40</f>
        <v>0</v>
      </c>
      <c r="G470" s="46"/>
      <c r="H470" s="88">
        <f>I470*B470*محاسبات!$AD$40</f>
        <v>0</v>
      </c>
      <c r="I470" s="48"/>
      <c r="J470" s="91">
        <f>K470*B470*محاسبات!$AD$40</f>
        <v>0</v>
      </c>
      <c r="K470" s="91"/>
      <c r="L470" s="89">
        <f>M470*B470*محاسبات!$AD$40</f>
        <v>0</v>
      </c>
      <c r="M470" s="32"/>
      <c r="N470" s="86">
        <f>O470*B470*محاسبات!$AD$40</f>
        <v>0</v>
      </c>
      <c r="O470" s="105"/>
      <c r="P470" s="88">
        <f>Q470*B470*محاسبات!$AD$40</f>
        <v>0</v>
      </c>
      <c r="Q470" s="48"/>
      <c r="R470" s="90">
        <f>S470*B470*محاسبات!$AD$40</f>
        <v>0</v>
      </c>
      <c r="S470" s="93"/>
      <c r="T470" s="91">
        <f>U470*B470*محاسبات!$AD$40</f>
        <v>0</v>
      </c>
      <c r="U470" s="31"/>
      <c r="V470" s="90">
        <f>W470*B470*محاسبات!$AD$40</f>
        <v>0</v>
      </c>
      <c r="W470" s="54"/>
      <c r="X470" s="86">
        <f>Y470*B470*محاسبات!$AD$40</f>
        <v>0</v>
      </c>
      <c r="Y470" s="105"/>
      <c r="Z470" s="91">
        <f>AA470*B470*محاسبات!$AD$40</f>
        <v>0</v>
      </c>
      <c r="AA470" s="31"/>
      <c r="AB470" s="88">
        <f>AC470*B470*محاسبات!$AD$40</f>
        <v>0</v>
      </c>
      <c r="AC470" s="48"/>
      <c r="AD470" s="92">
        <f>AE470*B470*محاسبات!$AD$40</f>
        <v>0</v>
      </c>
      <c r="AE470" s="33"/>
    </row>
    <row r="471" spans="1:31" s="106" customFormat="1">
      <c r="A471" s="348"/>
      <c r="B471" s="202">
        <f t="shared" si="8"/>
        <v>379</v>
      </c>
      <c r="C471" s="106">
        <v>17</v>
      </c>
      <c r="D471" s="85">
        <f>E471*B471*محاسبات!$AD$40</f>
        <v>0</v>
      </c>
      <c r="E471" s="105"/>
      <c r="F471" s="87">
        <f>G471*B471*محاسبات!$AD$40</f>
        <v>0</v>
      </c>
      <c r="G471" s="46"/>
      <c r="H471" s="88">
        <f>I471*B471*محاسبات!$AD$40</f>
        <v>0</v>
      </c>
      <c r="I471" s="48"/>
      <c r="J471" s="91">
        <f>K471*B471*محاسبات!$AD$40</f>
        <v>0</v>
      </c>
      <c r="K471" s="91"/>
      <c r="L471" s="89">
        <f>M471*B471*محاسبات!$AD$40</f>
        <v>0</v>
      </c>
      <c r="M471" s="32"/>
      <c r="N471" s="86">
        <f>O471*B471*محاسبات!$AD$40</f>
        <v>0</v>
      </c>
      <c r="O471" s="105"/>
      <c r="P471" s="88">
        <f>Q471*B471*محاسبات!$AD$40</f>
        <v>613276351.1686722</v>
      </c>
      <c r="Q471" s="48">
        <v>1000000000</v>
      </c>
      <c r="R471" s="90">
        <f>S471*B471*محاسبات!$AD$40</f>
        <v>0</v>
      </c>
      <c r="S471" s="93"/>
      <c r="T471" s="91">
        <f>U471*B471*محاسبات!$AD$40</f>
        <v>0</v>
      </c>
      <c r="U471" s="31"/>
      <c r="V471" s="90">
        <f>W471*B471*محاسبات!$AD$40</f>
        <v>0</v>
      </c>
      <c r="W471" s="54"/>
      <c r="X471" s="86">
        <f>Y471*B471*محاسبات!$AD$40</f>
        <v>61327635.116867222</v>
      </c>
      <c r="Y471" s="105">
        <v>100000000</v>
      </c>
      <c r="Z471" s="91">
        <f>AA471*B471*محاسبات!$AD$40</f>
        <v>0</v>
      </c>
      <c r="AA471" s="31"/>
      <c r="AB471" s="88">
        <f>AC471*B471*محاسبات!$AD$40</f>
        <v>0</v>
      </c>
      <c r="AC471" s="48"/>
      <c r="AD471" s="92">
        <f>AE471*B471*محاسبات!$AD$40</f>
        <v>0</v>
      </c>
      <c r="AE471" s="33"/>
    </row>
    <row r="472" spans="1:31" s="106" customFormat="1">
      <c r="A472" s="348"/>
      <c r="B472" s="202">
        <f t="shared" si="8"/>
        <v>378</v>
      </c>
      <c r="C472" s="106">
        <v>18</v>
      </c>
      <c r="D472" s="85">
        <f>E472*B472*محاسبات!$AD$40</f>
        <v>0</v>
      </c>
      <c r="E472" s="105"/>
      <c r="F472" s="87">
        <f>G472*B472*محاسبات!$AD$40</f>
        <v>0</v>
      </c>
      <c r="G472" s="46"/>
      <c r="H472" s="88">
        <f>I472*B472*محاسبات!$AD$40</f>
        <v>0</v>
      </c>
      <c r="I472" s="201"/>
      <c r="J472" s="91">
        <f>K472*B472*محاسبات!$AD$40</f>
        <v>0</v>
      </c>
      <c r="K472" s="91"/>
      <c r="L472" s="89">
        <f>M472*B472*محاسبات!$AD$40</f>
        <v>0</v>
      </c>
      <c r="M472" s="32"/>
      <c r="N472" s="86">
        <f>O472*B472*محاسبات!$AD$40</f>
        <v>0</v>
      </c>
      <c r="O472" s="105"/>
      <c r="P472" s="88">
        <f>Q472*B472*محاسبات!$AD$40</f>
        <v>0</v>
      </c>
      <c r="Q472" s="48"/>
      <c r="R472" s="90">
        <f>S472*B472*محاسبات!$AD$40</f>
        <v>0</v>
      </c>
      <c r="S472" s="93"/>
      <c r="T472" s="91">
        <f>U472*B472*محاسبات!$AD$40</f>
        <v>0</v>
      </c>
      <c r="U472" s="31"/>
      <c r="V472" s="90">
        <f>W472*B472*محاسبات!$AD$40</f>
        <v>0</v>
      </c>
      <c r="W472" s="54"/>
      <c r="X472" s="86">
        <f>Y472*B472*محاسبات!$AD$40</f>
        <v>0</v>
      </c>
      <c r="Y472" s="105"/>
      <c r="Z472" s="91">
        <f>AA472*B472*محاسبات!$AD$40</f>
        <v>0</v>
      </c>
      <c r="AA472" s="31"/>
      <c r="AB472" s="88">
        <f>AC472*B472*محاسبات!$AD$40</f>
        <v>0</v>
      </c>
      <c r="AC472" s="48"/>
      <c r="AD472" s="92">
        <f>AE472*B472*محاسبات!$AD$40</f>
        <v>0</v>
      </c>
      <c r="AE472" s="33"/>
    </row>
    <row r="473" spans="1:31" s="106" customFormat="1">
      <c r="A473" s="348"/>
      <c r="B473" s="202">
        <f t="shared" si="8"/>
        <v>377</v>
      </c>
      <c r="C473" s="106">
        <v>19</v>
      </c>
      <c r="D473" s="85">
        <f>E473*B473*محاسبات!$AD$40</f>
        <v>0</v>
      </c>
      <c r="E473" s="105"/>
      <c r="F473" s="87">
        <f>G473*B473*محاسبات!$AD$40</f>
        <v>0</v>
      </c>
      <c r="G473" s="46"/>
      <c r="H473" s="88">
        <f>I473*B473*محاسبات!$AD$40</f>
        <v>-197652980.85105798</v>
      </c>
      <c r="I473" s="201">
        <v>-324000000</v>
      </c>
      <c r="J473" s="91">
        <f>K473*B473*محاسبات!$AD$40</f>
        <v>0</v>
      </c>
      <c r="K473" s="91"/>
      <c r="L473" s="89">
        <f>M473*B473*محاسبات!$AD$40</f>
        <v>0</v>
      </c>
      <c r="M473" s="32"/>
      <c r="N473" s="86">
        <f>O473*B473*محاسبات!$AD$40</f>
        <v>0</v>
      </c>
      <c r="O473" s="105"/>
      <c r="P473" s="88">
        <f>Q473*B473*محاسبات!$AD$40</f>
        <v>197652980.85105798</v>
      </c>
      <c r="Q473" s="48">
        <v>324000000</v>
      </c>
      <c r="R473" s="90">
        <f>S473*B473*محاسبات!$AD$40</f>
        <v>0</v>
      </c>
      <c r="S473" s="93"/>
      <c r="T473" s="91">
        <f>U473*B473*محاسبات!$AD$40</f>
        <v>0</v>
      </c>
      <c r="U473" s="31"/>
      <c r="V473" s="90">
        <f>W473*B473*محاسبات!$AD$40</f>
        <v>0</v>
      </c>
      <c r="W473" s="54"/>
      <c r="X473" s="86">
        <f>Y473*B473*محاسبات!$AD$40</f>
        <v>0</v>
      </c>
      <c r="Y473" s="105"/>
      <c r="Z473" s="91">
        <f>AA473*B473*محاسبات!$AD$40</f>
        <v>0</v>
      </c>
      <c r="AA473" s="31"/>
      <c r="AB473" s="88">
        <f>AC473*B473*محاسبات!$AD$40</f>
        <v>0</v>
      </c>
      <c r="AC473" s="48"/>
      <c r="AD473" s="92">
        <f>AE473*B473*محاسبات!$AD$40</f>
        <v>0</v>
      </c>
      <c r="AE473" s="33"/>
    </row>
    <row r="474" spans="1:31" s="106" customFormat="1">
      <c r="A474" s="348"/>
      <c r="B474" s="202">
        <f t="shared" si="8"/>
        <v>376</v>
      </c>
      <c r="C474" s="106">
        <v>20</v>
      </c>
      <c r="D474" s="85">
        <f>E474*B474*محاسبات!$AD$40</f>
        <v>0</v>
      </c>
      <c r="E474" s="105"/>
      <c r="F474" s="87">
        <f>G474*B474*محاسبات!$AD$40</f>
        <v>0</v>
      </c>
      <c r="G474" s="46"/>
      <c r="H474" s="88">
        <f>I474*B474*محاسبات!$AD$40</f>
        <v>0</v>
      </c>
      <c r="I474" s="201"/>
      <c r="J474" s="91">
        <f>K474*B474*محاسبات!$AD$40</f>
        <v>0</v>
      </c>
      <c r="K474" s="91"/>
      <c r="L474" s="89">
        <f>M474*B474*محاسبات!$AD$40</f>
        <v>0</v>
      </c>
      <c r="M474" s="32"/>
      <c r="N474" s="86">
        <f>O474*B474*محاسبات!$AD$40</f>
        <v>0</v>
      </c>
      <c r="O474" s="105"/>
      <c r="P474" s="88">
        <f>Q474*B474*محاسبات!$AD$40</f>
        <v>0</v>
      </c>
      <c r="Q474" s="48"/>
      <c r="R474" s="90">
        <f>S474*B474*محاسبات!$AD$40</f>
        <v>0</v>
      </c>
      <c r="S474" s="93"/>
      <c r="T474" s="91">
        <f>U474*B474*محاسبات!$AD$40</f>
        <v>0</v>
      </c>
      <c r="U474" s="31"/>
      <c r="V474" s="90">
        <f>W474*B474*محاسبات!$AD$40</f>
        <v>0</v>
      </c>
      <c r="W474" s="54"/>
      <c r="X474" s="86">
        <f>Y474*B474*محاسبات!$AD$40</f>
        <v>0</v>
      </c>
      <c r="Y474" s="105"/>
      <c r="Z474" s="91">
        <f>AA474*B474*محاسبات!$AD$40</f>
        <v>0</v>
      </c>
      <c r="AA474" s="31"/>
      <c r="AB474" s="88">
        <f>AC474*B474*محاسبات!$AD$40</f>
        <v>0</v>
      </c>
      <c r="AC474" s="48"/>
      <c r="AD474" s="92">
        <f>AE474*B474*محاسبات!$AD$40</f>
        <v>0</v>
      </c>
      <c r="AE474" s="33"/>
    </row>
    <row r="475" spans="1:31" s="106" customFormat="1">
      <c r="A475" s="348"/>
      <c r="B475" s="202">
        <f t="shared" si="8"/>
        <v>375</v>
      </c>
      <c r="C475" s="106">
        <v>21</v>
      </c>
      <c r="D475" s="85">
        <f>E475*B475*محاسبات!$AD$40</f>
        <v>0</v>
      </c>
      <c r="E475" s="105"/>
      <c r="F475" s="87">
        <f>G475*B475*محاسبات!$AD$40</f>
        <v>0</v>
      </c>
      <c r="G475" s="46"/>
      <c r="H475" s="88">
        <f>I475*B475*محاسبات!$AD$40</f>
        <v>0</v>
      </c>
      <c r="I475" s="201"/>
      <c r="J475" s="91">
        <f>K475*B475*محاسبات!$AD$40</f>
        <v>0</v>
      </c>
      <c r="K475" s="91"/>
      <c r="L475" s="89">
        <f>M475*B475*محاسبات!$AD$40</f>
        <v>0</v>
      </c>
      <c r="M475" s="32"/>
      <c r="N475" s="86">
        <f>O475*B475*محاسبات!$AD$40</f>
        <v>0</v>
      </c>
      <c r="O475" s="105"/>
      <c r="P475" s="88">
        <f>Q475*B475*محاسبات!$AD$40</f>
        <v>0</v>
      </c>
      <c r="Q475" s="48"/>
      <c r="R475" s="90">
        <f>S475*B475*محاسبات!$AD$40</f>
        <v>0</v>
      </c>
      <c r="S475" s="93"/>
      <c r="T475" s="91">
        <f>U475*B475*محاسبات!$AD$40</f>
        <v>0</v>
      </c>
      <c r="U475" s="31"/>
      <c r="V475" s="90">
        <f>W475*B475*محاسبات!$AD$40</f>
        <v>0</v>
      </c>
      <c r="W475" s="54"/>
      <c r="X475" s="86">
        <f>Y475*B475*محاسبات!$AD$40</f>
        <v>60680377.754156224</v>
      </c>
      <c r="Y475" s="105">
        <v>100000000</v>
      </c>
      <c r="Z475" s="91">
        <f>AA475*B475*محاسبات!$AD$40</f>
        <v>96481800.629108399</v>
      </c>
      <c r="AA475" s="31">
        <v>159000000</v>
      </c>
      <c r="AB475" s="88">
        <f>AC475*B475*محاسبات!$AD$40</f>
        <v>0</v>
      </c>
      <c r="AC475" s="48"/>
      <c r="AD475" s="92">
        <f>AE475*B475*محاسبات!$AD$40</f>
        <v>0</v>
      </c>
      <c r="AE475" s="33"/>
    </row>
    <row r="476" spans="1:31" s="106" customFormat="1">
      <c r="A476" s="348"/>
      <c r="B476" s="202">
        <f t="shared" si="8"/>
        <v>374</v>
      </c>
      <c r="C476" s="106">
        <v>22</v>
      </c>
      <c r="D476" s="85">
        <f>E476*B476*محاسبات!$AD$40</f>
        <v>0</v>
      </c>
      <c r="E476" s="105"/>
      <c r="F476" s="87">
        <f>G476*B476*محاسبات!$AD$40</f>
        <v>0</v>
      </c>
      <c r="G476" s="46"/>
      <c r="H476" s="88">
        <f>I476*B476*محاسبات!$AD$40</f>
        <v>0</v>
      </c>
      <c r="I476" s="201"/>
      <c r="J476" s="91">
        <f>K476*B476*محاسبات!$AD$40</f>
        <v>0</v>
      </c>
      <c r="K476" s="91"/>
      <c r="L476" s="89">
        <f>M476*B476*محاسبات!$AD$40</f>
        <v>0</v>
      </c>
      <c r="M476" s="32"/>
      <c r="N476" s="86">
        <f>O476*B476*محاسبات!$AD$40</f>
        <v>0</v>
      </c>
      <c r="O476" s="105"/>
      <c r="P476" s="88">
        <f>Q476*B476*محاسبات!$AD$40</f>
        <v>0</v>
      </c>
      <c r="Q476" s="48"/>
      <c r="R476" s="90">
        <f>S476*B476*محاسبات!$AD$40</f>
        <v>0</v>
      </c>
      <c r="S476" s="93"/>
      <c r="T476" s="91">
        <f>U476*B476*محاسبات!$AD$40</f>
        <v>0</v>
      </c>
      <c r="U476" s="31"/>
      <c r="V476" s="90">
        <f>W476*B476*محاسبات!$AD$40</f>
        <v>0</v>
      </c>
      <c r="W476" s="54"/>
      <c r="X476" s="86">
        <f>Y476*B476*محاسبات!$AD$40</f>
        <v>0</v>
      </c>
      <c r="Y476" s="105"/>
      <c r="Z476" s="91">
        <f>AA476*B476*محاسبات!$AD$40</f>
        <v>0</v>
      </c>
      <c r="AA476" s="31"/>
      <c r="AB476" s="88">
        <f>AC476*B476*محاسبات!$AD$40</f>
        <v>0</v>
      </c>
      <c r="AC476" s="48"/>
      <c r="AD476" s="92">
        <f>AE476*B476*محاسبات!$AD$40</f>
        <v>0</v>
      </c>
      <c r="AE476" s="33"/>
    </row>
    <row r="477" spans="1:31" s="106" customFormat="1">
      <c r="A477" s="348"/>
      <c r="B477" s="202">
        <f t="shared" si="8"/>
        <v>373</v>
      </c>
      <c r="C477" s="106">
        <v>23</v>
      </c>
      <c r="D477" s="85">
        <f>E477*B477*محاسبات!$AD$40</f>
        <v>0</v>
      </c>
      <c r="E477" s="105"/>
      <c r="F477" s="87">
        <f>G477*B477*محاسبات!$AD$40</f>
        <v>0</v>
      </c>
      <c r="G477" s="46"/>
      <c r="H477" s="88">
        <f>I477*B477*محاسبات!$AD$40</f>
        <v>0</v>
      </c>
      <c r="I477" s="201"/>
      <c r="J477" s="91">
        <f>K477*B477*محاسبات!$AD$40</f>
        <v>0</v>
      </c>
      <c r="K477" s="91"/>
      <c r="L477" s="89">
        <f>M477*B477*محاسبات!$AD$40</f>
        <v>0</v>
      </c>
      <c r="M477" s="32"/>
      <c r="N477" s="86">
        <f>O477*B477*محاسبات!$AD$40</f>
        <v>0</v>
      </c>
      <c r="O477" s="105"/>
      <c r="P477" s="88">
        <f>Q477*B477*محاسبات!$AD$40</f>
        <v>0</v>
      </c>
      <c r="Q477" s="48"/>
      <c r="R477" s="90">
        <f>S477*B477*محاسبات!$AD$40</f>
        <v>0</v>
      </c>
      <c r="S477" s="93"/>
      <c r="T477" s="91">
        <f>U477*B477*محاسبات!$AD$40</f>
        <v>0</v>
      </c>
      <c r="U477" s="31"/>
      <c r="V477" s="90">
        <f>W477*B477*محاسبات!$AD$40</f>
        <v>0</v>
      </c>
      <c r="W477" s="54"/>
      <c r="X477" s="86">
        <f>Y477*B477*محاسبات!$AD$40</f>
        <v>0</v>
      </c>
      <c r="Y477" s="105"/>
      <c r="Z477" s="91">
        <f>AA477*B477*محاسبات!$AD$40</f>
        <v>0</v>
      </c>
      <c r="AA477" s="31"/>
      <c r="AB477" s="88">
        <f>AC477*B477*محاسبات!$AD$40</f>
        <v>0</v>
      </c>
      <c r="AC477" s="48"/>
      <c r="AD477" s="92">
        <f>AE477*B477*محاسبات!$AD$40</f>
        <v>0</v>
      </c>
      <c r="AE477" s="33"/>
    </row>
    <row r="478" spans="1:31" s="106" customFormat="1">
      <c r="A478" s="348"/>
      <c r="B478" s="202">
        <f t="shared" si="8"/>
        <v>372</v>
      </c>
      <c r="C478" s="106">
        <v>24</v>
      </c>
      <c r="D478" s="85">
        <f>E478*B478*محاسبات!$AD$40</f>
        <v>0</v>
      </c>
      <c r="E478" s="105"/>
      <c r="F478" s="87">
        <f>G478*B478*محاسبات!$AD$40</f>
        <v>0</v>
      </c>
      <c r="G478" s="46"/>
      <c r="H478" s="88">
        <f>I478*B478*محاسبات!$AD$40</f>
        <v>0</v>
      </c>
      <c r="I478" s="201"/>
      <c r="J478" s="91">
        <f>K478*B478*محاسبات!$AD$40</f>
        <v>0</v>
      </c>
      <c r="K478" s="91"/>
      <c r="L478" s="89">
        <f>M478*B478*محاسبات!$AD$40</f>
        <v>0</v>
      </c>
      <c r="M478" s="32"/>
      <c r="N478" s="86">
        <f>O478*B478*محاسبات!$AD$40</f>
        <v>0</v>
      </c>
      <c r="O478" s="105"/>
      <c r="P478" s="88">
        <f>Q478*B478*محاسبات!$AD$40</f>
        <v>0</v>
      </c>
      <c r="Q478" s="48"/>
      <c r="R478" s="90">
        <f>S478*B478*محاسبات!$AD$40</f>
        <v>0</v>
      </c>
      <c r="S478" s="93"/>
      <c r="T478" s="91">
        <f>U478*B478*محاسبات!$AD$40</f>
        <v>0</v>
      </c>
      <c r="U478" s="31"/>
      <c r="V478" s="90">
        <f>W478*B478*محاسبات!$AD$40</f>
        <v>0</v>
      </c>
      <c r="W478" s="54"/>
      <c r="X478" s="86">
        <f>Y478*B478*محاسبات!$AD$40</f>
        <v>0</v>
      </c>
      <c r="Y478" s="105"/>
      <c r="Z478" s="91">
        <f>AA478*B478*محاسبات!$AD$40</f>
        <v>0</v>
      </c>
      <c r="AA478" s="31"/>
      <c r="AB478" s="88">
        <f>AC478*B478*محاسبات!$AD$40</f>
        <v>0</v>
      </c>
      <c r="AC478" s="48"/>
      <c r="AD478" s="92">
        <f>AE478*B478*محاسبات!$AD$40</f>
        <v>0</v>
      </c>
      <c r="AE478" s="33"/>
    </row>
    <row r="479" spans="1:31" s="106" customFormat="1">
      <c r="A479" s="348"/>
      <c r="B479" s="202">
        <f t="shared" si="8"/>
        <v>371</v>
      </c>
      <c r="C479" s="106">
        <v>25</v>
      </c>
      <c r="D479" s="85">
        <f>E479*B479*محاسبات!$AD$40</f>
        <v>0</v>
      </c>
      <c r="E479" s="105"/>
      <c r="F479" s="87">
        <f>G479*B479*محاسبات!$AD$40</f>
        <v>0</v>
      </c>
      <c r="G479" s="46"/>
      <c r="H479" s="88">
        <f>I479*B479*محاسبات!$AD$40</f>
        <v>0</v>
      </c>
      <c r="I479" s="201"/>
      <c r="J479" s="91">
        <f>K479*B479*محاسبات!$AD$40</f>
        <v>0</v>
      </c>
      <c r="K479" s="91"/>
      <c r="L479" s="89">
        <f>M479*B479*محاسبات!$AD$40</f>
        <v>0</v>
      </c>
      <c r="M479" s="32"/>
      <c r="N479" s="86">
        <f>O479*B479*محاسبات!$AD$40</f>
        <v>0</v>
      </c>
      <c r="O479" s="105"/>
      <c r="P479" s="88">
        <f>Q479*B479*محاسبات!$AD$40</f>
        <v>0</v>
      </c>
      <c r="Q479" s="48"/>
      <c r="R479" s="90">
        <f>S479*B479*محاسبات!$AD$40</f>
        <v>0</v>
      </c>
      <c r="S479" s="93"/>
      <c r="T479" s="91">
        <f>U479*B479*محاسبات!$AD$40</f>
        <v>0</v>
      </c>
      <c r="U479" s="81"/>
      <c r="V479" s="90">
        <f>W479*B479*محاسبات!$AD$40</f>
        <v>0</v>
      </c>
      <c r="W479" s="54"/>
      <c r="X479" s="86">
        <f>Y479*B479*محاسبات!$AD$40</f>
        <v>0</v>
      </c>
      <c r="Y479" s="105"/>
      <c r="Z479" s="91">
        <f>AA479*B479*محاسبات!$AD$40</f>
        <v>0</v>
      </c>
      <c r="AA479" s="31"/>
      <c r="AB479" s="88">
        <f>AC479*B479*محاسبات!$AD$40</f>
        <v>0</v>
      </c>
      <c r="AC479" s="48"/>
      <c r="AD479" s="92">
        <f>AE479*B479*محاسبات!$AD$40</f>
        <v>0</v>
      </c>
      <c r="AE479" s="33"/>
    </row>
    <row r="480" spans="1:31" s="106" customFormat="1">
      <c r="A480" s="348"/>
      <c r="B480" s="202">
        <f t="shared" si="8"/>
        <v>370</v>
      </c>
      <c r="C480" s="106">
        <v>26</v>
      </c>
      <c r="D480" s="85">
        <f>E480*B480*محاسبات!$AD$40</f>
        <v>0</v>
      </c>
      <c r="E480" s="105"/>
      <c r="F480" s="87">
        <f>G480*B480*محاسبات!$AD$40</f>
        <v>0</v>
      </c>
      <c r="G480" s="46"/>
      <c r="H480" s="88">
        <f>I480*B480*محاسبات!$AD$40</f>
        <v>0</v>
      </c>
      <c r="I480" s="201"/>
      <c r="J480" s="91">
        <f>K480*B480*محاسبات!$AD$40</f>
        <v>0</v>
      </c>
      <c r="K480" s="91"/>
      <c r="L480" s="89">
        <f>M480*B480*محاسبات!$AD$40</f>
        <v>0</v>
      </c>
      <c r="M480" s="32"/>
      <c r="N480" s="86">
        <f>O480*B480*محاسبات!$AD$40</f>
        <v>0</v>
      </c>
      <c r="O480" s="105"/>
      <c r="P480" s="88">
        <f>Q480*B480*محاسبات!$AD$40</f>
        <v>0</v>
      </c>
      <c r="Q480" s="48"/>
      <c r="R480" s="90">
        <f>S480*B480*محاسبات!$AD$40</f>
        <v>0</v>
      </c>
      <c r="S480" s="93"/>
      <c r="T480" s="91">
        <f>U480*B480*محاسبات!$AD$40</f>
        <v>0</v>
      </c>
      <c r="U480" s="31"/>
      <c r="V480" s="90">
        <f>W480*B480*محاسبات!$AD$40</f>
        <v>0</v>
      </c>
      <c r="W480" s="54"/>
      <c r="X480" s="86">
        <f>Y480*B480*محاسبات!$AD$40</f>
        <v>0</v>
      </c>
      <c r="Y480" s="105"/>
      <c r="Z480" s="91">
        <f>AA480*B480*محاسبات!$AD$40</f>
        <v>0</v>
      </c>
      <c r="AA480" s="31"/>
      <c r="AB480" s="88">
        <f>AC480*B480*محاسبات!$AD$40</f>
        <v>0</v>
      </c>
      <c r="AC480" s="48"/>
      <c r="AD480" s="92">
        <f>AE480*B480*محاسبات!$AD$40</f>
        <v>0</v>
      </c>
      <c r="AE480" s="33"/>
    </row>
    <row r="481" spans="1:31" s="106" customFormat="1">
      <c r="A481" s="348"/>
      <c r="B481" s="202">
        <f t="shared" si="8"/>
        <v>369</v>
      </c>
      <c r="C481" s="106">
        <v>27</v>
      </c>
      <c r="D481" s="85">
        <f>E481*B481*محاسبات!$AD$40</f>
        <v>0</v>
      </c>
      <c r="E481" s="105"/>
      <c r="F481" s="87">
        <f>G481*B481*محاسبات!$AD$40</f>
        <v>0</v>
      </c>
      <c r="G481" s="46"/>
      <c r="H481" s="88">
        <f>I481*B481*محاسبات!$AD$40</f>
        <v>0</v>
      </c>
      <c r="I481" s="201"/>
      <c r="J481" s="91">
        <f>K481*B481*محاسبات!$AD$40</f>
        <v>0</v>
      </c>
      <c r="K481" s="91"/>
      <c r="L481" s="89">
        <f>M481*B481*محاسبات!$AD$40</f>
        <v>0</v>
      </c>
      <c r="M481" s="32"/>
      <c r="N481" s="86">
        <f>O481*B481*محاسبات!$AD$40</f>
        <v>0</v>
      </c>
      <c r="O481" s="105"/>
      <c r="P481" s="88">
        <f>Q481*B481*محاسبات!$AD$40</f>
        <v>0</v>
      </c>
      <c r="Q481" s="48"/>
      <c r="R481" s="90">
        <f>S481*B481*محاسبات!$AD$40</f>
        <v>0</v>
      </c>
      <c r="S481" s="93"/>
      <c r="T481" s="91">
        <f>U481*B481*محاسبات!$AD$40</f>
        <v>0</v>
      </c>
      <c r="U481" s="31"/>
      <c r="V481" s="90">
        <f>W481*B481*محاسبات!$AD$40</f>
        <v>0</v>
      </c>
      <c r="W481" s="54"/>
      <c r="X481" s="86">
        <f>Y481*B481*محاسبات!$AD$40</f>
        <v>0</v>
      </c>
      <c r="Y481" s="105"/>
      <c r="Z481" s="91">
        <f>AA481*B481*محاسبات!$AD$40</f>
        <v>0</v>
      </c>
      <c r="AA481" s="31"/>
      <c r="AB481" s="88">
        <f>AC481*B481*محاسبات!$AD$40</f>
        <v>0</v>
      </c>
      <c r="AC481" s="48"/>
      <c r="AD481" s="92">
        <f>AE481*B481*محاسبات!$AD$40</f>
        <v>0</v>
      </c>
      <c r="AE481" s="33"/>
    </row>
    <row r="482" spans="1:31" s="106" customFormat="1">
      <c r="A482" s="348"/>
      <c r="B482" s="202">
        <f t="shared" si="8"/>
        <v>368</v>
      </c>
      <c r="C482" s="106">
        <v>28</v>
      </c>
      <c r="D482" s="85">
        <f>E482*B482*محاسبات!$AD$40</f>
        <v>0</v>
      </c>
      <c r="E482" s="105"/>
      <c r="F482" s="87">
        <f>G482*B482*محاسبات!$AD$40</f>
        <v>0</v>
      </c>
      <c r="G482" s="46"/>
      <c r="H482" s="88">
        <f>I482*B482*محاسبات!$AD$40</f>
        <v>-595476773.69411981</v>
      </c>
      <c r="I482" s="201">
        <v>-1000000000</v>
      </c>
      <c r="J482" s="91">
        <f>K482*B482*محاسبات!$AD$40</f>
        <v>0</v>
      </c>
      <c r="K482" s="91"/>
      <c r="L482" s="89">
        <f>M482*B482*محاسبات!$AD$40</f>
        <v>0</v>
      </c>
      <c r="M482" s="32"/>
      <c r="N482" s="86">
        <f>O482*B482*محاسبات!$AD$40</f>
        <v>0</v>
      </c>
      <c r="O482" s="105"/>
      <c r="P482" s="88">
        <f>Q482*B482*محاسبات!$AD$40</f>
        <v>0</v>
      </c>
      <c r="Q482" s="48"/>
      <c r="R482" s="90">
        <f>S482*B482*محاسبات!$AD$40</f>
        <v>0</v>
      </c>
      <c r="S482" s="93"/>
      <c r="T482" s="91">
        <f>U482*B482*محاسبات!$AD$40</f>
        <v>0</v>
      </c>
      <c r="U482" s="31"/>
      <c r="V482" s="90">
        <f>W482*B482*محاسبات!$AD$40</f>
        <v>0</v>
      </c>
      <c r="W482" s="54"/>
      <c r="X482" s="86">
        <f>Y482*B482*محاسبات!$AD$40</f>
        <v>0</v>
      </c>
      <c r="Y482" s="105"/>
      <c r="Z482" s="91">
        <f>AA482*B482*محاسبات!$AD$40</f>
        <v>0</v>
      </c>
      <c r="AA482" s="31"/>
      <c r="AB482" s="88">
        <f>AC482*B482*محاسبات!$AD$40</f>
        <v>0</v>
      </c>
      <c r="AC482" s="48"/>
      <c r="AD482" s="92">
        <f>AE482*B482*محاسبات!$AD$40</f>
        <v>0</v>
      </c>
      <c r="AE482" s="33"/>
    </row>
    <row r="483" spans="1:31" s="106" customFormat="1">
      <c r="A483" s="348"/>
      <c r="B483" s="202">
        <f t="shared" si="8"/>
        <v>367</v>
      </c>
      <c r="C483" s="106">
        <v>29</v>
      </c>
      <c r="D483" s="85">
        <f>E483*B483*محاسبات!$AD$40</f>
        <v>0</v>
      </c>
      <c r="E483" s="105"/>
      <c r="F483" s="87">
        <f>G483*B483*محاسبات!$AD$40</f>
        <v>0</v>
      </c>
      <c r="G483" s="46"/>
      <c r="H483" s="88">
        <f>I483*B483*محاسبات!$AD$40</f>
        <v>0</v>
      </c>
      <c r="I483" s="201"/>
      <c r="J483" s="91">
        <f>K483*B483*محاسبات!$AD$40</f>
        <v>0</v>
      </c>
      <c r="K483" s="91"/>
      <c r="L483" s="89">
        <f>M483*B483*محاسبات!$AD$40</f>
        <v>0</v>
      </c>
      <c r="M483" s="32"/>
      <c r="N483" s="86">
        <f>O483*B483*محاسبات!$AD$40</f>
        <v>0</v>
      </c>
      <c r="O483" s="105"/>
      <c r="P483" s="88">
        <f>Q483*B483*محاسبات!$AD$40</f>
        <v>0</v>
      </c>
      <c r="Q483" s="48"/>
      <c r="R483" s="90">
        <f>S483*B483*محاسبات!$AD$40</f>
        <v>0</v>
      </c>
      <c r="S483" s="93"/>
      <c r="T483" s="91">
        <f>U483*B483*محاسبات!$AD$40</f>
        <v>0</v>
      </c>
      <c r="U483" s="31"/>
      <c r="V483" s="90">
        <f>W483*B483*محاسبات!$AD$40</f>
        <v>0</v>
      </c>
      <c r="W483" s="54"/>
      <c r="X483" s="86">
        <f>Y483*B483*محاسبات!$AD$40</f>
        <v>0</v>
      </c>
      <c r="Y483" s="105"/>
      <c r="Z483" s="91">
        <f>AA483*B483*محاسبات!$AD$40</f>
        <v>0</v>
      </c>
      <c r="AA483" s="31"/>
      <c r="AB483" s="88">
        <f>AC483*B483*محاسبات!$AD$40</f>
        <v>0</v>
      </c>
      <c r="AC483" s="48"/>
      <c r="AD483" s="92">
        <f>AE483*B483*محاسبات!$AD$40</f>
        <v>0</v>
      </c>
      <c r="AE483" s="33"/>
    </row>
    <row r="484" spans="1:31" s="106" customFormat="1">
      <c r="A484" s="348"/>
      <c r="B484" s="202">
        <f t="shared" si="8"/>
        <v>366</v>
      </c>
      <c r="C484" s="106">
        <v>30</v>
      </c>
      <c r="D484" s="85">
        <f>E484*B484*محاسبات!$AD$40</f>
        <v>0</v>
      </c>
      <c r="E484" s="105"/>
      <c r="F484" s="87">
        <f>G484*B484*محاسبات!$AD$40</f>
        <v>0</v>
      </c>
      <c r="G484" s="46"/>
      <c r="H484" s="88">
        <f>I484*B484*محاسبات!$AD$40</f>
        <v>0</v>
      </c>
      <c r="I484" s="201"/>
      <c r="J484" s="91">
        <f>K484*B484*محاسبات!$AD$40</f>
        <v>0</v>
      </c>
      <c r="K484" s="91"/>
      <c r="L484" s="89">
        <f>M484*B484*محاسبات!$AD$40</f>
        <v>0</v>
      </c>
      <c r="M484" s="32"/>
      <c r="N484" s="86">
        <f>O484*B484*محاسبات!$AD$40</f>
        <v>0</v>
      </c>
      <c r="O484" s="105"/>
      <c r="P484" s="88">
        <f>Q484*B484*محاسبات!$AD$40</f>
        <v>0</v>
      </c>
      <c r="Q484" s="48"/>
      <c r="R484" s="90">
        <f>S484*B484*محاسبات!$AD$40</f>
        <v>0</v>
      </c>
      <c r="S484" s="93"/>
      <c r="T484" s="91">
        <f>U484*B484*محاسبات!$AD$40</f>
        <v>0</v>
      </c>
      <c r="U484" s="31"/>
      <c r="V484" s="90">
        <f>W484*B484*محاسبات!$AD$40</f>
        <v>0</v>
      </c>
      <c r="W484" s="54"/>
      <c r="X484" s="86">
        <f>Y484*B484*محاسبات!$AD$40</f>
        <v>0</v>
      </c>
      <c r="Y484" s="105"/>
      <c r="Z484" s="91">
        <f>AA484*B484*محاسبات!$AD$40</f>
        <v>0</v>
      </c>
      <c r="AA484" s="31"/>
      <c r="AB484" s="88">
        <f>AC484*B484*محاسبات!$AD$40</f>
        <v>0</v>
      </c>
      <c r="AC484" s="48"/>
      <c r="AD484" s="92">
        <f>AE484*B484*محاسبات!$AD$40</f>
        <v>0</v>
      </c>
      <c r="AE484" s="33"/>
    </row>
    <row r="485" spans="1:31" s="132" customFormat="1" ht="15.75" thickBot="1">
      <c r="A485" s="349"/>
      <c r="B485" s="202">
        <f t="shared" si="8"/>
        <v>365</v>
      </c>
      <c r="C485" s="132">
        <v>31</v>
      </c>
      <c r="D485" s="138">
        <f>E485*B485*محاسبات!$AD$40</f>
        <v>0</v>
      </c>
      <c r="E485" s="60"/>
      <c r="F485" s="139">
        <f>G485*B485*محاسبات!$AD$40</f>
        <v>0</v>
      </c>
      <c r="G485" s="61"/>
      <c r="H485" s="140">
        <f>I485*B485*محاسبات!$AD$40</f>
        <v>0</v>
      </c>
      <c r="I485" s="62"/>
      <c r="J485" s="65">
        <f>K485*B485*محاسبات!$AD$40</f>
        <v>0</v>
      </c>
      <c r="K485" s="144"/>
      <c r="L485" s="141">
        <f>M485*B485*محاسبات!$AD$40</f>
        <v>0</v>
      </c>
      <c r="M485" s="63"/>
      <c r="N485" s="142">
        <f>O485*B485*محاسبات!$AD$40</f>
        <v>0</v>
      </c>
      <c r="O485" s="60"/>
      <c r="P485" s="140">
        <f>Q485*B485*محاسبات!$AD$40</f>
        <v>0</v>
      </c>
      <c r="Q485" s="62"/>
      <c r="R485" s="143">
        <f>S485*B485*محاسبات!$AD$40</f>
        <v>0</v>
      </c>
      <c r="S485" s="94"/>
      <c r="T485" s="144">
        <f>U485*B485*محاسبات!$AD$40</f>
        <v>0</v>
      </c>
      <c r="U485" s="65"/>
      <c r="V485" s="143">
        <f>W485*B485*محاسبات!$AD$40</f>
        <v>0</v>
      </c>
      <c r="W485" s="64"/>
      <c r="X485" s="142">
        <f>Y485*B485*محاسبات!$AD$40</f>
        <v>0</v>
      </c>
      <c r="Y485" s="60"/>
      <c r="Z485" s="144">
        <f>AA485*B485*محاسبات!$AD$40</f>
        <v>177186703.04213616</v>
      </c>
      <c r="AA485" s="65">
        <v>300000000</v>
      </c>
      <c r="AB485" s="140">
        <f>AC485*B485*محاسبات!$AD$40</f>
        <v>0</v>
      </c>
      <c r="AC485" s="62"/>
      <c r="AD485" s="145">
        <f>AE485*B485*محاسبات!$AD$40</f>
        <v>0</v>
      </c>
      <c r="AE485" s="66"/>
    </row>
    <row r="486" spans="1:31" s="104" customFormat="1">
      <c r="A486" s="347" t="s">
        <v>42</v>
      </c>
      <c r="B486" s="202">
        <f t="shared" si="8"/>
        <v>364</v>
      </c>
      <c r="C486" s="104">
        <v>1</v>
      </c>
      <c r="D486" s="85">
        <f>E486*B486*محاسبات!$AD$40</f>
        <v>0</v>
      </c>
      <c r="E486" s="86"/>
      <c r="F486" s="87">
        <f>G486*B486*محاسبات!$AD$40</f>
        <v>0</v>
      </c>
      <c r="G486" s="87"/>
      <c r="H486" s="88">
        <f>I486*B486*محاسبات!$AD$40</f>
        <v>0</v>
      </c>
      <c r="I486" s="88"/>
      <c r="J486" s="91">
        <f>K486*B486*محاسبات!$AD$40</f>
        <v>0</v>
      </c>
      <c r="K486" s="91"/>
      <c r="L486" s="89">
        <f>M486*B486*محاسبات!$AD$40</f>
        <v>0</v>
      </c>
      <c r="M486" s="89"/>
      <c r="N486" s="86">
        <f>O486*B486*محاسبات!$AD$40</f>
        <v>0</v>
      </c>
      <c r="O486" s="86"/>
      <c r="P486" s="88">
        <f>Q486*B486*محاسبات!$AD$40</f>
        <v>0</v>
      </c>
      <c r="Q486" s="88"/>
      <c r="R486" s="90">
        <f>S486*B486*محاسبات!$AD$40</f>
        <v>0</v>
      </c>
      <c r="S486" s="90"/>
      <c r="T486" s="91">
        <f>U486*B486*محاسبات!$AD$40</f>
        <v>589004200.06700981</v>
      </c>
      <c r="U486" s="91">
        <v>1000000000</v>
      </c>
      <c r="V486" s="90">
        <f>W486*B486*محاسبات!$AD$40</f>
        <v>0</v>
      </c>
      <c r="W486" s="90"/>
      <c r="X486" s="86">
        <f>Y486*B486*محاسبات!$AD$40</f>
        <v>0</v>
      </c>
      <c r="Y486" s="86"/>
      <c r="Z486" s="91">
        <f>AA486*B486*محاسبات!$AD$40</f>
        <v>0</v>
      </c>
      <c r="AA486" s="91"/>
      <c r="AB486" s="88">
        <f>AC486*B486*محاسبات!$AD$40</f>
        <v>0</v>
      </c>
      <c r="AC486" s="88"/>
      <c r="AD486" s="92">
        <f>AE486*B486*محاسبات!$AD$40</f>
        <v>0</v>
      </c>
      <c r="AE486" s="92"/>
    </row>
    <row r="487" spans="1:31" s="106" customFormat="1">
      <c r="A487" s="348"/>
      <c r="B487" s="202">
        <f t="shared" si="8"/>
        <v>363</v>
      </c>
      <c r="C487" s="106">
        <v>2</v>
      </c>
      <c r="D487" s="85">
        <f>E487*B487*محاسبات!$AD$40</f>
        <v>0</v>
      </c>
      <c r="E487" s="105"/>
      <c r="F487" s="87">
        <f>G487*B487*محاسبات!$AD$40</f>
        <v>0</v>
      </c>
      <c r="G487" s="46"/>
      <c r="H487" s="88">
        <f>I487*B487*محاسبات!$AD$40</f>
        <v>0</v>
      </c>
      <c r="I487" s="48"/>
      <c r="J487" s="91">
        <f>K487*B487*محاسبات!$AD$40</f>
        <v>0</v>
      </c>
      <c r="K487" s="91"/>
      <c r="L487" s="89">
        <f>M487*B487*محاسبات!$AD$40</f>
        <v>0</v>
      </c>
      <c r="M487" s="32"/>
      <c r="N487" s="86">
        <f>O487*B487*محاسبات!$AD$40</f>
        <v>0</v>
      </c>
      <c r="O487" s="105"/>
      <c r="P487" s="88">
        <f>Q487*B487*محاسبات!$AD$40</f>
        <v>0</v>
      </c>
      <c r="Q487" s="48"/>
      <c r="R487" s="90">
        <f>S487*B487*محاسبات!$AD$40</f>
        <v>0</v>
      </c>
      <c r="S487" s="54"/>
      <c r="T487" s="91">
        <f>U487*B487*محاسبات!$AD$40</f>
        <v>293693028.33011615</v>
      </c>
      <c r="U487" s="31">
        <v>500000000</v>
      </c>
      <c r="V487" s="90">
        <f>W487*B487*محاسبات!$AD$40</f>
        <v>0</v>
      </c>
      <c r="W487" s="54"/>
      <c r="X487" s="86">
        <f>Y487*B487*محاسبات!$AD$40</f>
        <v>0</v>
      </c>
      <c r="Y487" s="105"/>
      <c r="Z487" s="91">
        <f>AA487*B487*محاسبات!$AD$40</f>
        <v>0</v>
      </c>
      <c r="AA487" s="31"/>
      <c r="AB487" s="88">
        <f>AC487*B487*محاسبات!$AD$40</f>
        <v>0</v>
      </c>
      <c r="AC487" s="48"/>
      <c r="AD487" s="92">
        <f>AE487*B487*محاسبات!$AD$40</f>
        <v>0</v>
      </c>
      <c r="AE487" s="33"/>
    </row>
    <row r="488" spans="1:31" s="106" customFormat="1">
      <c r="A488" s="348"/>
      <c r="B488" s="202">
        <f t="shared" si="8"/>
        <v>362</v>
      </c>
      <c r="C488" s="106">
        <v>3</v>
      </c>
      <c r="D488" s="85">
        <f>E488*B488*محاسبات!$AD$40</f>
        <v>0</v>
      </c>
      <c r="E488" s="105"/>
      <c r="F488" s="87">
        <f>G488*B488*محاسبات!$AD$40</f>
        <v>0</v>
      </c>
      <c r="G488" s="46"/>
      <c r="H488" s="88">
        <f>I488*B488*محاسبات!$AD$40</f>
        <v>0</v>
      </c>
      <c r="I488" s="48"/>
      <c r="J488" s="91">
        <f>K488*B488*محاسبات!$AD$40</f>
        <v>0</v>
      </c>
      <c r="K488" s="91"/>
      <c r="L488" s="89">
        <f>M488*B488*محاسبات!$AD$40</f>
        <v>0</v>
      </c>
      <c r="M488" s="32"/>
      <c r="N488" s="86">
        <f>O488*B488*محاسبات!$AD$40</f>
        <v>0</v>
      </c>
      <c r="O488" s="105"/>
      <c r="P488" s="88">
        <f>Q488*B488*محاسبات!$AD$40</f>
        <v>0</v>
      </c>
      <c r="Q488" s="48"/>
      <c r="R488" s="90">
        <f>S488*B488*محاسبات!$AD$40</f>
        <v>0</v>
      </c>
      <c r="S488" s="54"/>
      <c r="T488" s="91">
        <f>U488*B488*محاسبات!$AD$40</f>
        <v>0</v>
      </c>
      <c r="U488" s="31"/>
      <c r="V488" s="90">
        <f>W488*B488*محاسبات!$AD$40</f>
        <v>0</v>
      </c>
      <c r="W488" s="54"/>
      <c r="X488" s="86">
        <f>Y488*B488*محاسبات!$AD$40</f>
        <v>0</v>
      </c>
      <c r="Y488" s="105"/>
      <c r="Z488" s="91">
        <f>AA488*B488*محاسبات!$AD$40</f>
        <v>0</v>
      </c>
      <c r="AA488" s="31"/>
      <c r="AB488" s="88">
        <f>AC488*B488*محاسبات!$AD$40</f>
        <v>0</v>
      </c>
      <c r="AC488" s="48"/>
      <c r="AD488" s="92">
        <f>AE488*B488*محاسبات!$AD$40</f>
        <v>0</v>
      </c>
      <c r="AE488" s="33"/>
    </row>
    <row r="489" spans="1:31" s="106" customFormat="1">
      <c r="A489" s="348"/>
      <c r="B489" s="202">
        <f t="shared" si="8"/>
        <v>361</v>
      </c>
      <c r="C489" s="106">
        <v>4</v>
      </c>
      <c r="D489" s="85">
        <f>E489*B489*محاسبات!$AD$40</f>
        <v>0</v>
      </c>
      <c r="E489" s="105"/>
      <c r="F489" s="87">
        <f>G489*B489*محاسبات!$AD$40</f>
        <v>0</v>
      </c>
      <c r="G489" s="46"/>
      <c r="H489" s="88">
        <f>I489*B489*محاسبات!$AD$40</f>
        <v>0</v>
      </c>
      <c r="I489" s="48"/>
      <c r="J489" s="91">
        <f>K489*B489*محاسبات!$AD$40</f>
        <v>0</v>
      </c>
      <c r="K489" s="91"/>
      <c r="L489" s="89">
        <f>M489*B489*محاسبات!$AD$40</f>
        <v>0</v>
      </c>
      <c r="M489" s="32"/>
      <c r="N489" s="86">
        <f>O489*B489*محاسبات!$AD$40</f>
        <v>584149769.8466773</v>
      </c>
      <c r="O489" s="105">
        <v>1000000000</v>
      </c>
      <c r="P489" s="88">
        <f>Q489*B489*محاسبات!$AD$40</f>
        <v>0</v>
      </c>
      <c r="Q489" s="48"/>
      <c r="R489" s="90">
        <f>S489*B489*محاسبات!$AD$40</f>
        <v>0</v>
      </c>
      <c r="S489" s="54"/>
      <c r="T489" s="91">
        <f>U489*B489*محاسبات!$AD$40</f>
        <v>0</v>
      </c>
      <c r="U489" s="31"/>
      <c r="V489" s="90">
        <f>W489*B489*محاسبات!$AD$40</f>
        <v>0</v>
      </c>
      <c r="W489" s="54"/>
      <c r="X489" s="86">
        <f>Y489*B489*محاسبات!$AD$40</f>
        <v>0</v>
      </c>
      <c r="Y489" s="105"/>
      <c r="Z489" s="91">
        <f>AA489*B489*محاسبات!$AD$40</f>
        <v>0</v>
      </c>
      <c r="AA489" s="82"/>
      <c r="AB489" s="88">
        <f>AC489*B489*محاسبات!$AD$40</f>
        <v>0</v>
      </c>
      <c r="AC489" s="48"/>
      <c r="AD489" s="92">
        <f>AE489*B489*محاسبات!$AD$40</f>
        <v>0</v>
      </c>
      <c r="AE489" s="33"/>
    </row>
    <row r="490" spans="1:31" s="106" customFormat="1">
      <c r="A490" s="348"/>
      <c r="B490" s="202">
        <f t="shared" si="8"/>
        <v>360</v>
      </c>
      <c r="C490" s="106">
        <v>5</v>
      </c>
      <c r="D490" s="85">
        <f>E490*B490*محاسبات!$AD$40</f>
        <v>0</v>
      </c>
      <c r="E490" s="105"/>
      <c r="F490" s="87">
        <f>G490*B490*محاسبات!$AD$40</f>
        <v>0</v>
      </c>
      <c r="G490" s="46"/>
      <c r="H490" s="88">
        <f>I490*B490*محاسبات!$AD$40</f>
        <v>0</v>
      </c>
      <c r="I490" s="48"/>
      <c r="J490" s="91">
        <f>K490*B490*محاسبات!$AD$40</f>
        <v>0</v>
      </c>
      <c r="K490" s="91"/>
      <c r="L490" s="89">
        <f>M490*B490*محاسبات!$AD$40</f>
        <v>0</v>
      </c>
      <c r="M490" s="32"/>
      <c r="N490" s="86">
        <f>O490*B490*محاسبات!$AD$40</f>
        <v>2912658132.1994987</v>
      </c>
      <c r="O490" s="105">
        <v>5000000000</v>
      </c>
      <c r="P490" s="88">
        <f>Q490*B490*محاسبات!$AD$40</f>
        <v>0</v>
      </c>
      <c r="Q490" s="48"/>
      <c r="R490" s="90">
        <f>S490*B490*محاسبات!$AD$40</f>
        <v>0</v>
      </c>
      <c r="S490" s="93"/>
      <c r="T490" s="91">
        <f>U490*B490*محاسبات!$AD$40</f>
        <v>0</v>
      </c>
      <c r="U490" s="31"/>
      <c r="V490" s="90">
        <f>W490*B490*محاسبات!$AD$40</f>
        <v>0</v>
      </c>
      <c r="W490" s="54"/>
      <c r="X490" s="86">
        <f>Y490*B490*محاسبات!$AD$40</f>
        <v>0</v>
      </c>
      <c r="Y490" s="105"/>
      <c r="Z490" s="91">
        <f>AA490*B490*محاسبات!$AD$40</f>
        <v>0</v>
      </c>
      <c r="AA490" s="82"/>
      <c r="AB490" s="88">
        <f>AC490*B490*محاسبات!$AD$40</f>
        <v>0</v>
      </c>
      <c r="AC490" s="48"/>
      <c r="AD490" s="92">
        <f>AE490*B490*محاسبات!$AD$40</f>
        <v>0</v>
      </c>
      <c r="AE490" s="33"/>
    </row>
    <row r="491" spans="1:31" s="106" customFormat="1">
      <c r="A491" s="348"/>
      <c r="B491" s="202">
        <f t="shared" si="8"/>
        <v>359</v>
      </c>
      <c r="C491" s="106">
        <v>6</v>
      </c>
      <c r="D491" s="85">
        <f>E491*B491*محاسبات!$AD$40</f>
        <v>0</v>
      </c>
      <c r="E491" s="105"/>
      <c r="F491" s="87">
        <f>G491*B491*محاسبات!$AD$40</f>
        <v>0</v>
      </c>
      <c r="G491" s="46"/>
      <c r="H491" s="88">
        <f>I491*B491*محاسبات!$AD$40</f>
        <v>0</v>
      </c>
      <c r="I491" s="48"/>
      <c r="J491" s="91">
        <f>K491*B491*محاسبات!$AD$40</f>
        <v>0</v>
      </c>
      <c r="K491" s="91"/>
      <c r="L491" s="89">
        <f>M491*B491*محاسبات!$AD$40</f>
        <v>0</v>
      </c>
      <c r="M491" s="32"/>
      <c r="N491" s="86">
        <f>O491*B491*محاسبات!$AD$40</f>
        <v>580913483.0331223</v>
      </c>
      <c r="O491" s="105">
        <v>1000000000</v>
      </c>
      <c r="P491" s="88">
        <f>Q491*B491*محاسبات!$AD$40</f>
        <v>0</v>
      </c>
      <c r="Q491" s="48"/>
      <c r="R491" s="90">
        <f>S491*B491*محاسبات!$AD$40</f>
        <v>0</v>
      </c>
      <c r="S491" s="93"/>
      <c r="T491" s="91">
        <f>U491*B491*محاسبات!$AD$40</f>
        <v>0</v>
      </c>
      <c r="U491" s="31"/>
      <c r="V491" s="90">
        <f>W491*B491*محاسبات!$AD$40</f>
        <v>0</v>
      </c>
      <c r="W491" s="54"/>
      <c r="X491" s="86">
        <f>Y491*B491*محاسبات!$AD$40</f>
        <v>0</v>
      </c>
      <c r="Y491" s="105"/>
      <c r="Z491" s="91">
        <f>AA491*B491*محاسبات!$AD$40</f>
        <v>0</v>
      </c>
      <c r="AA491" s="82"/>
      <c r="AB491" s="88">
        <f>AC491*B491*محاسبات!$AD$40</f>
        <v>0</v>
      </c>
      <c r="AC491" s="48"/>
      <c r="AD491" s="92">
        <f>AE491*B491*محاسبات!$AD$40</f>
        <v>0</v>
      </c>
      <c r="AE491" s="33"/>
    </row>
    <row r="492" spans="1:31" s="106" customFormat="1">
      <c r="A492" s="348"/>
      <c r="B492" s="202">
        <f t="shared" si="8"/>
        <v>358</v>
      </c>
      <c r="C492" s="106">
        <v>7</v>
      </c>
      <c r="D492" s="85">
        <f>E492*B492*محاسبات!$AD$40</f>
        <v>0</v>
      </c>
      <c r="E492" s="105"/>
      <c r="F492" s="87">
        <f>G492*B492*محاسبات!$AD$40</f>
        <v>0</v>
      </c>
      <c r="G492" s="46"/>
      <c r="H492" s="88">
        <f>I492*B492*محاسبات!$AD$40</f>
        <v>0</v>
      </c>
      <c r="I492" s="48"/>
      <c r="J492" s="91">
        <f>K492*B492*محاسبات!$AD$40</f>
        <v>0</v>
      </c>
      <c r="K492" s="91"/>
      <c r="L492" s="89">
        <f>M492*B492*محاسبات!$AD$40</f>
        <v>0</v>
      </c>
      <c r="M492" s="32"/>
      <c r="N492" s="86">
        <f>O492*B492*محاسبات!$AD$40</f>
        <v>0</v>
      </c>
      <c r="O492" s="105"/>
      <c r="P492" s="88">
        <f>Q492*B492*محاسبات!$AD$40</f>
        <v>0</v>
      </c>
      <c r="Q492" s="48"/>
      <c r="R492" s="90">
        <f>S492*B492*محاسبات!$AD$40</f>
        <v>0</v>
      </c>
      <c r="S492" s="93"/>
      <c r="T492" s="91">
        <f>U492*B492*محاسبات!$AD$40</f>
        <v>0</v>
      </c>
      <c r="U492" s="31"/>
      <c r="V492" s="90">
        <f>W492*B492*محاسبات!$AD$40</f>
        <v>0</v>
      </c>
      <c r="W492" s="54"/>
      <c r="X492" s="86">
        <f>Y492*B492*محاسبات!$AD$40</f>
        <v>0</v>
      </c>
      <c r="Y492" s="105"/>
      <c r="Z492" s="91">
        <f>AA492*B492*محاسبات!$AD$40</f>
        <v>0</v>
      </c>
      <c r="AA492" s="82"/>
      <c r="AB492" s="88">
        <f>AC492*B492*محاسبات!$AD$40</f>
        <v>0</v>
      </c>
      <c r="AC492" s="48"/>
      <c r="AD492" s="92">
        <f>AE492*B492*محاسبات!$AD$40</f>
        <v>0</v>
      </c>
      <c r="AE492" s="33"/>
    </row>
    <row r="493" spans="1:31" s="106" customFormat="1">
      <c r="A493" s="348"/>
      <c r="B493" s="202">
        <f t="shared" si="8"/>
        <v>357</v>
      </c>
      <c r="C493" s="106">
        <v>8</v>
      </c>
      <c r="D493" s="85">
        <f>E493*B493*محاسبات!$AD$40</f>
        <v>0</v>
      </c>
      <c r="E493" s="105"/>
      <c r="F493" s="87">
        <f>G493*B493*محاسبات!$AD$40</f>
        <v>0</v>
      </c>
      <c r="G493" s="46"/>
      <c r="H493" s="88">
        <f>I493*B493*محاسبات!$AD$40</f>
        <v>0</v>
      </c>
      <c r="I493" s="48"/>
      <c r="J493" s="91">
        <f>K493*B493*محاسبات!$AD$40</f>
        <v>0</v>
      </c>
      <c r="K493" s="91"/>
      <c r="L493" s="89">
        <f>M493*B493*محاسبات!$AD$40</f>
        <v>0</v>
      </c>
      <c r="M493" s="32"/>
      <c r="N493" s="86">
        <f>O493*B493*محاسبات!$AD$40</f>
        <v>0</v>
      </c>
      <c r="O493" s="105"/>
      <c r="P493" s="88">
        <f>Q493*B493*محاسبات!$AD$40</f>
        <v>0</v>
      </c>
      <c r="Q493" s="48"/>
      <c r="R493" s="90">
        <f>S493*B493*محاسبات!$AD$40</f>
        <v>0</v>
      </c>
      <c r="S493" s="93"/>
      <c r="T493" s="91">
        <f>U493*B493*محاسبات!$AD$40</f>
        <v>0</v>
      </c>
      <c r="U493" s="31"/>
      <c r="V493" s="90">
        <f>W493*B493*محاسبات!$AD$40</f>
        <v>0</v>
      </c>
      <c r="W493" s="54"/>
      <c r="X493" s="86">
        <f>Y493*B493*محاسبات!$AD$40</f>
        <v>0</v>
      </c>
      <c r="Y493" s="105"/>
      <c r="Z493" s="91">
        <f>AA493*B493*محاسبات!$AD$40</f>
        <v>0</v>
      </c>
      <c r="AA493" s="82"/>
      <c r="AB493" s="88">
        <f>AC493*B493*محاسبات!$AD$40</f>
        <v>0</v>
      </c>
      <c r="AC493" s="48"/>
      <c r="AD493" s="92">
        <f>AE493*B493*محاسبات!$AD$40</f>
        <v>0</v>
      </c>
      <c r="AE493" s="33"/>
    </row>
    <row r="494" spans="1:31" s="106" customFormat="1">
      <c r="A494" s="348"/>
      <c r="B494" s="202">
        <f t="shared" si="8"/>
        <v>356</v>
      </c>
      <c r="C494" s="106">
        <v>9</v>
      </c>
      <c r="D494" s="85">
        <f>E494*B494*محاسبات!$AD$40</f>
        <v>0</v>
      </c>
      <c r="E494" s="105"/>
      <c r="F494" s="87">
        <f>G494*B494*محاسبات!$AD$40</f>
        <v>0</v>
      </c>
      <c r="G494" s="46"/>
      <c r="H494" s="88">
        <f>I494*B494*محاسبات!$AD$40</f>
        <v>0</v>
      </c>
      <c r="I494" s="48"/>
      <c r="J494" s="91">
        <f>K494*B494*محاسبات!$AD$40</f>
        <v>0</v>
      </c>
      <c r="K494" s="91"/>
      <c r="L494" s="89">
        <f>M494*B494*محاسبات!$AD$40</f>
        <v>0</v>
      </c>
      <c r="M494" s="32"/>
      <c r="N494" s="86">
        <f>O494*B494*محاسبات!$AD$40</f>
        <v>0</v>
      </c>
      <c r="O494" s="105"/>
      <c r="P494" s="88">
        <f>Q494*B494*محاسبات!$AD$40</f>
        <v>0</v>
      </c>
      <c r="Q494" s="48"/>
      <c r="R494" s="90">
        <f>S494*B494*محاسبات!$AD$40</f>
        <v>0</v>
      </c>
      <c r="S494" s="93"/>
      <c r="T494" s="91">
        <f>U494*B494*محاسبات!$AD$40</f>
        <v>0</v>
      </c>
      <c r="U494" s="31"/>
      <c r="V494" s="90">
        <f>W494*B494*محاسبات!$AD$40</f>
        <v>0</v>
      </c>
      <c r="W494" s="54"/>
      <c r="X494" s="86">
        <f>Y494*B494*محاسبات!$AD$40</f>
        <v>0</v>
      </c>
      <c r="Y494" s="105"/>
      <c r="Z494" s="91">
        <f>AA494*B494*محاسبات!$AD$40</f>
        <v>0</v>
      </c>
      <c r="AA494" s="82"/>
      <c r="AB494" s="88">
        <f>AC494*B494*محاسبات!$AD$40</f>
        <v>0</v>
      </c>
      <c r="AC494" s="48"/>
      <c r="AD494" s="92">
        <f>AE494*B494*محاسبات!$AD$40</f>
        <v>0</v>
      </c>
      <c r="AE494" s="33"/>
    </row>
    <row r="495" spans="1:31" s="106" customFormat="1">
      <c r="A495" s="348"/>
      <c r="B495" s="202">
        <f t="shared" si="8"/>
        <v>355</v>
      </c>
      <c r="C495" s="106">
        <v>10</v>
      </c>
      <c r="D495" s="85">
        <f>E495*B495*محاسبات!$AD$40</f>
        <v>0</v>
      </c>
      <c r="E495" s="105"/>
      <c r="F495" s="87">
        <f>G495*B495*محاسبات!$AD$40</f>
        <v>0</v>
      </c>
      <c r="G495" s="46"/>
      <c r="H495" s="88">
        <f>I495*B495*محاسبات!$AD$40</f>
        <v>0</v>
      </c>
      <c r="I495" s="48"/>
      <c r="J495" s="91">
        <f>K495*B495*محاسبات!$AD$40</f>
        <v>0</v>
      </c>
      <c r="K495" s="91"/>
      <c r="L495" s="89">
        <f>M495*B495*محاسبات!$AD$40</f>
        <v>0</v>
      </c>
      <c r="M495" s="32"/>
      <c r="N495" s="86">
        <f>O495*B495*محاسبات!$AD$40</f>
        <v>0</v>
      </c>
      <c r="O495" s="105"/>
      <c r="P495" s="88">
        <f>Q495*B495*محاسبات!$AD$40</f>
        <v>574440909.4060123</v>
      </c>
      <c r="Q495" s="48">
        <v>1000000000</v>
      </c>
      <c r="R495" s="90">
        <f>S495*B495*محاسبات!$AD$40</f>
        <v>0</v>
      </c>
      <c r="S495" s="93"/>
      <c r="T495" s="91">
        <f>U495*B495*محاسبات!$AD$40</f>
        <v>0</v>
      </c>
      <c r="U495" s="31"/>
      <c r="V495" s="90">
        <f>W495*B495*محاسبات!$AD$40</f>
        <v>0</v>
      </c>
      <c r="W495" s="54"/>
      <c r="X495" s="86">
        <f>Y495*B495*محاسبات!$AD$40</f>
        <v>0</v>
      </c>
      <c r="Y495" s="105"/>
      <c r="Z495" s="91">
        <f>AA495*B495*محاسبات!$AD$40</f>
        <v>86166136.410901845</v>
      </c>
      <c r="AA495" s="31">
        <v>150000000</v>
      </c>
      <c r="AB495" s="88">
        <f>AC495*B495*محاسبات!$AD$40</f>
        <v>0</v>
      </c>
      <c r="AC495" s="48"/>
      <c r="AD495" s="92">
        <f>AE495*B495*محاسبات!$AD$40</f>
        <v>0</v>
      </c>
      <c r="AE495" s="33"/>
    </row>
    <row r="496" spans="1:31" s="106" customFormat="1">
      <c r="A496" s="348"/>
      <c r="B496" s="202">
        <f t="shared" si="8"/>
        <v>354</v>
      </c>
      <c r="C496" s="106">
        <v>11</v>
      </c>
      <c r="D496" s="85">
        <f>E496*B496*محاسبات!$AD$40</f>
        <v>0</v>
      </c>
      <c r="E496" s="105"/>
      <c r="F496" s="87">
        <f>G496*B496*محاسبات!$AD$40</f>
        <v>0</v>
      </c>
      <c r="G496" s="46"/>
      <c r="H496" s="88">
        <f>I496*B496*محاسبات!$AD$40</f>
        <v>0</v>
      </c>
      <c r="I496" s="48"/>
      <c r="J496" s="91">
        <f>K496*B496*محاسبات!$AD$40</f>
        <v>0</v>
      </c>
      <c r="K496" s="91"/>
      <c r="L496" s="89">
        <f>M496*B496*محاسبات!$AD$40</f>
        <v>0</v>
      </c>
      <c r="M496" s="32"/>
      <c r="N496" s="86">
        <f>O496*B496*محاسبات!$AD$40</f>
        <v>0</v>
      </c>
      <c r="O496" s="105"/>
      <c r="P496" s="88">
        <f>Q496*B496*محاسبات!$AD$40</f>
        <v>0</v>
      </c>
      <c r="Q496" s="48"/>
      <c r="R496" s="90">
        <f>S496*B496*محاسبات!$AD$40</f>
        <v>0</v>
      </c>
      <c r="S496" s="93"/>
      <c r="T496" s="91">
        <f>U496*B496*محاسبات!$AD$40</f>
        <v>0</v>
      </c>
      <c r="U496" s="31"/>
      <c r="V496" s="90">
        <f>W496*B496*محاسبات!$AD$40</f>
        <v>0</v>
      </c>
      <c r="W496" s="54"/>
      <c r="X496" s="86">
        <f>Y496*B496*محاسبات!$AD$40</f>
        <v>0</v>
      </c>
      <c r="Y496" s="105"/>
      <c r="Z496" s="91">
        <f>AA496*B496*محاسبات!$AD$40</f>
        <v>0</v>
      </c>
      <c r="AA496" s="82"/>
      <c r="AB496" s="88">
        <f>AC496*B496*محاسبات!$AD$40</f>
        <v>0</v>
      </c>
      <c r="AC496" s="48"/>
      <c r="AD496" s="92">
        <f>AE496*B496*محاسبات!$AD$40</f>
        <v>0</v>
      </c>
      <c r="AE496" s="33"/>
    </row>
    <row r="497" spans="1:32" s="106" customFormat="1">
      <c r="A497" s="348"/>
      <c r="B497" s="202">
        <f t="shared" si="8"/>
        <v>353</v>
      </c>
      <c r="C497" s="106">
        <v>12</v>
      </c>
      <c r="D497" s="85">
        <f>E497*B497*محاسبات!$AD$40</f>
        <v>0</v>
      </c>
      <c r="E497" s="105"/>
      <c r="F497" s="87">
        <f>G497*B497*محاسبات!$AD$40</f>
        <v>0</v>
      </c>
      <c r="G497" s="46"/>
      <c r="H497" s="88">
        <f>I497*B497*محاسبات!$AD$40</f>
        <v>0</v>
      </c>
      <c r="I497" s="48"/>
      <c r="J497" s="91">
        <f>K497*B497*محاسبات!$AD$40</f>
        <v>0</v>
      </c>
      <c r="K497" s="91"/>
      <c r="L497" s="89">
        <f>M497*B497*محاسبات!$AD$40</f>
        <v>0</v>
      </c>
      <c r="M497" s="32"/>
      <c r="N497" s="86">
        <f>O497*B497*محاسبات!$AD$40</f>
        <v>0</v>
      </c>
      <c r="O497" s="105"/>
      <c r="P497" s="88">
        <f>Q497*B497*محاسبات!$AD$40</f>
        <v>0</v>
      </c>
      <c r="Q497" s="48"/>
      <c r="R497" s="90">
        <f>S497*B497*محاسبات!$AD$40</f>
        <v>0</v>
      </c>
      <c r="S497" s="93"/>
      <c r="T497" s="91">
        <f>U497*B497*محاسبات!$AD$40</f>
        <v>0</v>
      </c>
      <c r="U497" s="31"/>
      <c r="V497" s="90">
        <f>W497*B497*محاسبات!$AD$40</f>
        <v>0</v>
      </c>
      <c r="W497" s="54"/>
      <c r="X497" s="86">
        <f>Y497*B497*محاسبات!$AD$40</f>
        <v>0</v>
      </c>
      <c r="Y497" s="105"/>
      <c r="Z497" s="91">
        <f>AA497*B497*محاسبات!$AD$40</f>
        <v>0</v>
      </c>
      <c r="AA497" s="82"/>
      <c r="AB497" s="88">
        <f>AC497*B497*محاسبات!$AD$40</f>
        <v>0</v>
      </c>
      <c r="AC497" s="48"/>
      <c r="AD497" s="92">
        <f>AE497*B497*محاسبات!$AD$40</f>
        <v>0</v>
      </c>
      <c r="AE497" s="33"/>
    </row>
    <row r="498" spans="1:32" s="106" customFormat="1">
      <c r="A498" s="348"/>
      <c r="B498" s="202">
        <f t="shared" si="8"/>
        <v>352</v>
      </c>
      <c r="C498" s="106">
        <v>13</v>
      </c>
      <c r="D498" s="85">
        <f>E498*B498*محاسبات!$AD$40</f>
        <v>0</v>
      </c>
      <c r="E498" s="105"/>
      <c r="F498" s="87">
        <f>G498*B498*محاسبات!$AD$40</f>
        <v>0</v>
      </c>
      <c r="G498" s="46"/>
      <c r="H498" s="88">
        <f>I498*B498*محاسبات!$AD$40</f>
        <v>0</v>
      </c>
      <c r="I498" s="48"/>
      <c r="J498" s="91">
        <f>K498*B498*محاسبات!$AD$40</f>
        <v>0</v>
      </c>
      <c r="K498" s="91"/>
      <c r="L498" s="89">
        <f>M498*B498*محاسبات!$AD$40</f>
        <v>0</v>
      </c>
      <c r="M498" s="32"/>
      <c r="N498" s="86">
        <f>O498*B498*محاسبات!$AD$40</f>
        <v>0</v>
      </c>
      <c r="O498" s="105"/>
      <c r="P498" s="88">
        <f>Q498*B498*محاسبات!$AD$40</f>
        <v>0</v>
      </c>
      <c r="Q498" s="48"/>
      <c r="R498" s="90">
        <f>S498*B498*محاسبات!$AD$40</f>
        <v>0</v>
      </c>
      <c r="S498" s="93"/>
      <c r="T498" s="91">
        <f>U498*B498*محاسبات!$AD$40</f>
        <v>569586479.18567979</v>
      </c>
      <c r="U498" s="31">
        <v>1000000000</v>
      </c>
      <c r="V498" s="90">
        <f>W498*B498*محاسبات!$AD$40</f>
        <v>0</v>
      </c>
      <c r="W498" s="54"/>
      <c r="X498" s="86">
        <f>Y498*B498*محاسبات!$AD$40</f>
        <v>0</v>
      </c>
      <c r="Y498" s="105"/>
      <c r="Z498" s="91">
        <f>AA498*B498*محاسبات!$AD$40</f>
        <v>0</v>
      </c>
      <c r="AA498" s="82"/>
      <c r="AB498" s="88">
        <f>AC498*B498*محاسبات!$AD$40</f>
        <v>0</v>
      </c>
      <c r="AC498" s="48"/>
      <c r="AD498" s="92">
        <f>AE498*B498*محاسبات!$AD$40</f>
        <v>0</v>
      </c>
      <c r="AE498" s="33"/>
    </row>
    <row r="499" spans="1:32" s="106" customFormat="1">
      <c r="A499" s="348"/>
      <c r="B499" s="202">
        <f t="shared" si="8"/>
        <v>351</v>
      </c>
      <c r="C499" s="106">
        <v>14</v>
      </c>
      <c r="D499" s="85">
        <f>E499*B499*محاسبات!$AD$40</f>
        <v>0</v>
      </c>
      <c r="E499" s="105"/>
      <c r="F499" s="87">
        <f>G499*B499*محاسبات!$AD$40</f>
        <v>0</v>
      </c>
      <c r="G499" s="46"/>
      <c r="H499" s="88">
        <f>I499*B499*محاسبات!$AD$40</f>
        <v>0</v>
      </c>
      <c r="I499" s="48"/>
      <c r="J499" s="91">
        <f>K499*B499*محاسبات!$AD$40</f>
        <v>0</v>
      </c>
      <c r="K499" s="91"/>
      <c r="L499" s="89">
        <f>M499*B499*محاسبات!$AD$40</f>
        <v>0</v>
      </c>
      <c r="M499" s="32"/>
      <c r="N499" s="86">
        <f>O499*B499*محاسبات!$AD$40</f>
        <v>0</v>
      </c>
      <c r="O499" s="105"/>
      <c r="P499" s="88">
        <f>Q499*B499*محاسبات!$AD$40</f>
        <v>0</v>
      </c>
      <c r="Q499" s="48"/>
      <c r="R499" s="90">
        <f>S499*B499*محاسبات!$AD$40</f>
        <v>0</v>
      </c>
      <c r="S499" s="93"/>
      <c r="T499" s="91">
        <f>U499*B499*محاسبات!$AD$40</f>
        <v>0</v>
      </c>
      <c r="U499" s="31"/>
      <c r="V499" s="90">
        <f>W499*B499*محاسبات!$AD$40</f>
        <v>0</v>
      </c>
      <c r="W499" s="54"/>
      <c r="X499" s="86">
        <f>Y499*B499*محاسبات!$AD$40</f>
        <v>0</v>
      </c>
      <c r="Y499" s="105"/>
      <c r="Z499" s="91">
        <f>AA499*B499*محاسبات!$AD$40</f>
        <v>0</v>
      </c>
      <c r="AA499" s="82"/>
      <c r="AB499" s="88">
        <f>AC499*B499*محاسبات!$AD$40</f>
        <v>0</v>
      </c>
      <c r="AC499" s="48"/>
      <c r="AD499" s="92">
        <f>AE499*B499*محاسبات!$AD$40</f>
        <v>0</v>
      </c>
      <c r="AE499" s="33"/>
    </row>
    <row r="500" spans="1:32" s="106" customFormat="1">
      <c r="A500" s="348"/>
      <c r="B500" s="202">
        <f t="shared" si="8"/>
        <v>350</v>
      </c>
      <c r="C500" s="106">
        <v>15</v>
      </c>
      <c r="D500" s="85">
        <f>E500*B500*محاسبات!$AD$40</f>
        <v>0</v>
      </c>
      <c r="E500" s="105"/>
      <c r="F500" s="87">
        <f>G500*B500*محاسبات!$AD$40</f>
        <v>0</v>
      </c>
      <c r="G500" s="46"/>
      <c r="H500" s="88">
        <f>I500*B500*محاسبات!$AD$40</f>
        <v>0</v>
      </c>
      <c r="I500" s="48"/>
      <c r="J500" s="91">
        <f>K500*B500*محاسبات!$AD$40</f>
        <v>0</v>
      </c>
      <c r="K500" s="91"/>
      <c r="L500" s="89">
        <f>M500*B500*محاسبات!$AD$40</f>
        <v>0</v>
      </c>
      <c r="M500" s="32"/>
      <c r="N500" s="86">
        <f>O500*B500*محاسبات!$AD$40</f>
        <v>0</v>
      </c>
      <c r="O500" s="105"/>
      <c r="P500" s="88">
        <f>Q500*B500*محاسبات!$AD$40</f>
        <v>0</v>
      </c>
      <c r="Q500" s="48"/>
      <c r="R500" s="90">
        <f>S500*B500*محاسبات!$AD$40</f>
        <v>0</v>
      </c>
      <c r="S500" s="93"/>
      <c r="T500" s="91">
        <f>U500*B500*محاسبات!$AD$40</f>
        <v>0</v>
      </c>
      <c r="U500" s="31"/>
      <c r="V500" s="90">
        <f>W500*B500*محاسبات!$AD$40</f>
        <v>0</v>
      </c>
      <c r="W500" s="54"/>
      <c r="X500" s="86">
        <f>Y500*B500*محاسبات!$AD$40</f>
        <v>0</v>
      </c>
      <c r="Y500" s="105"/>
      <c r="Z500" s="91">
        <f>AA500*B500*محاسبات!$AD$40</f>
        <v>0</v>
      </c>
      <c r="AA500" s="82"/>
      <c r="AB500" s="88">
        <f>AC500*B500*محاسبات!$AD$40</f>
        <v>0</v>
      </c>
      <c r="AC500" s="48"/>
      <c r="AD500" s="92">
        <f>AE500*B500*محاسبات!$AD$40</f>
        <v>0</v>
      </c>
      <c r="AE500" s="33"/>
    </row>
    <row r="501" spans="1:32" s="106" customFormat="1">
      <c r="A501" s="348"/>
      <c r="B501" s="202">
        <f t="shared" si="8"/>
        <v>349</v>
      </c>
      <c r="C501" s="106">
        <v>16</v>
      </c>
      <c r="D501" s="85">
        <f>E501*B501*محاسبات!$AD$40</f>
        <v>0</v>
      </c>
      <c r="E501" s="105"/>
      <c r="F501" s="87">
        <f>G501*B501*محاسبات!$AD$40</f>
        <v>0</v>
      </c>
      <c r="G501" s="46"/>
      <c r="H501" s="88">
        <f>I501*B501*محاسبات!$AD$40</f>
        <v>0</v>
      </c>
      <c r="I501" s="48"/>
      <c r="J501" s="91">
        <f>K501*B501*محاسبات!$AD$40</f>
        <v>0</v>
      </c>
      <c r="K501" s="91"/>
      <c r="L501" s="89">
        <f>M501*B501*محاسبات!$AD$40</f>
        <v>0</v>
      </c>
      <c r="M501" s="32"/>
      <c r="N501" s="86">
        <f>O501*B501*محاسبات!$AD$40</f>
        <v>0</v>
      </c>
      <c r="O501" s="105"/>
      <c r="P501" s="88">
        <f>Q501*B501*محاسبات!$AD$40</f>
        <v>0</v>
      </c>
      <c r="Q501" s="48"/>
      <c r="R501" s="90">
        <f>S501*B501*محاسبات!$AD$40</f>
        <v>0</v>
      </c>
      <c r="S501" s="93"/>
      <c r="T501" s="91">
        <f>U501*B501*محاسبات!$AD$40</f>
        <v>0</v>
      </c>
      <c r="U501" s="31"/>
      <c r="V501" s="90">
        <f>W501*B501*محاسبات!$AD$40</f>
        <v>0</v>
      </c>
      <c r="W501" s="54"/>
      <c r="X501" s="86">
        <f>Y501*B501*محاسبات!$AD$40</f>
        <v>0</v>
      </c>
      <c r="Y501" s="105"/>
      <c r="Z501" s="91">
        <f>AA501*B501*محاسبات!$AD$40</f>
        <v>0</v>
      </c>
      <c r="AA501" s="82"/>
      <c r="AB501" s="88">
        <f>AC501*B501*محاسبات!$AD$40</f>
        <v>0</v>
      </c>
      <c r="AC501" s="48"/>
      <c r="AD501" s="92">
        <f>AE501*B501*محاسبات!$AD$40</f>
        <v>0</v>
      </c>
      <c r="AE501" s="33"/>
    </row>
    <row r="502" spans="1:32" s="106" customFormat="1">
      <c r="A502" s="348"/>
      <c r="B502" s="202">
        <f t="shared" si="8"/>
        <v>348</v>
      </c>
      <c r="C502" s="106">
        <v>17</v>
      </c>
      <c r="D502" s="85">
        <f>E502*B502*محاسبات!$AD$40</f>
        <v>0</v>
      </c>
      <c r="E502" s="105"/>
      <c r="F502" s="87">
        <f>G502*B502*محاسبات!$AD$40</f>
        <v>0</v>
      </c>
      <c r="G502" s="46"/>
      <c r="H502" s="88">
        <f>I502*B502*محاسبات!$AD$40</f>
        <v>0</v>
      </c>
      <c r="I502" s="48"/>
      <c r="J502" s="91">
        <f>K502*B502*محاسبات!$AD$40</f>
        <v>0</v>
      </c>
      <c r="K502" s="91"/>
      <c r="L502" s="89">
        <f>M502*B502*محاسبات!$AD$40</f>
        <v>0</v>
      </c>
      <c r="M502" s="32"/>
      <c r="N502" s="86">
        <f>O502*B502*محاسبات!$AD$40</f>
        <v>0</v>
      </c>
      <c r="O502" s="105"/>
      <c r="P502" s="88">
        <f>Q502*B502*محاسبات!$AD$40</f>
        <v>0</v>
      </c>
      <c r="Q502" s="48"/>
      <c r="R502" s="90">
        <f>S502*B502*محاسبات!$AD$40</f>
        <v>0</v>
      </c>
      <c r="S502" s="93"/>
      <c r="T502" s="91">
        <f>U502*B502*محاسبات!$AD$40</f>
        <v>0</v>
      </c>
      <c r="U502" s="31"/>
      <c r="V502" s="90">
        <f>W502*B502*محاسبات!$AD$40</f>
        <v>0</v>
      </c>
      <c r="W502" s="54"/>
      <c r="X502" s="86">
        <f>Y502*B502*محاسبات!$AD$40</f>
        <v>0</v>
      </c>
      <c r="Y502" s="105"/>
      <c r="Z502" s="91">
        <f>AA502*B502*محاسبات!$AD$40</f>
        <v>0</v>
      </c>
      <c r="AA502" s="31"/>
      <c r="AB502" s="88">
        <f>AC502*B502*محاسبات!$AD$40</f>
        <v>0</v>
      </c>
      <c r="AC502" s="48"/>
      <c r="AD502" s="92">
        <f>AE502*B502*محاسبات!$AD$40</f>
        <v>0</v>
      </c>
      <c r="AE502" s="33"/>
    </row>
    <row r="503" spans="1:32" s="106" customFormat="1">
      <c r="A503" s="348"/>
      <c r="B503" s="202">
        <f t="shared" si="8"/>
        <v>347</v>
      </c>
      <c r="C503" s="106">
        <v>18</v>
      </c>
      <c r="D503" s="85">
        <f>E503*B503*محاسبات!$AD$40</f>
        <v>0</v>
      </c>
      <c r="E503" s="105"/>
      <c r="F503" s="87">
        <f>G503*B503*محاسبات!$AD$40</f>
        <v>0</v>
      </c>
      <c r="G503" s="46"/>
      <c r="H503" s="88">
        <f>I503*B503*محاسبات!$AD$40</f>
        <v>0</v>
      </c>
      <c r="I503" s="48"/>
      <c r="J503" s="91">
        <f>K503*B503*محاسبات!$AD$40</f>
        <v>0</v>
      </c>
      <c r="K503" s="91"/>
      <c r="L503" s="89">
        <f>M503*B503*محاسبات!$AD$40</f>
        <v>0</v>
      </c>
      <c r="M503" s="32"/>
      <c r="N503" s="86">
        <f>O503*B503*محاسبات!$AD$40</f>
        <v>0</v>
      </c>
      <c r="O503" s="105"/>
      <c r="P503" s="88">
        <f>Q503*B503*محاسبات!$AD$40</f>
        <v>0</v>
      </c>
      <c r="Q503" s="48"/>
      <c r="R503" s="90">
        <f>S503*B503*محاسبات!$AD$40</f>
        <v>0</v>
      </c>
      <c r="S503" s="93"/>
      <c r="T503" s="91">
        <f>U503*B503*محاسبات!$AD$40</f>
        <v>0</v>
      </c>
      <c r="U503" s="31"/>
      <c r="V503" s="90">
        <f>W503*B503*محاسبات!$AD$40</f>
        <v>0</v>
      </c>
      <c r="W503" s="54"/>
      <c r="X503" s="86">
        <f>Y503*B503*محاسبات!$AD$40</f>
        <v>393047033.50625461</v>
      </c>
      <c r="Y503" s="105">
        <v>700000000</v>
      </c>
      <c r="Z503" s="91">
        <f>AA503*B503*محاسبات!$AD$40</f>
        <v>140373940.53794807</v>
      </c>
      <c r="AA503" s="31">
        <v>250000000</v>
      </c>
      <c r="AB503" s="88">
        <f>AC503*B503*محاسبات!$AD$40</f>
        <v>0</v>
      </c>
      <c r="AC503" s="48"/>
      <c r="AD503" s="92">
        <f>AE503*B503*محاسبات!$AD$40</f>
        <v>449196609.72143382</v>
      </c>
      <c r="AE503" s="33">
        <v>800000000</v>
      </c>
      <c r="AF503" s="106" t="s">
        <v>230</v>
      </c>
    </row>
    <row r="504" spans="1:32" s="106" customFormat="1">
      <c r="A504" s="348"/>
      <c r="B504" s="202">
        <f t="shared" si="8"/>
        <v>346</v>
      </c>
      <c r="C504" s="106">
        <v>19</v>
      </c>
      <c r="D504" s="85">
        <f>E504*B504*محاسبات!$AD$40</f>
        <v>0</v>
      </c>
      <c r="E504" s="105"/>
      <c r="F504" s="87">
        <f>G504*B504*محاسبات!$AD$40</f>
        <v>0</v>
      </c>
      <c r="G504" s="46"/>
      <c r="H504" s="88">
        <f>I504*B504*محاسبات!$AD$40</f>
        <v>181400348.4733848</v>
      </c>
      <c r="I504" s="48">
        <v>324000000</v>
      </c>
      <c r="J504" s="91">
        <f>K504*B504*محاسبات!$AD$40</f>
        <v>0</v>
      </c>
      <c r="K504" s="91"/>
      <c r="L504" s="89">
        <f>M504*B504*محاسبات!$AD$40</f>
        <v>0</v>
      </c>
      <c r="M504" s="32"/>
      <c r="N504" s="86">
        <f>O504*B504*محاسبات!$AD$40</f>
        <v>0</v>
      </c>
      <c r="O504" s="105"/>
      <c r="P504" s="88">
        <f>Q504*B504*محاسبات!$AD$40</f>
        <v>0</v>
      </c>
      <c r="Q504" s="48"/>
      <c r="R504" s="90">
        <f>S504*B504*محاسبات!$AD$40</f>
        <v>0</v>
      </c>
      <c r="S504" s="54"/>
      <c r="T504" s="91">
        <f>U504*B504*محاسبات!$AD$40</f>
        <v>0</v>
      </c>
      <c r="U504" s="31"/>
      <c r="V504" s="90">
        <f>W504*B504*محاسبات!$AD$40</f>
        <v>0</v>
      </c>
      <c r="W504" s="54"/>
      <c r="X504" s="86">
        <f>Y504*B504*محاسبات!$AD$40</f>
        <v>0</v>
      </c>
      <c r="Y504" s="105"/>
      <c r="Z504" s="91">
        <f>AA504*B504*محاسبات!$AD$40</f>
        <v>0</v>
      </c>
      <c r="AA504" s="31"/>
      <c r="AB504" s="88">
        <f>AC504*B504*محاسبات!$AD$40</f>
        <v>0</v>
      </c>
      <c r="AC504" s="48"/>
      <c r="AD504" s="92">
        <f>AE504*B504*محاسبات!$AD$40</f>
        <v>0</v>
      </c>
      <c r="AE504" s="33"/>
    </row>
    <row r="505" spans="1:32" s="106" customFormat="1">
      <c r="A505" s="348"/>
      <c r="B505" s="202">
        <f t="shared" si="8"/>
        <v>345</v>
      </c>
      <c r="C505" s="106">
        <v>20</v>
      </c>
      <c r="D505" s="85">
        <f>E505*B505*محاسبات!$AD$40</f>
        <v>0</v>
      </c>
      <c r="E505" s="105"/>
      <c r="F505" s="87">
        <f>G505*B505*محاسبات!$AD$40</f>
        <v>0</v>
      </c>
      <c r="G505" s="46"/>
      <c r="H505" s="88">
        <f>I505*B505*محاسبات!$AD$40</f>
        <v>0</v>
      </c>
      <c r="I505" s="48"/>
      <c r="J505" s="91">
        <f>K505*B505*محاسبات!$AD$40</f>
        <v>0</v>
      </c>
      <c r="K505" s="91"/>
      <c r="L505" s="89">
        <f>M505*B505*محاسبات!$AD$40</f>
        <v>0</v>
      </c>
      <c r="M505" s="32"/>
      <c r="N505" s="86">
        <f>O505*B505*محاسبات!$AD$40</f>
        <v>0</v>
      </c>
      <c r="O505" s="105"/>
      <c r="P505" s="88">
        <f>Q505*B505*محاسبات!$AD$40</f>
        <v>0</v>
      </c>
      <c r="Q505" s="48"/>
      <c r="R505" s="90">
        <f>S505*B505*محاسبات!$AD$40</f>
        <v>0</v>
      </c>
      <c r="S505" s="54"/>
      <c r="T505" s="91">
        <f>U505*B505*محاسبات!$AD$40</f>
        <v>0</v>
      </c>
      <c r="U505" s="31"/>
      <c r="V505" s="90">
        <f>W505*B505*محاسبات!$AD$40</f>
        <v>0</v>
      </c>
      <c r="W505" s="54"/>
      <c r="X505" s="86">
        <f>Y505*B505*محاسبات!$AD$40</f>
        <v>0</v>
      </c>
      <c r="Y505" s="105"/>
      <c r="Z505" s="91">
        <f>AA505*B505*محاسبات!$AD$40</f>
        <v>0</v>
      </c>
      <c r="AA505" s="31"/>
      <c r="AB505" s="88">
        <f>AC505*B505*محاسبات!$AD$40</f>
        <v>0</v>
      </c>
      <c r="AC505" s="48"/>
      <c r="AD505" s="92">
        <f>AE505*B505*محاسبات!$AD$40</f>
        <v>0</v>
      </c>
      <c r="AE505" s="33"/>
    </row>
    <row r="506" spans="1:32" s="106" customFormat="1">
      <c r="A506" s="348"/>
      <c r="B506" s="202">
        <f t="shared" si="8"/>
        <v>344</v>
      </c>
      <c r="C506" s="106">
        <v>21</v>
      </c>
      <c r="D506" s="85">
        <f>E506*B506*محاسبات!$AD$40</f>
        <v>0</v>
      </c>
      <c r="E506" s="105"/>
      <c r="F506" s="87">
        <f>G506*B506*محاسبات!$AD$40</f>
        <v>0</v>
      </c>
      <c r="G506" s="46"/>
      <c r="H506" s="88">
        <f>I506*B506*محاسبات!$AD$40</f>
        <v>0</v>
      </c>
      <c r="I506" s="48"/>
      <c r="J506" s="91">
        <f>K506*B506*محاسبات!$AD$40</f>
        <v>0</v>
      </c>
      <c r="K506" s="91"/>
      <c r="L506" s="89">
        <f>M506*B506*محاسبات!$AD$40</f>
        <v>0</v>
      </c>
      <c r="M506" s="32"/>
      <c r="N506" s="86">
        <f>O506*B506*محاسبات!$AD$40</f>
        <v>0</v>
      </c>
      <c r="O506" s="105"/>
      <c r="P506" s="88">
        <f>Q506*B506*محاسبات!$AD$40</f>
        <v>0</v>
      </c>
      <c r="Q506" s="48"/>
      <c r="R506" s="90">
        <f>S506*B506*محاسبات!$AD$40</f>
        <v>0</v>
      </c>
      <c r="S506" s="54"/>
      <c r="T506" s="91">
        <f>U506*B506*محاسبات!$AD$40</f>
        <v>0</v>
      </c>
      <c r="U506" s="31"/>
      <c r="V506" s="90">
        <f>W506*B506*محاسبات!$AD$40</f>
        <v>0</v>
      </c>
      <c r="W506" s="54"/>
      <c r="X506" s="86">
        <f>Y506*B506*محاسبات!$AD$40</f>
        <v>166992399.57943794</v>
      </c>
      <c r="Y506" s="105">
        <v>300000000</v>
      </c>
      <c r="Z506" s="91">
        <f>AA506*B506*محاسبات!$AD$40</f>
        <v>0</v>
      </c>
      <c r="AA506" s="31"/>
      <c r="AB506" s="88">
        <f>AC506*B506*محاسبات!$AD$40</f>
        <v>0</v>
      </c>
      <c r="AC506" s="48"/>
      <c r="AD506" s="92">
        <f>AE506*B506*محاسبات!$AD$40</f>
        <v>0</v>
      </c>
      <c r="AE506" s="33"/>
    </row>
    <row r="507" spans="1:32" s="106" customFormat="1">
      <c r="A507" s="348"/>
      <c r="B507" s="202">
        <f t="shared" si="8"/>
        <v>343</v>
      </c>
      <c r="C507" s="106">
        <v>22</v>
      </c>
      <c r="D507" s="85">
        <f>E507*B507*محاسبات!$AD$40</f>
        <v>0</v>
      </c>
      <c r="E507" s="105"/>
      <c r="F507" s="87">
        <f>G507*B507*محاسبات!$AD$40</f>
        <v>0</v>
      </c>
      <c r="G507" s="46"/>
      <c r="H507" s="88">
        <f>I507*B507*محاسبات!$AD$40</f>
        <v>0</v>
      </c>
      <c r="I507" s="48"/>
      <c r="J507" s="91">
        <f>K507*B507*محاسبات!$AD$40</f>
        <v>0</v>
      </c>
      <c r="K507" s="91"/>
      <c r="L507" s="89">
        <f>M507*B507*محاسبات!$AD$40</f>
        <v>0</v>
      </c>
      <c r="M507" s="32"/>
      <c r="N507" s="86">
        <f>O507*B507*محاسبات!$AD$40</f>
        <v>0</v>
      </c>
      <c r="O507" s="105"/>
      <c r="P507" s="88">
        <f>Q507*B507*محاسبات!$AD$40</f>
        <v>0</v>
      </c>
      <c r="Q507" s="48"/>
      <c r="R507" s="90">
        <f>S507*B507*محاسبات!$AD$40</f>
        <v>0</v>
      </c>
      <c r="S507" s="54"/>
      <c r="T507" s="91">
        <f>U507*B507*محاسبات!$AD$40</f>
        <v>0</v>
      </c>
      <c r="U507" s="31"/>
      <c r="V507" s="90">
        <f>W507*B507*محاسبات!$AD$40</f>
        <v>0</v>
      </c>
      <c r="W507" s="54"/>
      <c r="X507" s="86">
        <f>Y507*B507*محاسبات!$AD$40</f>
        <v>0</v>
      </c>
      <c r="Y507" s="105"/>
      <c r="Z507" s="91">
        <f>AA507*B507*محاسبات!$AD$40</f>
        <v>0</v>
      </c>
      <c r="AA507" s="31"/>
      <c r="AB507" s="88">
        <f>AC507*B507*محاسبات!$AD$40</f>
        <v>0</v>
      </c>
      <c r="AC507" s="48"/>
      <c r="AD507" s="92">
        <f>AE507*B507*محاسبات!$AD$40</f>
        <v>0</v>
      </c>
      <c r="AE507" s="33"/>
    </row>
    <row r="508" spans="1:32" s="106" customFormat="1">
      <c r="A508" s="348"/>
      <c r="B508" s="202">
        <f t="shared" si="8"/>
        <v>342</v>
      </c>
      <c r="C508" s="106">
        <v>23</v>
      </c>
      <c r="D508" s="85">
        <f>E508*B508*محاسبات!$AD$40</f>
        <v>0</v>
      </c>
      <c r="E508" s="105"/>
      <c r="F508" s="87">
        <f>G508*B508*محاسبات!$AD$40</f>
        <v>0</v>
      </c>
      <c r="G508" s="46"/>
      <c r="H508" s="88">
        <f>I508*B508*محاسبات!$AD$40</f>
        <v>0</v>
      </c>
      <c r="I508" s="48"/>
      <c r="J508" s="91">
        <f>K508*B508*محاسبات!$AD$40</f>
        <v>0</v>
      </c>
      <c r="K508" s="91"/>
      <c r="L508" s="89">
        <f>M508*B508*محاسبات!$AD$40</f>
        <v>0</v>
      </c>
      <c r="M508" s="32"/>
      <c r="N508" s="86">
        <f>O508*B508*محاسبات!$AD$40</f>
        <v>0</v>
      </c>
      <c r="O508" s="105"/>
      <c r="P508" s="88">
        <f>Q508*B508*محاسبات!$AD$40</f>
        <v>0</v>
      </c>
      <c r="Q508" s="48"/>
      <c r="R508" s="90">
        <f>S508*B508*محاسبات!$AD$40</f>
        <v>0</v>
      </c>
      <c r="S508" s="54"/>
      <c r="T508" s="91">
        <f>U508*B508*محاسبات!$AD$40</f>
        <v>1106810090.2358096</v>
      </c>
      <c r="U508" s="31">
        <v>2000000000</v>
      </c>
      <c r="V508" s="90">
        <f>W508*B508*محاسبات!$AD$40</f>
        <v>0</v>
      </c>
      <c r="W508" s="54"/>
      <c r="X508" s="86">
        <f>Y508*B508*محاسبات!$AD$40</f>
        <v>0</v>
      </c>
      <c r="Y508" s="105"/>
      <c r="Z508" s="91">
        <f>AA508*B508*محاسبات!$AD$40</f>
        <v>0</v>
      </c>
      <c r="AA508" s="31"/>
      <c r="AB508" s="88">
        <f>AC508*B508*محاسبات!$AD$40</f>
        <v>-1106810090.2358096</v>
      </c>
      <c r="AC508" s="48">
        <v>-2000000000</v>
      </c>
      <c r="AD508" s="92">
        <f>AE508*B508*محاسبات!$AD$40</f>
        <v>0</v>
      </c>
      <c r="AE508" s="33"/>
    </row>
    <row r="509" spans="1:32" s="106" customFormat="1">
      <c r="A509" s="348"/>
      <c r="B509" s="202">
        <f t="shared" si="8"/>
        <v>341</v>
      </c>
      <c r="C509" s="106">
        <v>24</v>
      </c>
      <c r="D509" s="85">
        <f>E509*B509*محاسبات!$AD$40</f>
        <v>0</v>
      </c>
      <c r="E509" s="105"/>
      <c r="F509" s="87">
        <f>G509*B509*محاسبات!$AD$40</f>
        <v>0</v>
      </c>
      <c r="G509" s="46"/>
      <c r="H509" s="88">
        <f>I509*B509*محاسبات!$AD$40</f>
        <v>551786901.71112728</v>
      </c>
      <c r="I509" s="48">
        <v>1000000000</v>
      </c>
      <c r="J509" s="91">
        <f>K509*B509*محاسبات!$AD$40</f>
        <v>0</v>
      </c>
      <c r="K509" s="91"/>
      <c r="L509" s="89">
        <f>M509*B509*محاسبات!$AD$40</f>
        <v>0</v>
      </c>
      <c r="M509" s="32"/>
      <c r="N509" s="86">
        <f>O509*B509*محاسبات!$AD$40</f>
        <v>0</v>
      </c>
      <c r="O509" s="105"/>
      <c r="P509" s="88">
        <f>Q509*B509*محاسبات!$AD$40</f>
        <v>0</v>
      </c>
      <c r="Q509" s="48"/>
      <c r="R509" s="90">
        <f>S509*B509*محاسبات!$AD$40</f>
        <v>0</v>
      </c>
      <c r="S509" s="54"/>
      <c r="T509" s="91">
        <f>U509*B509*محاسبات!$AD$40</f>
        <v>0</v>
      </c>
      <c r="U509" s="31"/>
      <c r="V509" s="90">
        <f>W509*B509*محاسبات!$AD$40</f>
        <v>0</v>
      </c>
      <c r="W509" s="54"/>
      <c r="X509" s="86">
        <f>Y509*B509*محاسبات!$AD$40</f>
        <v>0</v>
      </c>
      <c r="Y509" s="105"/>
      <c r="Z509" s="91">
        <f>AA509*B509*محاسبات!$AD$40</f>
        <v>0</v>
      </c>
      <c r="AA509" s="31"/>
      <c r="AB509" s="88">
        <f>AC509*B509*محاسبات!$AD$40</f>
        <v>0</v>
      </c>
      <c r="AC509" s="48"/>
      <c r="AD509" s="92">
        <f>AE509*B509*محاسبات!$AD$40</f>
        <v>0</v>
      </c>
      <c r="AE509" s="33"/>
    </row>
    <row r="510" spans="1:32" s="106" customFormat="1">
      <c r="A510" s="348"/>
      <c r="B510" s="202">
        <f t="shared" si="8"/>
        <v>340</v>
      </c>
      <c r="C510" s="106">
        <v>25</v>
      </c>
      <c r="D510" s="85">
        <f>E510*B510*محاسبات!$AD$40</f>
        <v>0</v>
      </c>
      <c r="E510" s="105"/>
      <c r="F510" s="87">
        <f>G510*B510*محاسبات!$AD$40</f>
        <v>0</v>
      </c>
      <c r="G510" s="46"/>
      <c r="H510" s="88">
        <f>I510*B510*محاسبات!$AD$40</f>
        <v>0</v>
      </c>
      <c r="I510" s="48"/>
      <c r="J510" s="91">
        <f>K510*B510*محاسبات!$AD$40</f>
        <v>0</v>
      </c>
      <c r="K510" s="91"/>
      <c r="L510" s="89">
        <f>M510*B510*محاسبات!$AD$40</f>
        <v>0</v>
      </c>
      <c r="M510" s="32"/>
      <c r="N510" s="86">
        <f>O510*B510*محاسبات!$AD$40</f>
        <v>0</v>
      </c>
      <c r="O510" s="105"/>
      <c r="P510" s="88">
        <f>Q510*B510*محاسبات!$AD$40</f>
        <v>0</v>
      </c>
      <c r="Q510" s="48"/>
      <c r="R510" s="90">
        <f>S510*B510*محاسبات!$AD$40</f>
        <v>0</v>
      </c>
      <c r="S510" s="54"/>
      <c r="T510" s="91">
        <f>U510*B510*محاسبات!$AD$40</f>
        <v>0</v>
      </c>
      <c r="U510" s="31"/>
      <c r="V510" s="90">
        <f>W510*B510*محاسبات!$AD$40</f>
        <v>0</v>
      </c>
      <c r="W510" s="54"/>
      <c r="X510" s="86">
        <f>Y510*B510*محاسبات!$AD$40</f>
        <v>0</v>
      </c>
      <c r="Y510" s="105"/>
      <c r="Z510" s="91">
        <f>AA510*B510*محاسبات!$AD$40</f>
        <v>0</v>
      </c>
      <c r="AA510" s="31"/>
      <c r="AB510" s="88">
        <f>AC510*B510*محاسبات!$AD$40</f>
        <v>0</v>
      </c>
      <c r="AC510" s="48"/>
      <c r="AD510" s="92">
        <f>AE510*B510*محاسبات!$AD$40</f>
        <v>0</v>
      </c>
      <c r="AE510" s="33"/>
    </row>
    <row r="511" spans="1:32" s="106" customFormat="1">
      <c r="A511" s="348"/>
      <c r="B511" s="202">
        <f t="shared" si="8"/>
        <v>339</v>
      </c>
      <c r="C511" s="106">
        <v>26</v>
      </c>
      <c r="D511" s="85">
        <f>E511*B511*محاسبات!$AD$40</f>
        <v>0</v>
      </c>
      <c r="E511" s="105"/>
      <c r="F511" s="87">
        <f>G511*B511*محاسبات!$AD$40</f>
        <v>0</v>
      </c>
      <c r="G511" s="46"/>
      <c r="H511" s="88">
        <f>I511*B511*محاسبات!$AD$40</f>
        <v>0</v>
      </c>
      <c r="I511" s="48"/>
      <c r="J511" s="91">
        <f>K511*B511*محاسبات!$AD$40</f>
        <v>0</v>
      </c>
      <c r="K511" s="91"/>
      <c r="L511" s="89">
        <f>M511*B511*محاسبات!$AD$40</f>
        <v>0</v>
      </c>
      <c r="M511" s="32"/>
      <c r="N511" s="86">
        <f>O511*B511*محاسبات!$AD$40</f>
        <v>0</v>
      </c>
      <c r="O511" s="105"/>
      <c r="P511" s="88">
        <f>Q511*B511*محاسبات!$AD$40</f>
        <v>0</v>
      </c>
      <c r="Q511" s="48"/>
      <c r="R511" s="90">
        <f>S511*B511*محاسبات!$AD$40</f>
        <v>0</v>
      </c>
      <c r="S511" s="54"/>
      <c r="T511" s="91">
        <f>U511*B511*محاسبات!$AD$40</f>
        <v>0</v>
      </c>
      <c r="U511" s="31"/>
      <c r="V511" s="90">
        <f>W511*B511*محاسبات!$AD$40</f>
        <v>0</v>
      </c>
      <c r="W511" s="54"/>
      <c r="X511" s="86">
        <f>Y511*B511*محاسبات!$AD$40</f>
        <v>0</v>
      </c>
      <c r="Y511" s="105"/>
      <c r="Z511" s="91">
        <f>AA511*B511*محاسبات!$AD$40</f>
        <v>153594172.17132023</v>
      </c>
      <c r="AA511" s="31">
        <v>280000000</v>
      </c>
      <c r="AB511" s="88">
        <f>AC511*B511*محاسبات!$AD$40</f>
        <v>0</v>
      </c>
      <c r="AC511" s="48"/>
      <c r="AD511" s="92">
        <f>AE511*B511*محاسبات!$AD$40</f>
        <v>0</v>
      </c>
      <c r="AE511" s="33"/>
    </row>
    <row r="512" spans="1:32" s="106" customFormat="1">
      <c r="A512" s="348"/>
      <c r="B512" s="202">
        <f t="shared" si="8"/>
        <v>338</v>
      </c>
      <c r="C512" s="106">
        <v>27</v>
      </c>
      <c r="D512" s="85">
        <f>E512*B512*محاسبات!$AD$40</f>
        <v>0</v>
      </c>
      <c r="E512" s="105"/>
      <c r="F512" s="87">
        <f>G512*B512*محاسبات!$AD$40</f>
        <v>0</v>
      </c>
      <c r="G512" s="46"/>
      <c r="H512" s="88">
        <f>I512*B512*محاسبات!$AD$40</f>
        <v>0</v>
      </c>
      <c r="I512" s="48"/>
      <c r="J512" s="91">
        <f>K512*B512*محاسبات!$AD$40</f>
        <v>0</v>
      </c>
      <c r="K512" s="91"/>
      <c r="L512" s="89">
        <f>M512*B512*محاسبات!$AD$40</f>
        <v>0</v>
      </c>
      <c r="M512" s="32"/>
      <c r="N512" s="86">
        <f>O512*B512*محاسبات!$AD$40</f>
        <v>0</v>
      </c>
      <c r="O512" s="105"/>
      <c r="P512" s="88">
        <f>Q512*B512*محاسبات!$AD$40</f>
        <v>0</v>
      </c>
      <c r="Q512" s="48"/>
      <c r="R512" s="90">
        <f>S512*B512*محاسبات!$AD$40</f>
        <v>0</v>
      </c>
      <c r="S512" s="54"/>
      <c r="T512" s="91">
        <f>U512*B512*محاسبات!$AD$40</f>
        <v>0</v>
      </c>
      <c r="U512" s="31"/>
      <c r="V512" s="90">
        <f>W512*B512*محاسبات!$AD$40</f>
        <v>0</v>
      </c>
      <c r="W512" s="54"/>
      <c r="X512" s="86">
        <f>Y512*B512*محاسبات!$AD$40</f>
        <v>0</v>
      </c>
      <c r="Y512" s="105"/>
      <c r="Z512" s="91">
        <f>AA512*B512*محاسبات!$AD$40</f>
        <v>0</v>
      </c>
      <c r="AA512" s="309"/>
      <c r="AB512" s="88">
        <f>AC512*B512*محاسبات!$AD$40</f>
        <v>0</v>
      </c>
      <c r="AC512" s="48"/>
      <c r="AD512" s="92">
        <f>AE512*B512*محاسبات!$AD$40</f>
        <v>0</v>
      </c>
      <c r="AE512" s="33"/>
    </row>
    <row r="513" spans="1:32" s="106" customFormat="1">
      <c r="A513" s="348"/>
      <c r="B513" s="202">
        <f t="shared" si="8"/>
        <v>337</v>
      </c>
      <c r="C513" s="106">
        <v>28</v>
      </c>
      <c r="D513" s="85">
        <f>E513*B513*محاسبات!$AD$40</f>
        <v>0</v>
      </c>
      <c r="E513" s="105"/>
      <c r="F513" s="87">
        <f>G513*B513*محاسبات!$AD$40</f>
        <v>0</v>
      </c>
      <c r="G513" s="46"/>
      <c r="H513" s="88">
        <f>I513*B513*محاسبات!$AD$40</f>
        <v>0</v>
      </c>
      <c r="I513" s="48"/>
      <c r="J513" s="91">
        <f>K513*B513*محاسبات!$AD$40</f>
        <v>0</v>
      </c>
      <c r="K513" s="91"/>
      <c r="L513" s="89">
        <f>M513*B513*محاسبات!$AD$40</f>
        <v>0</v>
      </c>
      <c r="M513" s="32"/>
      <c r="N513" s="86">
        <f>O513*B513*محاسبات!$AD$40</f>
        <v>0</v>
      </c>
      <c r="O513" s="105"/>
      <c r="P513" s="88">
        <f>Q513*B513*محاسبات!$AD$40</f>
        <v>0</v>
      </c>
      <c r="Q513" s="48"/>
      <c r="R513" s="90">
        <f>S513*B513*محاسبات!$AD$40</f>
        <v>0</v>
      </c>
      <c r="S513" s="54"/>
      <c r="T513" s="91">
        <f>U513*B513*محاسبات!$AD$40</f>
        <v>-1090628656.1680346</v>
      </c>
      <c r="U513" s="81">
        <v>-2000000000</v>
      </c>
      <c r="V513" s="90">
        <f>W513*B513*محاسبات!$AD$40</f>
        <v>0</v>
      </c>
      <c r="W513" s="54"/>
      <c r="X513" s="86">
        <f>Y513*B513*محاسبات!$AD$40</f>
        <v>0</v>
      </c>
      <c r="Y513" s="105"/>
      <c r="Z513" s="91">
        <f>AA513*B513*محاسبات!$AD$40</f>
        <v>0</v>
      </c>
      <c r="AA513" s="31"/>
      <c r="AB513" s="88">
        <f>AC513*B513*محاسبات!$AD$40</f>
        <v>0</v>
      </c>
      <c r="AC513" s="48"/>
      <c r="AD513" s="92">
        <f>AE513*B513*محاسبات!$AD$40</f>
        <v>0</v>
      </c>
      <c r="AE513" s="33"/>
    </row>
    <row r="514" spans="1:32" s="106" customFormat="1">
      <c r="A514" s="348"/>
      <c r="B514" s="202">
        <f t="shared" si="8"/>
        <v>336</v>
      </c>
      <c r="C514" s="106">
        <v>29</v>
      </c>
      <c r="D514" s="85">
        <f>E514*B514*محاسبات!$AD$40</f>
        <v>0</v>
      </c>
      <c r="E514" s="105"/>
      <c r="F514" s="87">
        <f>G514*B514*محاسبات!$AD$40</f>
        <v>0</v>
      </c>
      <c r="G514" s="46"/>
      <c r="H514" s="88">
        <f>I514*B514*محاسبات!$AD$40</f>
        <v>0</v>
      </c>
      <c r="I514" s="48"/>
      <c r="J514" s="91">
        <f>K514*B514*محاسبات!$AD$40</f>
        <v>0</v>
      </c>
      <c r="K514" s="91"/>
      <c r="L514" s="89">
        <f>M514*B514*محاسبات!$AD$40</f>
        <v>0</v>
      </c>
      <c r="M514" s="32"/>
      <c r="N514" s="86">
        <f>O514*B514*محاسبات!$AD$40</f>
        <v>0</v>
      </c>
      <c r="O514" s="105"/>
      <c r="P514" s="88">
        <f>Q514*B514*محاسبات!$AD$40</f>
        <v>0</v>
      </c>
      <c r="Q514" s="48"/>
      <c r="R514" s="90">
        <f>S514*B514*محاسبات!$AD$40</f>
        <v>0</v>
      </c>
      <c r="S514" s="54"/>
      <c r="T514" s="91">
        <f>U514*B514*محاسبات!$AD$40</f>
        <v>0</v>
      </c>
      <c r="U514" s="31"/>
      <c r="V514" s="90">
        <f>W514*B514*محاسبات!$AD$40</f>
        <v>0</v>
      </c>
      <c r="W514" s="54"/>
      <c r="X514" s="86">
        <f>Y514*B514*محاسبات!$AD$40</f>
        <v>0</v>
      </c>
      <c r="Y514" s="105"/>
      <c r="Z514" s="91">
        <f>AA514*B514*محاسبات!$AD$40</f>
        <v>0</v>
      </c>
      <c r="AA514" s="31"/>
      <c r="AB514" s="88">
        <f>AC514*B514*محاسبات!$AD$40</f>
        <v>0</v>
      </c>
      <c r="AC514" s="48"/>
      <c r="AD514" s="92">
        <f>AE514*B514*محاسبات!$AD$40</f>
        <v>0</v>
      </c>
      <c r="AE514" s="33"/>
    </row>
    <row r="515" spans="1:32" s="106" customFormat="1">
      <c r="A515" s="348"/>
      <c r="B515" s="202">
        <f t="shared" si="8"/>
        <v>335</v>
      </c>
      <c r="C515" s="106">
        <v>30</v>
      </c>
      <c r="D515" s="85">
        <f>E515*B515*محاسبات!$AD$40</f>
        <v>0</v>
      </c>
      <c r="E515" s="105"/>
      <c r="F515" s="87">
        <f>G515*B515*محاسبات!$AD$40</f>
        <v>0</v>
      </c>
      <c r="G515" s="46"/>
      <c r="H515" s="88">
        <f>I515*B515*محاسبات!$AD$40</f>
        <v>0</v>
      </c>
      <c r="I515" s="201"/>
      <c r="J515" s="91">
        <f>K515*B515*محاسبات!$AD$40</f>
        <v>0</v>
      </c>
      <c r="K515" s="91"/>
      <c r="L515" s="89">
        <f>M515*B515*محاسبات!$AD$40</f>
        <v>0</v>
      </c>
      <c r="M515" s="32"/>
      <c r="N515" s="86">
        <f>O515*B515*محاسبات!$AD$40</f>
        <v>0</v>
      </c>
      <c r="O515" s="105"/>
      <c r="P515" s="88">
        <f>Q515*B515*محاسبات!$AD$40</f>
        <v>0</v>
      </c>
      <c r="Q515" s="48"/>
      <c r="R515" s="90">
        <f>S515*B515*محاسبات!$AD$40</f>
        <v>0</v>
      </c>
      <c r="S515" s="54"/>
      <c r="T515" s="91">
        <f>U515*B515*محاسبات!$AD$40</f>
        <v>0</v>
      </c>
      <c r="U515" s="31"/>
      <c r="V515" s="90">
        <f>W515*B515*محاسبات!$AD$40</f>
        <v>0</v>
      </c>
      <c r="W515" s="54"/>
      <c r="X515" s="86">
        <f>Y515*B515*محاسبات!$AD$40</f>
        <v>0</v>
      </c>
      <c r="Y515" s="105"/>
      <c r="Z515" s="91">
        <f>AA515*B515*محاسبات!$AD$40</f>
        <v>0</v>
      </c>
      <c r="AA515" s="31"/>
      <c r="AB515" s="88">
        <f>AC515*B515*محاسبات!$AD$40</f>
        <v>0</v>
      </c>
      <c r="AC515" s="48"/>
      <c r="AD515" s="92">
        <f>AE515*B515*محاسبات!$AD$40</f>
        <v>0</v>
      </c>
      <c r="AE515" s="33"/>
      <c r="AF515" s="106" t="s">
        <v>234</v>
      </c>
    </row>
    <row r="516" spans="1:32" s="132" customFormat="1" ht="15.75" thickBot="1">
      <c r="A516" s="349"/>
      <c r="B516" s="202">
        <f t="shared" si="8"/>
        <v>334</v>
      </c>
      <c r="C516" s="132">
        <v>31</v>
      </c>
      <c r="D516" s="138">
        <f>E516*B516*محاسبات!$AD$40</f>
        <v>0</v>
      </c>
      <c r="E516" s="60"/>
      <c r="F516" s="139">
        <f>G516*B516*محاسبات!$AD$40</f>
        <v>0</v>
      </c>
      <c r="G516" s="61"/>
      <c r="H516" s="140">
        <f>I516*B516*محاسبات!$AD$40</f>
        <v>0</v>
      </c>
      <c r="I516" s="62"/>
      <c r="J516" s="65">
        <f>K516*B516*محاسبات!$AD$40</f>
        <v>0</v>
      </c>
      <c r="K516" s="144"/>
      <c r="L516" s="141">
        <f>M516*B516*محاسبات!$AD$40</f>
        <v>0</v>
      </c>
      <c r="M516" s="63"/>
      <c r="N516" s="142">
        <f>O516*B516*محاسبات!$AD$40</f>
        <v>0</v>
      </c>
      <c r="O516" s="60"/>
      <c r="P516" s="140">
        <f>Q516*B516*محاسبات!$AD$40</f>
        <v>0</v>
      </c>
      <c r="Q516" s="62"/>
      <c r="R516" s="143">
        <f>S516*B516*محاسبات!$AD$40</f>
        <v>0</v>
      </c>
      <c r="S516" s="64"/>
      <c r="T516" s="144">
        <f>U516*B516*محاسبات!$AD$40</f>
        <v>0</v>
      </c>
      <c r="U516" s="65"/>
      <c r="V516" s="143">
        <f>W516*B516*محاسبات!$AD$40</f>
        <v>0</v>
      </c>
      <c r="W516" s="64"/>
      <c r="X516" s="142">
        <f>Y516*B516*محاسبات!$AD$40</f>
        <v>0</v>
      </c>
      <c r="Y516" s="60"/>
      <c r="Z516" s="144">
        <f>AA516*B516*محاسبات!$AD$40</f>
        <v>0</v>
      </c>
      <c r="AA516" s="65"/>
      <c r="AB516" s="140">
        <f>AC516*B516*محاسبات!$AD$40</f>
        <v>0</v>
      </c>
      <c r="AC516" s="62"/>
      <c r="AD516" s="145">
        <f>AE516*B516*محاسبات!$AD$40</f>
        <v>0</v>
      </c>
      <c r="AE516" s="66"/>
    </row>
    <row r="517" spans="1:32" s="104" customFormat="1">
      <c r="A517" s="350" t="s">
        <v>43</v>
      </c>
      <c r="B517" s="202">
        <f t="shared" ref="B517:B580" si="9">B516-1</f>
        <v>333</v>
      </c>
      <c r="C517" s="104">
        <v>1</v>
      </c>
      <c r="D517" s="85">
        <f>E517*B517*محاسبات!$AD$40</f>
        <v>0</v>
      </c>
      <c r="E517" s="86"/>
      <c r="F517" s="87">
        <f>G517*B517*محاسبات!$AD$40</f>
        <v>0</v>
      </c>
      <c r="G517" s="87"/>
      <c r="H517" s="88">
        <f>I517*B517*محاسبات!$AD$40</f>
        <v>0</v>
      </c>
      <c r="I517" s="88"/>
      <c r="J517" s="91">
        <f>K517*B517*محاسبات!$AD$40</f>
        <v>0</v>
      </c>
      <c r="K517" s="91"/>
      <c r="L517" s="89">
        <f>M517*B517*محاسبات!$AD$40</f>
        <v>0</v>
      </c>
      <c r="M517" s="89"/>
      <c r="N517" s="86">
        <f>O517*B517*محاسبات!$AD$40</f>
        <v>0</v>
      </c>
      <c r="O517" s="86"/>
      <c r="P517" s="88">
        <f>Q517*B517*محاسبات!$AD$40</f>
        <v>0</v>
      </c>
      <c r="Q517" s="88"/>
      <c r="R517" s="90">
        <f>S517*B517*محاسبات!$AD$40</f>
        <v>0</v>
      </c>
      <c r="S517" s="90"/>
      <c r="T517" s="91">
        <f>U517*B517*محاسبات!$AD$40</f>
        <v>0</v>
      </c>
      <c r="U517" s="91"/>
      <c r="V517" s="90">
        <f>W517*B517*محاسبات!$AD$40</f>
        <v>0</v>
      </c>
      <c r="W517" s="90"/>
      <c r="X517" s="86">
        <f>Y517*B517*محاسبات!$AD$40</f>
        <v>0</v>
      </c>
      <c r="Y517" s="86"/>
      <c r="Z517" s="91">
        <f>AA517*B517*محاسبات!$AD$40</f>
        <v>0</v>
      </c>
      <c r="AA517" s="91"/>
      <c r="AB517" s="88">
        <f>AC517*B517*محاسبات!$AD$40</f>
        <v>0</v>
      </c>
      <c r="AC517" s="88"/>
      <c r="AD517" s="92">
        <f>AE517*B517*محاسبات!$AD$40</f>
        <v>161652526.33707219</v>
      </c>
      <c r="AE517" s="92">
        <v>300000000</v>
      </c>
      <c r="AF517" s="104" t="s">
        <v>218</v>
      </c>
    </row>
    <row r="518" spans="1:32" s="106" customFormat="1">
      <c r="A518" s="351"/>
      <c r="B518" s="202">
        <f t="shared" si="9"/>
        <v>332</v>
      </c>
      <c r="C518" s="106">
        <v>2</v>
      </c>
      <c r="D518" s="85">
        <f>E518*B518*محاسبات!$AD$40</f>
        <v>0</v>
      </c>
      <c r="E518" s="105"/>
      <c r="F518" s="87">
        <f>G518*B518*محاسبات!$AD$40</f>
        <v>0</v>
      </c>
      <c r="G518" s="46"/>
      <c r="H518" s="88">
        <f>I518*B518*محاسبات!$AD$40</f>
        <v>0</v>
      </c>
      <c r="I518" s="48"/>
      <c r="J518" s="91">
        <f>K518*B518*محاسبات!$AD$40</f>
        <v>0</v>
      </c>
      <c r="K518" s="91"/>
      <c r="L518" s="89">
        <f>M518*B518*محاسبات!$AD$40</f>
        <v>0</v>
      </c>
      <c r="M518" s="32"/>
      <c r="N518" s="86">
        <f>O518*B518*محاسبات!$AD$40</f>
        <v>0</v>
      </c>
      <c r="O518" s="105"/>
      <c r="P518" s="88">
        <f>Q518*B518*محاسبات!$AD$40</f>
        <v>0</v>
      </c>
      <c r="Q518" s="48"/>
      <c r="R518" s="90">
        <f>S518*B518*محاسبات!$AD$40</f>
        <v>0</v>
      </c>
      <c r="S518" s="54"/>
      <c r="T518" s="91">
        <f>U518*B518*محاسبات!$AD$40</f>
        <v>0</v>
      </c>
      <c r="U518" s="31"/>
      <c r="V518" s="90">
        <f>W518*B518*محاسبات!$AD$40</f>
        <v>0</v>
      </c>
      <c r="W518" s="54"/>
      <c r="X518" s="86">
        <f>Y518*B518*محاسبات!$AD$40</f>
        <v>0</v>
      </c>
      <c r="Y518" s="105"/>
      <c r="Z518" s="91">
        <f>AA518*B518*محاسبات!$AD$40</f>
        <v>0</v>
      </c>
      <c r="AA518" s="31"/>
      <c r="AB518" s="88">
        <f>AC518*B518*محاسبات!$AD$40</f>
        <v>0</v>
      </c>
      <c r="AC518" s="48"/>
      <c r="AD518" s="92">
        <f>AE518*B518*محاسبات!$AD$40</f>
        <v>0</v>
      </c>
      <c r="AE518" s="33"/>
    </row>
    <row r="519" spans="1:32" s="106" customFormat="1">
      <c r="A519" s="351"/>
      <c r="B519" s="202">
        <f t="shared" si="9"/>
        <v>331</v>
      </c>
      <c r="C519" s="106">
        <v>3</v>
      </c>
      <c r="D519" s="85">
        <f>E519*B519*محاسبات!$AD$40</f>
        <v>0</v>
      </c>
      <c r="E519" s="105"/>
      <c r="F519" s="87">
        <f>G519*B519*محاسبات!$AD$40</f>
        <v>0</v>
      </c>
      <c r="G519" s="46"/>
      <c r="H519" s="88">
        <f>I519*B519*محاسبات!$AD$40</f>
        <v>0</v>
      </c>
      <c r="I519" s="48"/>
      <c r="J519" s="91">
        <f>K519*B519*محاسبات!$AD$40</f>
        <v>0</v>
      </c>
      <c r="K519" s="91"/>
      <c r="L519" s="89">
        <f>M519*B519*محاسبات!$AD$40</f>
        <v>0</v>
      </c>
      <c r="M519" s="32"/>
      <c r="N519" s="86">
        <f>O519*B519*محاسبات!$AD$40</f>
        <v>0</v>
      </c>
      <c r="O519" s="105"/>
      <c r="P519" s="88">
        <f>Q519*B519*محاسبات!$AD$40</f>
        <v>0</v>
      </c>
      <c r="Q519" s="48"/>
      <c r="R519" s="90">
        <f>S519*B519*محاسبات!$AD$40</f>
        <v>0</v>
      </c>
      <c r="S519" s="54"/>
      <c r="T519" s="91">
        <f>U519*B519*محاسبات!$AD$40</f>
        <v>0</v>
      </c>
      <c r="U519" s="31"/>
      <c r="V519" s="90">
        <f>W519*B519*محاسبات!$AD$40</f>
        <v>0</v>
      </c>
      <c r="W519" s="54"/>
      <c r="X519" s="86">
        <f>Y519*B519*محاسبات!$AD$40</f>
        <v>0</v>
      </c>
      <c r="Y519" s="105"/>
      <c r="Z519" s="91">
        <f>AA519*B519*محاسبات!$AD$40</f>
        <v>107121093.52867046</v>
      </c>
      <c r="AA519" s="31">
        <v>200000000</v>
      </c>
      <c r="AB519" s="88">
        <f>AC519*B519*محاسبات!$AD$40</f>
        <v>0</v>
      </c>
      <c r="AC519" s="48"/>
      <c r="AD519" s="92">
        <f>AE519*B519*محاسبات!$AD$40</f>
        <v>107121093.52867046</v>
      </c>
      <c r="AE519" s="33">
        <v>200000000</v>
      </c>
      <c r="AF519" s="106" t="s">
        <v>235</v>
      </c>
    </row>
    <row r="520" spans="1:32" s="106" customFormat="1">
      <c r="A520" s="351"/>
      <c r="B520" s="202">
        <f t="shared" si="9"/>
        <v>330</v>
      </c>
      <c r="C520" s="106">
        <v>4</v>
      </c>
      <c r="D520" s="85">
        <f>E520*B520*محاسبات!$AD$40</f>
        <v>0</v>
      </c>
      <c r="E520" s="105"/>
      <c r="F520" s="87">
        <f>G520*B520*محاسبات!$AD$40</f>
        <v>0</v>
      </c>
      <c r="G520" s="46"/>
      <c r="H520" s="88">
        <f>I520*B520*محاسبات!$AD$40</f>
        <v>0</v>
      </c>
      <c r="I520" s="48"/>
      <c r="J520" s="91">
        <f>K520*B520*محاسبات!$AD$40</f>
        <v>0</v>
      </c>
      <c r="K520" s="91"/>
      <c r="L520" s="89">
        <f>M520*B520*محاسبات!$AD$40</f>
        <v>0</v>
      </c>
      <c r="M520" s="32"/>
      <c r="N520" s="86">
        <f>O520*B520*محاسبات!$AD$40</f>
        <v>0</v>
      </c>
      <c r="O520" s="105"/>
      <c r="P520" s="88">
        <f>Q520*B520*محاسبات!$AD$40</f>
        <v>0</v>
      </c>
      <c r="Q520" s="48"/>
      <c r="R520" s="90">
        <f>S520*B520*محاسبات!$AD$40</f>
        <v>0</v>
      </c>
      <c r="S520" s="54"/>
      <c r="T520" s="91">
        <f>U520*B520*محاسبات!$AD$40</f>
        <v>0</v>
      </c>
      <c r="U520" s="31"/>
      <c r="V520" s="90">
        <f>W520*B520*محاسبات!$AD$40</f>
        <v>0</v>
      </c>
      <c r="W520" s="54"/>
      <c r="X520" s="86">
        <f>Y520*B520*محاسبات!$AD$40</f>
        <v>0</v>
      </c>
      <c r="Y520" s="105"/>
      <c r="Z520" s="91">
        <f>AA520*B520*محاسبات!$AD$40</f>
        <v>0</v>
      </c>
      <c r="AA520" s="31"/>
      <c r="AB520" s="88">
        <f>AC520*B520*محاسبات!$AD$40</f>
        <v>0</v>
      </c>
      <c r="AC520" s="48"/>
      <c r="AD520" s="92">
        <f>AE520*B520*محاسبات!$AD$40</f>
        <v>106797464.84731495</v>
      </c>
      <c r="AE520" s="33">
        <v>200000000</v>
      </c>
      <c r="AF520" s="321" t="s">
        <v>235</v>
      </c>
    </row>
    <row r="521" spans="1:32" s="106" customFormat="1">
      <c r="A521" s="351"/>
      <c r="B521" s="202">
        <f t="shared" si="9"/>
        <v>329</v>
      </c>
      <c r="C521" s="106">
        <v>5</v>
      </c>
      <c r="D521" s="85">
        <f>E521*B521*محاسبات!$AD$40</f>
        <v>0</v>
      </c>
      <c r="E521" s="105"/>
      <c r="F521" s="87">
        <f>G521*B521*محاسبات!$AD$40</f>
        <v>0</v>
      </c>
      <c r="G521" s="46"/>
      <c r="H521" s="88">
        <f>I521*B521*محاسبات!$AD$40</f>
        <v>0</v>
      </c>
      <c r="I521" s="48"/>
      <c r="J521" s="91">
        <f>K521*B521*محاسبات!$AD$40</f>
        <v>0</v>
      </c>
      <c r="K521" s="91"/>
      <c r="L521" s="89">
        <f>M521*B521*محاسبات!$AD$40</f>
        <v>0</v>
      </c>
      <c r="M521" s="32"/>
      <c r="N521" s="86">
        <f>O521*B521*محاسبات!$AD$40</f>
        <v>0</v>
      </c>
      <c r="O521" s="105"/>
      <c r="P521" s="88">
        <f>Q521*B521*محاسبات!$AD$40</f>
        <v>0</v>
      </c>
      <c r="Q521" s="48"/>
      <c r="R521" s="90">
        <f>S521*B521*محاسبات!$AD$40</f>
        <v>0</v>
      </c>
      <c r="S521" s="54"/>
      <c r="T521" s="91">
        <f>U521*B521*محاسبات!$AD$40</f>
        <v>0</v>
      </c>
      <c r="U521" s="31"/>
      <c r="V521" s="90">
        <f>W521*B521*محاسبات!$AD$40</f>
        <v>0</v>
      </c>
      <c r="W521" s="54"/>
      <c r="X521" s="86">
        <f>Y521*B521*محاسبات!$AD$40</f>
        <v>0</v>
      </c>
      <c r="Y521" s="105"/>
      <c r="Z521" s="91">
        <f>AA521*B521*محاسبات!$AD$40</f>
        <v>0</v>
      </c>
      <c r="AA521" s="31"/>
      <c r="AB521" s="88">
        <f>AC521*B521*محاسبات!$AD$40</f>
        <v>0</v>
      </c>
      <c r="AC521" s="48"/>
      <c r="AD521" s="92">
        <f>AE521*B521*محاسبات!$AD$40</f>
        <v>79855377.124469593</v>
      </c>
      <c r="AE521" s="33">
        <v>150000000</v>
      </c>
      <c r="AF521" s="321" t="s">
        <v>235</v>
      </c>
    </row>
    <row r="522" spans="1:32" s="106" customFormat="1">
      <c r="A522" s="351"/>
      <c r="B522" s="202">
        <f t="shared" si="9"/>
        <v>328</v>
      </c>
      <c r="C522" s="106">
        <v>6</v>
      </c>
      <c r="D522" s="85">
        <f>E522*B522*محاسبات!$AD$40</f>
        <v>0</v>
      </c>
      <c r="E522" s="105"/>
      <c r="F522" s="87">
        <f>G522*B522*محاسبات!$AD$40</f>
        <v>0</v>
      </c>
      <c r="G522" s="46"/>
      <c r="H522" s="88">
        <f>I522*B522*محاسبات!$AD$40</f>
        <v>0</v>
      </c>
      <c r="I522" s="48"/>
      <c r="J522" s="91">
        <f>K522*B522*محاسبات!$AD$40</f>
        <v>0</v>
      </c>
      <c r="K522" s="91"/>
      <c r="L522" s="89">
        <f>M522*B522*محاسبات!$AD$40</f>
        <v>0</v>
      </c>
      <c r="M522" s="32"/>
      <c r="N522" s="86">
        <f>O522*B522*محاسبات!$AD$40</f>
        <v>0</v>
      </c>
      <c r="O522" s="105"/>
      <c r="P522" s="88">
        <f>Q522*B522*محاسبات!$AD$40</f>
        <v>0</v>
      </c>
      <c r="Q522" s="48"/>
      <c r="R522" s="90">
        <f>S522*B522*محاسبات!$AD$40</f>
        <v>0</v>
      </c>
      <c r="S522" s="54"/>
      <c r="T522" s="91">
        <f>U522*B522*محاسبات!$AD$40</f>
        <v>530751037.42301977</v>
      </c>
      <c r="U522" s="31">
        <v>1000000000</v>
      </c>
      <c r="V522" s="90">
        <f>W522*B522*محاسبات!$AD$40</f>
        <v>0</v>
      </c>
      <c r="W522" s="54"/>
      <c r="X522" s="86">
        <f>Y522*B522*محاسبات!$AD$40</f>
        <v>0</v>
      </c>
      <c r="Y522" s="105"/>
      <c r="Z522" s="91">
        <f>AA522*B522*محاسبات!$AD$40</f>
        <v>0</v>
      </c>
      <c r="AA522" s="31"/>
      <c r="AB522" s="88">
        <f>AC522*B522*محاسبات!$AD$40</f>
        <v>0</v>
      </c>
      <c r="AC522" s="48"/>
      <c r="AD522" s="92">
        <f>AE522*B522*محاسبات!$AD$40</f>
        <v>53075103.742301978</v>
      </c>
      <c r="AE522" s="33">
        <v>100000000</v>
      </c>
      <c r="AF522" s="321" t="s">
        <v>235</v>
      </c>
    </row>
    <row r="523" spans="1:32" s="106" customFormat="1">
      <c r="A523" s="351"/>
      <c r="B523" s="202">
        <f t="shared" si="9"/>
        <v>327</v>
      </c>
      <c r="C523" s="106">
        <v>7</v>
      </c>
      <c r="D523" s="85">
        <f>E523*B523*محاسبات!$AD$40</f>
        <v>0</v>
      </c>
      <c r="E523" s="105"/>
      <c r="F523" s="87">
        <f>G523*B523*محاسبات!$AD$40</f>
        <v>0</v>
      </c>
      <c r="G523" s="46"/>
      <c r="H523" s="88">
        <f>I523*B523*محاسبات!$AD$40</f>
        <v>0</v>
      </c>
      <c r="I523" s="48"/>
      <c r="J523" s="91">
        <f>K523*B523*محاسبات!$AD$40</f>
        <v>0</v>
      </c>
      <c r="K523" s="91"/>
      <c r="L523" s="89">
        <f>M523*B523*محاسبات!$AD$40</f>
        <v>0</v>
      </c>
      <c r="M523" s="32"/>
      <c r="N523" s="86">
        <f>O523*B523*محاسبات!$AD$40</f>
        <v>0</v>
      </c>
      <c r="O523" s="105"/>
      <c r="P523" s="88">
        <f>Q523*B523*محاسبات!$AD$40</f>
        <v>0</v>
      </c>
      <c r="Q523" s="48"/>
      <c r="R523" s="90">
        <f>S523*B523*محاسبات!$AD$40</f>
        <v>0</v>
      </c>
      <c r="S523" s="54"/>
      <c r="T523" s="91">
        <f>U523*B523*محاسبات!$AD$40</f>
        <v>0</v>
      </c>
      <c r="U523" s="82"/>
      <c r="V523" s="90">
        <f>W523*B523*محاسبات!$AD$40</f>
        <v>232818473.36714661</v>
      </c>
      <c r="W523" s="54">
        <v>440000000</v>
      </c>
      <c r="X523" s="86">
        <f>Y523*B523*محاسبات!$AD$40</f>
        <v>0</v>
      </c>
      <c r="Y523" s="105"/>
      <c r="Z523" s="91">
        <f>AA523*B523*محاسبات!$AD$40</f>
        <v>0</v>
      </c>
      <c r="AA523" s="31"/>
      <c r="AB523" s="88">
        <f>AC523*B523*محاسبات!$AD$40</f>
        <v>0</v>
      </c>
      <c r="AC523" s="48"/>
      <c r="AD523" s="92">
        <f>AE523*B523*محاسبات!$AD$40</f>
        <v>0</v>
      </c>
      <c r="AE523" s="33"/>
      <c r="AF523" s="321"/>
    </row>
    <row r="524" spans="1:32" s="106" customFormat="1">
      <c r="A524" s="351"/>
      <c r="B524" s="202">
        <f t="shared" si="9"/>
        <v>326</v>
      </c>
      <c r="C524" s="106">
        <v>8</v>
      </c>
      <c r="D524" s="85">
        <f>E524*B524*محاسبات!$AD$40</f>
        <v>0</v>
      </c>
      <c r="E524" s="105"/>
      <c r="F524" s="87">
        <f>G524*B524*محاسبات!$AD$40</f>
        <v>0</v>
      </c>
      <c r="G524" s="46"/>
      <c r="H524" s="88">
        <f>I524*B524*محاسبات!$AD$40</f>
        <v>0</v>
      </c>
      <c r="I524" s="48"/>
      <c r="J524" s="91">
        <f>K524*B524*محاسبات!$AD$40</f>
        <v>0</v>
      </c>
      <c r="K524" s="91"/>
      <c r="L524" s="89">
        <f>M524*B524*محاسبات!$AD$40</f>
        <v>0</v>
      </c>
      <c r="M524" s="32"/>
      <c r="N524" s="86">
        <f>O524*B524*محاسبات!$AD$40</f>
        <v>0</v>
      </c>
      <c r="O524" s="105"/>
      <c r="P524" s="88">
        <f>Q524*B524*محاسبات!$AD$40</f>
        <v>0</v>
      </c>
      <c r="Q524" s="48"/>
      <c r="R524" s="90">
        <f>S524*B524*محاسبات!$AD$40</f>
        <v>0</v>
      </c>
      <c r="S524" s="54"/>
      <c r="T524" s="91">
        <f>U524*B524*محاسبات!$AD$40</f>
        <v>0</v>
      </c>
      <c r="U524" s="82"/>
      <c r="V524" s="90">
        <f>W524*B524*محاسبات!$AD$40</f>
        <v>0</v>
      </c>
      <c r="W524" s="54"/>
      <c r="X524" s="86">
        <f>Y524*B524*محاسبات!$AD$40</f>
        <v>0</v>
      </c>
      <c r="Y524" s="105"/>
      <c r="Z524" s="91">
        <f>AA524*B524*محاسبات!$AD$40</f>
        <v>0</v>
      </c>
      <c r="AA524" s="31"/>
      <c r="AB524" s="88">
        <f>AC524*B524*محاسبات!$AD$40</f>
        <v>0</v>
      </c>
      <c r="AC524" s="48"/>
      <c r="AD524" s="92">
        <f>AE524*B524*محاسبات!$AD$40</f>
        <v>79127212.591419712</v>
      </c>
      <c r="AE524" s="33">
        <v>150000000</v>
      </c>
      <c r="AF524" s="321" t="s">
        <v>235</v>
      </c>
    </row>
    <row r="525" spans="1:32" s="106" customFormat="1">
      <c r="A525" s="351"/>
      <c r="B525" s="202">
        <f t="shared" si="9"/>
        <v>325</v>
      </c>
      <c r="C525" s="106">
        <v>9</v>
      </c>
      <c r="D525" s="85">
        <f>E525*B525*محاسبات!$AD$40</f>
        <v>0</v>
      </c>
      <c r="E525" s="105"/>
      <c r="F525" s="87">
        <f>G525*B525*محاسبات!$AD$40</f>
        <v>0</v>
      </c>
      <c r="G525" s="46"/>
      <c r="H525" s="88">
        <f>I525*B525*محاسبات!$AD$40</f>
        <v>0</v>
      </c>
      <c r="I525" s="48"/>
      <c r="J525" s="91">
        <f>K525*B525*محاسبات!$AD$40</f>
        <v>0</v>
      </c>
      <c r="K525" s="91"/>
      <c r="L525" s="89">
        <f>M525*B525*محاسبات!$AD$40</f>
        <v>0</v>
      </c>
      <c r="M525" s="32"/>
      <c r="N525" s="86">
        <f>O525*B525*محاسبات!$AD$40</f>
        <v>0</v>
      </c>
      <c r="O525" s="105"/>
      <c r="P525" s="88">
        <f>Q525*B525*محاسبات!$AD$40</f>
        <v>0</v>
      </c>
      <c r="Q525" s="48"/>
      <c r="R525" s="90">
        <f>S525*B525*محاسبات!$AD$40</f>
        <v>0</v>
      </c>
      <c r="S525" s="54"/>
      <c r="T525" s="91">
        <f>U525*B525*محاسبات!$AD$40</f>
        <v>0</v>
      </c>
      <c r="U525" s="82"/>
      <c r="V525" s="90">
        <f>W525*B525*محاسبات!$AD$40</f>
        <v>0</v>
      </c>
      <c r="W525" s="54"/>
      <c r="X525" s="86">
        <f>Y525*B525*محاسبات!$AD$40</f>
        <v>0</v>
      </c>
      <c r="Y525" s="105"/>
      <c r="Z525" s="91">
        <f>AA525*B525*محاسبات!$AD$40</f>
        <v>0</v>
      </c>
      <c r="AA525" s="31"/>
      <c r="AB525" s="88">
        <f>AC525*B525*محاسبات!$AD$40</f>
        <v>0</v>
      </c>
      <c r="AC525" s="48"/>
      <c r="AD525" s="92">
        <f>AE525*B525*محاسبات!$AD$40</f>
        <v>0</v>
      </c>
      <c r="AE525" s="33"/>
    </row>
    <row r="526" spans="1:32" s="106" customFormat="1">
      <c r="A526" s="351"/>
      <c r="B526" s="202">
        <f t="shared" si="9"/>
        <v>324</v>
      </c>
      <c r="C526" s="106">
        <v>10</v>
      </c>
      <c r="D526" s="85">
        <f>E526*B526*محاسبات!$AD$40</f>
        <v>0</v>
      </c>
      <c r="E526" s="105"/>
      <c r="F526" s="87">
        <f>G526*B526*محاسبات!$AD$40</f>
        <v>0</v>
      </c>
      <c r="G526" s="46"/>
      <c r="H526" s="88">
        <f>I526*B526*محاسبات!$AD$40</f>
        <v>0</v>
      </c>
      <c r="I526" s="312"/>
      <c r="J526" s="91">
        <f>K526*B526*محاسبات!$AD$40</f>
        <v>0</v>
      </c>
      <c r="K526" s="91"/>
      <c r="L526" s="89">
        <f>M526*B526*محاسبات!$AD$40</f>
        <v>0</v>
      </c>
      <c r="M526" s="32"/>
      <c r="N526" s="86">
        <f>O526*B526*محاسبات!$AD$40</f>
        <v>0</v>
      </c>
      <c r="O526" s="105"/>
      <c r="P526" s="88">
        <f>Q526*B526*محاسبات!$AD$40</f>
        <v>0</v>
      </c>
      <c r="Q526" s="48"/>
      <c r="R526" s="90">
        <f>S526*B526*محاسبات!$AD$40</f>
        <v>0</v>
      </c>
      <c r="S526" s="54"/>
      <c r="T526" s="91">
        <f>U526*B526*محاسبات!$AD$40</f>
        <v>524278463.79590976</v>
      </c>
      <c r="U526" s="31">
        <v>1000000000</v>
      </c>
      <c r="V526" s="90">
        <f>W526*B526*محاسبات!$AD$40</f>
        <v>0</v>
      </c>
      <c r="W526" s="54"/>
      <c r="X526" s="86">
        <f>Y526*B526*محاسبات!$AD$40</f>
        <v>0</v>
      </c>
      <c r="Y526" s="105"/>
      <c r="Z526" s="91">
        <f>AA526*B526*محاسبات!$AD$40</f>
        <v>0</v>
      </c>
      <c r="AA526" s="31"/>
      <c r="AB526" s="88">
        <f>AC526*B526*محاسبات!$AD$40</f>
        <v>0</v>
      </c>
      <c r="AC526" s="48"/>
      <c r="AD526" s="92">
        <f>AE526*B526*محاسبات!$AD$40</f>
        <v>1048556927.5918195</v>
      </c>
      <c r="AE526" s="33">
        <v>2000000000</v>
      </c>
      <c r="AF526" s="106" t="s">
        <v>236</v>
      </c>
    </row>
    <row r="527" spans="1:32" s="106" customFormat="1">
      <c r="A527" s="351"/>
      <c r="B527" s="202">
        <f t="shared" si="9"/>
        <v>323</v>
      </c>
      <c r="C527" s="106">
        <v>11</v>
      </c>
      <c r="D527" s="85">
        <f>E527*B527*محاسبات!$AD$40</f>
        <v>0</v>
      </c>
      <c r="E527" s="105"/>
      <c r="F527" s="87">
        <f>G527*B527*محاسبات!$AD$40</f>
        <v>0</v>
      </c>
      <c r="G527" s="46"/>
      <c r="H527" s="88">
        <f>I527*B527*محاسبات!$AD$40</f>
        <v>0</v>
      </c>
      <c r="I527" s="48"/>
      <c r="J527" s="91">
        <f>K527*B527*محاسبات!$AD$40</f>
        <v>0</v>
      </c>
      <c r="K527" s="91"/>
      <c r="L527" s="89">
        <f>M527*B527*محاسبات!$AD$40</f>
        <v>0</v>
      </c>
      <c r="M527" s="32"/>
      <c r="N527" s="86">
        <f>O527*B527*محاسبات!$AD$40</f>
        <v>0</v>
      </c>
      <c r="O527" s="105"/>
      <c r="P527" s="88">
        <f>Q527*B527*محاسبات!$AD$40</f>
        <v>0</v>
      </c>
      <c r="Q527" s="48"/>
      <c r="R527" s="90">
        <f>S527*B527*محاسبات!$AD$40</f>
        <v>0</v>
      </c>
      <c r="S527" s="54"/>
      <c r="T527" s="91">
        <f>U527*B527*محاسبات!$AD$40</f>
        <v>0</v>
      </c>
      <c r="U527" s="31"/>
      <c r="V527" s="90">
        <f>W527*B527*محاسبات!$AD$40</f>
        <v>0</v>
      </c>
      <c r="W527" s="54"/>
      <c r="X527" s="86">
        <f>Y527*B527*محاسبات!$AD$40</f>
        <v>0</v>
      </c>
      <c r="Y527" s="105"/>
      <c r="Z527" s="91">
        <f>AA527*B527*محاسبات!$AD$40</f>
        <v>324049398.64126199</v>
      </c>
      <c r="AA527" s="31">
        <v>620000000</v>
      </c>
      <c r="AB527" s="88">
        <f>AC527*B527*محاسبات!$AD$40</f>
        <v>0</v>
      </c>
      <c r="AC527" s="48"/>
      <c r="AD527" s="92">
        <f>AE527*B527*محاسبات!$AD$40</f>
        <v>0</v>
      </c>
      <c r="AE527" s="33"/>
    </row>
    <row r="528" spans="1:32" s="106" customFormat="1">
      <c r="A528" s="351"/>
      <c r="B528" s="202">
        <f t="shared" si="9"/>
        <v>322</v>
      </c>
      <c r="C528" s="106">
        <v>12</v>
      </c>
      <c r="D528" s="85">
        <f>E528*B528*محاسبات!$AD$40</f>
        <v>0</v>
      </c>
      <c r="E528" s="105"/>
      <c r="F528" s="87">
        <f>G528*B528*محاسبات!$AD$40</f>
        <v>0</v>
      </c>
      <c r="G528" s="46"/>
      <c r="H528" s="88">
        <f>I528*B528*محاسبات!$AD$40</f>
        <v>0</v>
      </c>
      <c r="I528" s="48"/>
      <c r="J528" s="91">
        <f>K528*B528*محاسبات!$AD$40</f>
        <v>0</v>
      </c>
      <c r="K528" s="91"/>
      <c r="L528" s="89">
        <f>M528*B528*محاسبات!$AD$40</f>
        <v>0</v>
      </c>
      <c r="M528" s="32"/>
      <c r="N528" s="86">
        <f>O528*B528*محاسبات!$AD$40</f>
        <v>0</v>
      </c>
      <c r="O528" s="105"/>
      <c r="P528" s="88">
        <f>Q528*B528*محاسبات!$AD$40</f>
        <v>0</v>
      </c>
      <c r="Q528" s="48"/>
      <c r="R528" s="90">
        <f>S528*B528*محاسبات!$AD$40</f>
        <v>0</v>
      </c>
      <c r="S528" s="54"/>
      <c r="T528" s="91">
        <f>U528*B528*محاسبات!$AD$40</f>
        <v>0</v>
      </c>
      <c r="U528" s="31"/>
      <c r="V528" s="90">
        <f>W528*B528*محاسبات!$AD$40</f>
        <v>0</v>
      </c>
      <c r="W528" s="54"/>
      <c r="X528" s="86">
        <f>Y528*B528*محاسبات!$AD$40</f>
        <v>0</v>
      </c>
      <c r="Y528" s="105"/>
      <c r="Z528" s="91">
        <f>AA528*B528*محاسبات!$AD$40</f>
        <v>0</v>
      </c>
      <c r="AA528" s="31"/>
      <c r="AB528" s="88">
        <f>AC528*B528*محاسبات!$AD$40</f>
        <v>0</v>
      </c>
      <c r="AC528" s="48"/>
      <c r="AD528" s="92">
        <f>AE528*B528*محاسبات!$AD$40</f>
        <v>0</v>
      </c>
      <c r="AE528" s="33"/>
    </row>
    <row r="529" spans="1:31" s="106" customFormat="1">
      <c r="A529" s="351"/>
      <c r="B529" s="202">
        <f t="shared" si="9"/>
        <v>321</v>
      </c>
      <c r="C529" s="106">
        <v>13</v>
      </c>
      <c r="D529" s="85">
        <f>E529*B529*محاسبات!$AD$40</f>
        <v>0</v>
      </c>
      <c r="E529" s="105"/>
      <c r="F529" s="87">
        <f>G529*B529*محاسبات!$AD$40</f>
        <v>0</v>
      </c>
      <c r="G529" s="46"/>
      <c r="H529" s="88">
        <f>I529*B529*محاسبات!$AD$40</f>
        <v>0</v>
      </c>
      <c r="I529" s="48"/>
      <c r="J529" s="91">
        <f>K529*B529*محاسبات!$AD$40</f>
        <v>0</v>
      </c>
      <c r="K529" s="91"/>
      <c r="L529" s="89">
        <f>M529*B529*محاسبات!$AD$40</f>
        <v>0</v>
      </c>
      <c r="M529" s="32"/>
      <c r="N529" s="86">
        <f>O529*B529*محاسبات!$AD$40</f>
        <v>0</v>
      </c>
      <c r="O529" s="105"/>
      <c r="P529" s="88">
        <f>Q529*B529*محاسبات!$AD$40</f>
        <v>207769613.43023092</v>
      </c>
      <c r="Q529" s="48">
        <v>400000000</v>
      </c>
      <c r="R529" s="90">
        <f>S529*B529*محاسبات!$AD$40</f>
        <v>-207769613.43023092</v>
      </c>
      <c r="S529" s="93">
        <v>-400000000</v>
      </c>
      <c r="T529" s="91">
        <f>U529*B529*محاسبات!$AD$40</f>
        <v>0</v>
      </c>
      <c r="U529" s="31"/>
      <c r="V529" s="90">
        <f>W529*B529*محاسبات!$AD$40</f>
        <v>0</v>
      </c>
      <c r="W529" s="54"/>
      <c r="X529" s="86">
        <f>Y529*B529*محاسبات!$AD$40</f>
        <v>0</v>
      </c>
      <c r="Y529" s="105"/>
      <c r="Z529" s="91">
        <f>AA529*B529*محاسبات!$AD$40</f>
        <v>0</v>
      </c>
      <c r="AA529" s="31"/>
      <c r="AB529" s="88">
        <f>AC529*B529*محاسبات!$AD$40</f>
        <v>0</v>
      </c>
      <c r="AC529" s="48"/>
      <c r="AD529" s="92">
        <f>AE529*B529*محاسبات!$AD$40</f>
        <v>0</v>
      </c>
      <c r="AE529" s="33"/>
    </row>
    <row r="530" spans="1:31" s="106" customFormat="1">
      <c r="A530" s="351"/>
      <c r="B530" s="202">
        <f t="shared" si="9"/>
        <v>320</v>
      </c>
      <c r="C530" s="106">
        <v>14</v>
      </c>
      <c r="D530" s="85">
        <f>E530*B530*محاسبات!$AD$40</f>
        <v>0</v>
      </c>
      <c r="E530" s="105"/>
      <c r="F530" s="87">
        <f>G530*B530*محاسبات!$AD$40</f>
        <v>0</v>
      </c>
      <c r="G530" s="46"/>
      <c r="H530" s="88">
        <f>I530*B530*محاسبات!$AD$40</f>
        <v>0</v>
      </c>
      <c r="I530" s="48"/>
      <c r="J530" s="91">
        <f>K530*B530*محاسبات!$AD$40</f>
        <v>0</v>
      </c>
      <c r="K530" s="91"/>
      <c r="L530" s="89">
        <f>M530*B530*محاسبات!$AD$40</f>
        <v>1294514725.4219995</v>
      </c>
      <c r="M530" s="32">
        <v>2500000000</v>
      </c>
      <c r="N530" s="86">
        <f>O530*B530*محاسبات!$AD$40</f>
        <v>0</v>
      </c>
      <c r="O530" s="105"/>
      <c r="P530" s="88">
        <f>Q530*B530*محاسبات!$AD$40</f>
        <v>0</v>
      </c>
      <c r="Q530" s="48"/>
      <c r="R530" s="90">
        <f>S530*B530*محاسبات!$AD$40</f>
        <v>0</v>
      </c>
      <c r="S530" s="54"/>
      <c r="T530" s="91">
        <f>U530*B530*محاسبات!$AD$40</f>
        <v>0</v>
      </c>
      <c r="U530" s="31"/>
      <c r="V530" s="90">
        <f>W530*B530*محاسبات!$AD$40</f>
        <v>0</v>
      </c>
      <c r="W530" s="54"/>
      <c r="X530" s="86">
        <f>Y530*B530*محاسبات!$AD$40</f>
        <v>0</v>
      </c>
      <c r="Y530" s="105"/>
      <c r="Z530" s="91">
        <f>AA530*B530*محاسبات!$AD$40</f>
        <v>0</v>
      </c>
      <c r="AA530" s="31"/>
      <c r="AB530" s="88">
        <f>AC530*B530*محاسبات!$AD$40</f>
        <v>0</v>
      </c>
      <c r="AC530" s="48"/>
      <c r="AD530" s="92">
        <f>AE530*B530*محاسبات!$AD$40</f>
        <v>0</v>
      </c>
      <c r="AE530" s="33"/>
    </row>
    <row r="531" spans="1:31" s="106" customFormat="1">
      <c r="A531" s="351"/>
      <c r="B531" s="202">
        <f t="shared" si="9"/>
        <v>319</v>
      </c>
      <c r="C531" s="106">
        <v>15</v>
      </c>
      <c r="D531" s="85">
        <f>E531*B531*محاسبات!$AD$40</f>
        <v>0</v>
      </c>
      <c r="E531" s="105"/>
      <c r="F531" s="87">
        <f>G531*B531*محاسبات!$AD$40</f>
        <v>0</v>
      </c>
      <c r="G531" s="46"/>
      <c r="H531" s="88">
        <f>I531*B531*محاسبات!$AD$40</f>
        <v>0</v>
      </c>
      <c r="I531" s="48"/>
      <c r="J531" s="91">
        <f>K531*B531*محاسبات!$AD$40</f>
        <v>0</v>
      </c>
      <c r="K531" s="91"/>
      <c r="L531" s="89">
        <f>M531*B531*محاسبات!$AD$40</f>
        <v>0</v>
      </c>
      <c r="M531" s="32"/>
      <c r="N531" s="86">
        <f>O531*B531*محاسبات!$AD$40</f>
        <v>0</v>
      </c>
      <c r="O531" s="105"/>
      <c r="P531" s="88">
        <f>Q531*B531*محاسبات!$AD$40</f>
        <v>0</v>
      </c>
      <c r="Q531" s="48"/>
      <c r="R531" s="90">
        <f>S531*B531*محاسبات!$AD$40</f>
        <v>0</v>
      </c>
      <c r="S531" s="54"/>
      <c r="T531" s="91">
        <f>U531*B531*محاسبات!$AD$40</f>
        <v>0</v>
      </c>
      <c r="U531" s="31"/>
      <c r="V531" s="90">
        <f>W531*B531*محاسبات!$AD$40</f>
        <v>0</v>
      </c>
      <c r="W531" s="54"/>
      <c r="X531" s="86">
        <f>Y531*B531*محاسبات!$AD$40</f>
        <v>0</v>
      </c>
      <c r="Y531" s="105"/>
      <c r="Z531" s="91">
        <f>AA531*B531*محاسبات!$AD$40</f>
        <v>0</v>
      </c>
      <c r="AA531" s="31"/>
      <c r="AB531" s="88">
        <f>AC531*B531*محاسبات!$AD$40</f>
        <v>0</v>
      </c>
      <c r="AC531" s="48"/>
      <c r="AD531" s="92">
        <f>AE531*B531*محاسبات!$AD$40</f>
        <v>0</v>
      </c>
      <c r="AE531" s="33"/>
    </row>
    <row r="532" spans="1:31" s="106" customFormat="1">
      <c r="A532" s="351"/>
      <c r="B532" s="202">
        <f t="shared" si="9"/>
        <v>318</v>
      </c>
      <c r="C532" s="106">
        <v>16</v>
      </c>
      <c r="D532" s="85">
        <f>E532*B532*محاسبات!$AD$40</f>
        <v>0</v>
      </c>
      <c r="E532" s="105"/>
      <c r="F532" s="87">
        <f>G532*B532*محاسبات!$AD$40</f>
        <v>0</v>
      </c>
      <c r="G532" s="46"/>
      <c r="H532" s="88">
        <f>I532*B532*محاسبات!$AD$40</f>
        <v>0</v>
      </c>
      <c r="I532" s="48"/>
      <c r="J532" s="91">
        <f>K532*B532*محاسبات!$AD$40</f>
        <v>0</v>
      </c>
      <c r="K532" s="91"/>
      <c r="L532" s="89">
        <f>M532*B532*محاسبات!$AD$40</f>
        <v>0</v>
      </c>
      <c r="M532" s="32"/>
      <c r="N532" s="86">
        <f>O532*B532*محاسبات!$AD$40</f>
        <v>0</v>
      </c>
      <c r="O532" s="105"/>
      <c r="P532" s="88">
        <f>Q532*B532*محاسبات!$AD$40</f>
        <v>0</v>
      </c>
      <c r="Q532" s="48"/>
      <c r="R532" s="90">
        <f>S532*B532*محاسبات!$AD$40</f>
        <v>0</v>
      </c>
      <c r="S532" s="54"/>
      <c r="T532" s="91">
        <f>U532*B532*محاسبات!$AD$40</f>
        <v>0</v>
      </c>
      <c r="U532" s="31"/>
      <c r="V532" s="90">
        <f>W532*B532*محاسبات!$AD$40</f>
        <v>0</v>
      </c>
      <c r="W532" s="54"/>
      <c r="X532" s="86">
        <f>Y532*B532*محاسبات!$AD$40</f>
        <v>0</v>
      </c>
      <c r="Y532" s="105"/>
      <c r="Z532" s="91">
        <f>AA532*B532*محاسبات!$AD$40</f>
        <v>0</v>
      </c>
      <c r="AA532" s="31"/>
      <c r="AB532" s="88">
        <f>AC532*B532*محاسبات!$AD$40</f>
        <v>0</v>
      </c>
      <c r="AC532" s="48"/>
      <c r="AD532" s="92">
        <f>AE532*B532*محاسبات!$AD$40</f>
        <v>0</v>
      </c>
      <c r="AE532" s="33"/>
    </row>
    <row r="533" spans="1:31" s="106" customFormat="1">
      <c r="A533" s="351"/>
      <c r="B533" s="202">
        <f t="shared" si="9"/>
        <v>317</v>
      </c>
      <c r="C533" s="106">
        <v>17</v>
      </c>
      <c r="D533" s="85">
        <f>E533*B533*محاسبات!$AD$40</f>
        <v>0</v>
      </c>
      <c r="E533" s="105"/>
      <c r="F533" s="87">
        <f>G533*B533*محاسبات!$AD$40</f>
        <v>0</v>
      </c>
      <c r="G533" s="46"/>
      <c r="H533" s="88">
        <f>I533*B533*محاسبات!$AD$40</f>
        <v>0</v>
      </c>
      <c r="I533" s="48"/>
      <c r="J533" s="91">
        <f>K533*B533*محاسبات!$AD$40</f>
        <v>0</v>
      </c>
      <c r="K533" s="91"/>
      <c r="L533" s="89">
        <f>M533*B533*محاسبات!$AD$40</f>
        <v>0</v>
      </c>
      <c r="M533" s="32"/>
      <c r="N533" s="86">
        <f>O533*B533*محاسبات!$AD$40</f>
        <v>0</v>
      </c>
      <c r="O533" s="105"/>
      <c r="P533" s="88">
        <f>Q533*B533*محاسبات!$AD$40</f>
        <v>0</v>
      </c>
      <c r="Q533" s="48"/>
      <c r="R533" s="90">
        <f>S533*B533*محاسبات!$AD$40</f>
        <v>0</v>
      </c>
      <c r="S533" s="54"/>
      <c r="T533" s="91">
        <f>U533*B533*محاسبات!$AD$40</f>
        <v>0</v>
      </c>
      <c r="U533" s="31"/>
      <c r="V533" s="90">
        <f>W533*B533*محاسبات!$AD$40</f>
        <v>0</v>
      </c>
      <c r="W533" s="54"/>
      <c r="X533" s="86">
        <f>Y533*B533*محاسبات!$AD$40</f>
        <v>0</v>
      </c>
      <c r="Y533" s="105"/>
      <c r="Z533" s="91">
        <f>AA533*B533*محاسبات!$AD$40</f>
        <v>0</v>
      </c>
      <c r="AA533" s="31"/>
      <c r="AB533" s="88">
        <f>AC533*B533*محاسبات!$AD$40</f>
        <v>0</v>
      </c>
      <c r="AC533" s="48"/>
      <c r="AD533" s="92">
        <f>AE533*B533*محاسبات!$AD$40</f>
        <v>0</v>
      </c>
      <c r="AE533" s="33"/>
    </row>
    <row r="534" spans="1:31" s="106" customFormat="1">
      <c r="A534" s="351"/>
      <c r="B534" s="202">
        <f t="shared" si="9"/>
        <v>316</v>
      </c>
      <c r="C534" s="106">
        <v>18</v>
      </c>
      <c r="D534" s="85">
        <f>E534*B534*محاسبات!$AD$40</f>
        <v>0</v>
      </c>
      <c r="E534" s="105"/>
      <c r="F534" s="87">
        <f>G534*B534*محاسبات!$AD$40</f>
        <v>0</v>
      </c>
      <c r="G534" s="46"/>
      <c r="H534" s="88">
        <f>I534*B534*محاسبات!$AD$40</f>
        <v>0</v>
      </c>
      <c r="I534" s="48"/>
      <c r="J534" s="91">
        <f>K534*B534*محاسبات!$AD$40</f>
        <v>0</v>
      </c>
      <c r="K534" s="91"/>
      <c r="L534" s="89">
        <f>M534*B534*محاسبات!$AD$40</f>
        <v>0</v>
      </c>
      <c r="M534" s="32"/>
      <c r="N534" s="86">
        <f>O534*B534*محاسبات!$AD$40</f>
        <v>0</v>
      </c>
      <c r="O534" s="105"/>
      <c r="P534" s="88">
        <f>Q534*B534*محاسبات!$AD$40</f>
        <v>511333316.54168981</v>
      </c>
      <c r="Q534" s="48">
        <v>1000000000</v>
      </c>
      <c r="R534" s="90">
        <f>S534*B534*محاسبات!$AD$40</f>
        <v>0</v>
      </c>
      <c r="S534" s="54"/>
      <c r="T534" s="91">
        <f>U534*B534*محاسبات!$AD$40</f>
        <v>0</v>
      </c>
      <c r="U534" s="31"/>
      <c r="V534" s="90">
        <f>W534*B534*محاسبات!$AD$40</f>
        <v>0</v>
      </c>
      <c r="W534" s="54"/>
      <c r="X534" s="86">
        <f>Y534*B534*محاسبات!$AD$40</f>
        <v>0</v>
      </c>
      <c r="Y534" s="105"/>
      <c r="Z534" s="91">
        <f>AA534*B534*محاسبات!$AD$40</f>
        <v>0</v>
      </c>
      <c r="AA534" s="31"/>
      <c r="AB534" s="88">
        <f>AC534*B534*محاسبات!$AD$40</f>
        <v>0</v>
      </c>
      <c r="AC534" s="48"/>
      <c r="AD534" s="92">
        <f>AE534*B534*محاسبات!$AD$40</f>
        <v>0</v>
      </c>
      <c r="AE534" s="33"/>
    </row>
    <row r="535" spans="1:31" s="106" customFormat="1">
      <c r="A535" s="351"/>
      <c r="B535" s="202">
        <f t="shared" si="9"/>
        <v>315</v>
      </c>
      <c r="C535" s="106">
        <v>19</v>
      </c>
      <c r="D535" s="85">
        <f>E535*B535*محاسبات!$AD$40</f>
        <v>0</v>
      </c>
      <c r="E535" s="105"/>
      <c r="F535" s="87">
        <f>G535*B535*محاسبات!$AD$40</f>
        <v>0</v>
      </c>
      <c r="G535" s="46"/>
      <c r="H535" s="88">
        <f>I535*B535*محاسبات!$AD$40</f>
        <v>0</v>
      </c>
      <c r="I535" s="48"/>
      <c r="J535" s="91">
        <f>K535*B535*محاسبات!$AD$40</f>
        <v>0</v>
      </c>
      <c r="K535" s="91"/>
      <c r="L535" s="89">
        <f>M535*B535*محاسبات!$AD$40</f>
        <v>0</v>
      </c>
      <c r="M535" s="32"/>
      <c r="N535" s="86">
        <f>O535*B535*محاسبات!$AD$40</f>
        <v>0</v>
      </c>
      <c r="O535" s="105"/>
      <c r="P535" s="88">
        <f>Q535*B535*محاسبات!$AD$40</f>
        <v>305829103.88094735</v>
      </c>
      <c r="Q535" s="48">
        <v>600000000</v>
      </c>
      <c r="R535" s="90">
        <f>S535*B535*محاسبات!$AD$40</f>
        <v>0</v>
      </c>
      <c r="S535" s="54"/>
      <c r="T535" s="91">
        <f>U535*B535*محاسبات!$AD$40</f>
        <v>0</v>
      </c>
      <c r="U535" s="31"/>
      <c r="V535" s="90">
        <f>W535*B535*محاسبات!$AD$40</f>
        <v>0</v>
      </c>
      <c r="W535" s="54"/>
      <c r="X535" s="86">
        <f>Y535*B535*محاسبات!$AD$40</f>
        <v>0</v>
      </c>
      <c r="Y535" s="105"/>
      <c r="Z535" s="91">
        <f>AA535*B535*محاسبات!$AD$40</f>
        <v>0</v>
      </c>
      <c r="AA535" s="31"/>
      <c r="AB535" s="88">
        <f>AC535*B535*محاسبات!$AD$40</f>
        <v>0</v>
      </c>
      <c r="AC535" s="48"/>
      <c r="AD535" s="92">
        <f>AE535*B535*محاسبات!$AD$40</f>
        <v>0</v>
      </c>
      <c r="AE535" s="33"/>
    </row>
    <row r="536" spans="1:31" s="106" customFormat="1">
      <c r="A536" s="351"/>
      <c r="B536" s="202">
        <f t="shared" si="9"/>
        <v>314</v>
      </c>
      <c r="C536" s="106">
        <v>20</v>
      </c>
      <c r="D536" s="85">
        <f>E536*B536*محاسبات!$AD$40</f>
        <v>0</v>
      </c>
      <c r="E536" s="105"/>
      <c r="F536" s="87">
        <f>G536*B536*محاسبات!$AD$40</f>
        <v>0</v>
      </c>
      <c r="G536" s="46"/>
      <c r="H536" s="88">
        <f>I536*B536*محاسبات!$AD$40</f>
        <v>0</v>
      </c>
      <c r="I536" s="48"/>
      <c r="J536" s="91">
        <f>K536*B536*محاسبات!$AD$40</f>
        <v>0</v>
      </c>
      <c r="K536" s="91"/>
      <c r="L536" s="89">
        <f>M536*B536*محاسبات!$AD$40</f>
        <v>0</v>
      </c>
      <c r="M536" s="32"/>
      <c r="N536" s="86">
        <f>O536*B536*محاسبات!$AD$40</f>
        <v>0</v>
      </c>
      <c r="O536" s="105"/>
      <c r="P536" s="88">
        <f>Q536*B536*محاسبات!$AD$40</f>
        <v>0</v>
      </c>
      <c r="Q536" s="48"/>
      <c r="R536" s="90">
        <f>S536*B536*محاسبات!$AD$40</f>
        <v>0</v>
      </c>
      <c r="S536" s="54"/>
      <c r="T536" s="91">
        <f>U536*B536*محاسبات!$AD$40</f>
        <v>0</v>
      </c>
      <c r="U536" s="31"/>
      <c r="V536" s="90">
        <f>W536*B536*محاسبات!$AD$40</f>
        <v>0</v>
      </c>
      <c r="W536" s="54"/>
      <c r="X536" s="86">
        <f>Y536*B536*محاسبات!$AD$40</f>
        <v>0</v>
      </c>
      <c r="Y536" s="105"/>
      <c r="Z536" s="91">
        <f>AA536*B536*محاسبات!$AD$40</f>
        <v>0</v>
      </c>
      <c r="AA536" s="31"/>
      <c r="AB536" s="88">
        <f>AC536*B536*محاسبات!$AD$40</f>
        <v>0</v>
      </c>
      <c r="AC536" s="48"/>
      <c r="AD536" s="92">
        <f>AE536*B536*محاسبات!$AD$40</f>
        <v>0</v>
      </c>
      <c r="AE536" s="33"/>
    </row>
    <row r="537" spans="1:31" s="106" customFormat="1">
      <c r="A537" s="351"/>
      <c r="B537" s="202">
        <f t="shared" si="9"/>
        <v>313</v>
      </c>
      <c r="C537" s="106">
        <v>21</v>
      </c>
      <c r="D537" s="85">
        <f>E537*B537*محاسبات!$AD$40</f>
        <v>0</v>
      </c>
      <c r="E537" s="105"/>
      <c r="F537" s="87">
        <f>G537*B537*محاسبات!$AD$40</f>
        <v>0</v>
      </c>
      <c r="G537" s="46"/>
      <c r="H537" s="88">
        <f>I537*B537*محاسبات!$AD$40</f>
        <v>0</v>
      </c>
      <c r="I537" s="48"/>
      <c r="J537" s="91">
        <f>K537*B537*محاسبات!$AD$40</f>
        <v>0</v>
      </c>
      <c r="K537" s="91"/>
      <c r="L537" s="89">
        <f>M537*B537*محاسبات!$AD$40</f>
        <v>0</v>
      </c>
      <c r="M537" s="32"/>
      <c r="N537" s="86">
        <f>O537*B537*محاسبات!$AD$40</f>
        <v>0</v>
      </c>
      <c r="O537" s="105"/>
      <c r="P537" s="88">
        <f>Q537*B537*محاسبات!$AD$40</f>
        <v>0</v>
      </c>
      <c r="Q537" s="48"/>
      <c r="R537" s="90">
        <f>S537*B537*محاسبات!$AD$40</f>
        <v>0</v>
      </c>
      <c r="S537" s="54"/>
      <c r="T537" s="91">
        <f>U537*B537*محاسبات!$AD$40</f>
        <v>0</v>
      </c>
      <c r="U537" s="31"/>
      <c r="V537" s="90">
        <f>W537*B537*محاسبات!$AD$40</f>
        <v>0</v>
      </c>
      <c r="W537" s="54"/>
      <c r="X537" s="86">
        <f>Y537*B537*محاسبات!$AD$40</f>
        <v>0</v>
      </c>
      <c r="Y537" s="105"/>
      <c r="Z537" s="91">
        <f>AA537*B537*محاسبات!$AD$40</f>
        <v>0</v>
      </c>
      <c r="AA537" s="31"/>
      <c r="AB537" s="88">
        <f>AC537*B537*محاسبات!$AD$40</f>
        <v>0</v>
      </c>
      <c r="AC537" s="48"/>
      <c r="AD537" s="92">
        <f>AE537*B537*محاسبات!$AD$40</f>
        <v>0</v>
      </c>
      <c r="AE537" s="33"/>
    </row>
    <row r="538" spans="1:31" s="106" customFormat="1">
      <c r="A538" s="351"/>
      <c r="B538" s="202">
        <f t="shared" si="9"/>
        <v>312</v>
      </c>
      <c r="C538" s="106">
        <v>22</v>
      </c>
      <c r="D538" s="85">
        <f>E538*B538*محاسبات!$AD$40</f>
        <v>0</v>
      </c>
      <c r="E538" s="105"/>
      <c r="F538" s="87">
        <f>G538*B538*محاسبات!$AD$40</f>
        <v>0</v>
      </c>
      <c r="G538" s="46"/>
      <c r="H538" s="88">
        <f>I538*B538*محاسبات!$AD$40</f>
        <v>0</v>
      </c>
      <c r="I538" s="48"/>
      <c r="J538" s="91">
        <f>K538*B538*محاسبات!$AD$40</f>
        <v>0</v>
      </c>
      <c r="K538" s="91"/>
      <c r="L538" s="89">
        <f>M538*B538*محاسبات!$AD$40</f>
        <v>0</v>
      </c>
      <c r="M538" s="32"/>
      <c r="N538" s="86">
        <f>O538*B538*محاسبات!$AD$40</f>
        <v>0</v>
      </c>
      <c r="O538" s="105"/>
      <c r="P538" s="88">
        <f>Q538*B538*محاسبات!$AD$40</f>
        <v>0</v>
      </c>
      <c r="Q538" s="48"/>
      <c r="R538" s="90">
        <f>S538*B538*محاسبات!$AD$40</f>
        <v>-151458222.87437394</v>
      </c>
      <c r="S538" s="93">
        <v>-300000000</v>
      </c>
      <c r="T538" s="91">
        <f>U538*B538*محاسبات!$AD$40</f>
        <v>0</v>
      </c>
      <c r="U538" s="31"/>
      <c r="V538" s="90">
        <f>W538*B538*محاسبات!$AD$40</f>
        <v>0</v>
      </c>
      <c r="W538" s="54"/>
      <c r="X538" s="86">
        <f>Y538*B538*محاسبات!$AD$40</f>
        <v>0</v>
      </c>
      <c r="Y538" s="105"/>
      <c r="Z538" s="91">
        <f>AA538*B538*محاسبات!$AD$40</f>
        <v>0</v>
      </c>
      <c r="AA538" s="31"/>
      <c r="AB538" s="88">
        <f>AC538*B538*محاسبات!$AD$40</f>
        <v>0</v>
      </c>
      <c r="AC538" s="48"/>
      <c r="AD538" s="92">
        <f>AE538*B538*محاسبات!$AD$40</f>
        <v>0</v>
      </c>
      <c r="AE538" s="33"/>
    </row>
    <row r="539" spans="1:31" s="106" customFormat="1">
      <c r="A539" s="351"/>
      <c r="B539" s="202">
        <f t="shared" si="9"/>
        <v>311</v>
      </c>
      <c r="C539" s="106">
        <v>23</v>
      </c>
      <c r="D539" s="85">
        <f>E539*B539*محاسبات!$AD$40</f>
        <v>0</v>
      </c>
      <c r="E539" s="105"/>
      <c r="F539" s="87">
        <f>G539*B539*محاسبات!$AD$40</f>
        <v>0</v>
      </c>
      <c r="G539" s="46"/>
      <c r="H539" s="88">
        <f>I539*B539*محاسبات!$AD$40</f>
        <v>0</v>
      </c>
      <c r="I539" s="48"/>
      <c r="J539" s="91">
        <f>K539*B539*محاسبات!$AD$40</f>
        <v>0</v>
      </c>
      <c r="K539" s="91"/>
      <c r="L539" s="89">
        <f>M539*B539*محاسبات!$AD$40</f>
        <v>0</v>
      </c>
      <c r="M539" s="32"/>
      <c r="N539" s="86">
        <f>O539*B539*محاسبات!$AD$40</f>
        <v>0</v>
      </c>
      <c r="O539" s="105"/>
      <c r="P539" s="88">
        <f>Q539*B539*محاسبات!$AD$40</f>
        <v>0</v>
      </c>
      <c r="Q539" s="48"/>
      <c r="R539" s="90">
        <f>S539*B539*محاسبات!$AD$40</f>
        <v>0</v>
      </c>
      <c r="S539" s="54"/>
      <c r="T539" s="91">
        <f>U539*B539*محاسبات!$AD$40</f>
        <v>0</v>
      </c>
      <c r="U539" s="31"/>
      <c r="V539" s="90">
        <f>W539*B539*محاسبات!$AD$40</f>
        <v>0</v>
      </c>
      <c r="W539" s="54"/>
      <c r="X539" s="86">
        <f>Y539*B539*محاسبات!$AD$40</f>
        <v>0</v>
      </c>
      <c r="Y539" s="105"/>
      <c r="Z539" s="91">
        <f>AA539*B539*محاسبات!$AD$40</f>
        <v>0</v>
      </c>
      <c r="AA539" s="31"/>
      <c r="AB539" s="88">
        <f>AC539*B539*محاسبات!$AD$40</f>
        <v>0</v>
      </c>
      <c r="AC539" s="48"/>
      <c r="AD539" s="92">
        <f>AE539*B539*محاسبات!$AD$40</f>
        <v>0</v>
      </c>
      <c r="AE539" s="33"/>
    </row>
    <row r="540" spans="1:31" s="106" customFormat="1">
      <c r="A540" s="351"/>
      <c r="B540" s="202">
        <f t="shared" si="9"/>
        <v>310</v>
      </c>
      <c r="C540" s="106">
        <v>24</v>
      </c>
      <c r="D540" s="85">
        <f>E540*B540*محاسبات!$AD$40</f>
        <v>0</v>
      </c>
      <c r="E540" s="105"/>
      <c r="F540" s="87">
        <f>G540*B540*محاسبات!$AD$40</f>
        <v>0</v>
      </c>
      <c r="G540" s="46"/>
      <c r="H540" s="88">
        <f>I540*B540*محاسبات!$AD$40</f>
        <v>0</v>
      </c>
      <c r="I540" s="48"/>
      <c r="J540" s="91">
        <f>K540*B540*محاسبات!$AD$40</f>
        <v>0</v>
      </c>
      <c r="K540" s="91"/>
      <c r="L540" s="89">
        <f>M540*B540*محاسبات!$AD$40</f>
        <v>0</v>
      </c>
      <c r="M540" s="32"/>
      <c r="N540" s="86">
        <f>O540*B540*محاسبات!$AD$40</f>
        <v>0</v>
      </c>
      <c r="O540" s="105"/>
      <c r="P540" s="88">
        <f>Q540*B540*محاسبات!$AD$40</f>
        <v>0</v>
      </c>
      <c r="Q540" s="48"/>
      <c r="R540" s="90">
        <f>S540*B540*محاسبات!$AD$40</f>
        <v>0</v>
      </c>
      <c r="S540" s="54"/>
      <c r="T540" s="91">
        <f>U540*B540*محاسبات!$AD$40</f>
        <v>0</v>
      </c>
      <c r="U540" s="31"/>
      <c r="V540" s="90">
        <f>W540*B540*محاسبات!$AD$40</f>
        <v>0</v>
      </c>
      <c r="W540" s="54"/>
      <c r="X540" s="86">
        <f>Y540*B540*محاسبات!$AD$40</f>
        <v>0</v>
      </c>
      <c r="Y540" s="105"/>
      <c r="Z540" s="91">
        <f>AA540*B540*محاسبات!$AD$40</f>
        <v>0</v>
      </c>
      <c r="AA540" s="31"/>
      <c r="AB540" s="88">
        <f>AC540*B540*محاسبات!$AD$40</f>
        <v>0</v>
      </c>
      <c r="AC540" s="48"/>
      <c r="AD540" s="92">
        <f>AE540*B540*محاسبات!$AD$40</f>
        <v>0</v>
      </c>
      <c r="AE540" s="33"/>
    </row>
    <row r="541" spans="1:31" s="106" customFormat="1">
      <c r="A541" s="351"/>
      <c r="B541" s="202">
        <f t="shared" si="9"/>
        <v>309</v>
      </c>
      <c r="C541" s="106">
        <v>25</v>
      </c>
      <c r="D541" s="85">
        <f>E541*B541*محاسبات!$AD$40</f>
        <v>0</v>
      </c>
      <c r="E541" s="105"/>
      <c r="F541" s="87">
        <f>G541*B541*محاسبات!$AD$40</f>
        <v>0</v>
      </c>
      <c r="G541" s="46"/>
      <c r="H541" s="88">
        <f>I541*B541*محاسبات!$AD$40</f>
        <v>0</v>
      </c>
      <c r="I541" s="48"/>
      <c r="J541" s="91">
        <f>K541*B541*محاسبات!$AD$40</f>
        <v>0</v>
      </c>
      <c r="K541" s="91"/>
      <c r="L541" s="89">
        <f>M541*B541*محاسبات!$AD$40</f>
        <v>0</v>
      </c>
      <c r="M541" s="32"/>
      <c r="N541" s="86">
        <f>O541*B541*محاسبات!$AD$40</f>
        <v>0</v>
      </c>
      <c r="O541" s="105"/>
      <c r="P541" s="88">
        <f>Q541*B541*محاسبات!$AD$40</f>
        <v>0</v>
      </c>
      <c r="Q541" s="48"/>
      <c r="R541" s="90">
        <f>S541*B541*محاسبات!$AD$40</f>
        <v>0</v>
      </c>
      <c r="S541" s="54"/>
      <c r="T541" s="91">
        <f>U541*B541*محاسبات!$AD$40</f>
        <v>0</v>
      </c>
      <c r="U541" s="31"/>
      <c r="V541" s="90">
        <f>W541*B541*محاسبات!$AD$40</f>
        <v>0</v>
      </c>
      <c r="W541" s="54"/>
      <c r="X541" s="86">
        <f>Y541*B541*محاسبات!$AD$40</f>
        <v>0</v>
      </c>
      <c r="Y541" s="105"/>
      <c r="Z541" s="91">
        <f>AA541*B541*محاسبات!$AD$40</f>
        <v>0</v>
      </c>
      <c r="AA541" s="31"/>
      <c r="AB541" s="88">
        <f>AC541*B541*محاسبات!$AD$40</f>
        <v>0</v>
      </c>
      <c r="AC541" s="48"/>
      <c r="AD541" s="92">
        <f>AE541*B541*محاسبات!$AD$40</f>
        <v>0</v>
      </c>
      <c r="AE541" s="33"/>
    </row>
    <row r="542" spans="1:31" s="106" customFormat="1">
      <c r="A542" s="351"/>
      <c r="B542" s="202">
        <f t="shared" si="9"/>
        <v>308</v>
      </c>
      <c r="C542" s="106">
        <v>26</v>
      </c>
      <c r="D542" s="85">
        <f>E542*B542*محاسبات!$AD$40</f>
        <v>0</v>
      </c>
      <c r="E542" s="105"/>
      <c r="F542" s="87">
        <f>G542*B542*محاسبات!$AD$40</f>
        <v>0</v>
      </c>
      <c r="G542" s="46"/>
      <c r="H542" s="88">
        <f>I542*B542*محاسبات!$AD$40</f>
        <v>0</v>
      </c>
      <c r="I542" s="48"/>
      <c r="J542" s="91">
        <f>K542*B542*محاسبات!$AD$40</f>
        <v>0</v>
      </c>
      <c r="K542" s="91"/>
      <c r="L542" s="89">
        <f>M542*B542*محاسبات!$AD$40</f>
        <v>0</v>
      </c>
      <c r="M542" s="32"/>
      <c r="N542" s="86">
        <f>O542*B542*محاسبات!$AD$40</f>
        <v>0</v>
      </c>
      <c r="O542" s="105"/>
      <c r="P542" s="88">
        <f>Q542*B542*محاسبات!$AD$40</f>
        <v>0</v>
      </c>
      <c r="Q542" s="48"/>
      <c r="R542" s="90">
        <f>S542*B542*محاسبات!$AD$40</f>
        <v>0</v>
      </c>
      <c r="S542" s="54"/>
      <c r="T542" s="91">
        <f>U542*B542*محاسبات!$AD$40</f>
        <v>0</v>
      </c>
      <c r="U542" s="31"/>
      <c r="V542" s="90">
        <f>W542*B542*محاسبات!$AD$40</f>
        <v>0</v>
      </c>
      <c r="W542" s="54"/>
      <c r="X542" s="86">
        <f>Y542*B542*محاسبات!$AD$40</f>
        <v>0</v>
      </c>
      <c r="Y542" s="105"/>
      <c r="Z542" s="91">
        <f>AA542*B542*محاسبات!$AD$40</f>
        <v>0</v>
      </c>
      <c r="AA542" s="31"/>
      <c r="AB542" s="88">
        <f>AC542*B542*محاسبات!$AD$40</f>
        <v>0</v>
      </c>
      <c r="AC542" s="48"/>
      <c r="AD542" s="92">
        <f>AE542*B542*محاسبات!$AD$40</f>
        <v>0</v>
      </c>
      <c r="AE542" s="33"/>
    </row>
    <row r="543" spans="1:31" s="106" customFormat="1">
      <c r="A543" s="351"/>
      <c r="B543" s="202">
        <f t="shared" si="9"/>
        <v>307</v>
      </c>
      <c r="C543" s="106">
        <v>27</v>
      </c>
      <c r="D543" s="85">
        <f>E543*B543*محاسبات!$AD$40</f>
        <v>0</v>
      </c>
      <c r="E543" s="105"/>
      <c r="F543" s="87">
        <f>G543*B543*محاسبات!$AD$40</f>
        <v>0</v>
      </c>
      <c r="G543" s="46"/>
      <c r="H543" s="88">
        <f>I543*B543*محاسبات!$AD$40</f>
        <v>0</v>
      </c>
      <c r="I543" s="48"/>
      <c r="J543" s="91">
        <f>K543*B543*محاسبات!$AD$40</f>
        <v>0</v>
      </c>
      <c r="K543" s="91"/>
      <c r="L543" s="89">
        <f>M543*B543*محاسبات!$AD$40</f>
        <v>0</v>
      </c>
      <c r="M543" s="32"/>
      <c r="N543" s="86">
        <f>O543*B543*محاسبات!$AD$40</f>
        <v>0</v>
      </c>
      <c r="O543" s="105"/>
      <c r="P543" s="88">
        <f>Q543*B543*محاسبات!$AD$40</f>
        <v>0</v>
      </c>
      <c r="Q543" s="48"/>
      <c r="R543" s="90">
        <f>S543*B543*محاسبات!$AD$40</f>
        <v>0</v>
      </c>
      <c r="S543" s="54"/>
      <c r="T543" s="91">
        <f>U543*B543*محاسبات!$AD$40</f>
        <v>0</v>
      </c>
      <c r="U543" s="31"/>
      <c r="V543" s="90">
        <f>W543*B543*محاسبات!$AD$40</f>
        <v>740187338.56223154</v>
      </c>
      <c r="W543" s="54">
        <v>1490000000</v>
      </c>
      <c r="X543" s="86">
        <f>Y543*B543*محاسبات!$AD$40</f>
        <v>0</v>
      </c>
      <c r="Y543" s="105"/>
      <c r="Z543" s="91">
        <f>AA543*B543*محاسبات!$AD$40</f>
        <v>0</v>
      </c>
      <c r="AA543" s="31"/>
      <c r="AB543" s="88">
        <f>AC543*B543*محاسبات!$AD$40</f>
        <v>0</v>
      </c>
      <c r="AC543" s="48"/>
      <c r="AD543" s="92">
        <f>AE543*B543*محاسبات!$AD$40</f>
        <v>0</v>
      </c>
      <c r="AE543" s="33"/>
    </row>
    <row r="544" spans="1:31" s="106" customFormat="1">
      <c r="A544" s="351"/>
      <c r="B544" s="202">
        <f t="shared" si="9"/>
        <v>306</v>
      </c>
      <c r="C544" s="106">
        <v>28</v>
      </c>
      <c r="D544" s="85">
        <f>E544*B544*محاسبات!$AD$40</f>
        <v>0</v>
      </c>
      <c r="E544" s="105"/>
      <c r="F544" s="87">
        <f>G544*B544*محاسبات!$AD$40</f>
        <v>0</v>
      </c>
      <c r="G544" s="46"/>
      <c r="H544" s="88">
        <f>I544*B544*محاسبات!$AD$40</f>
        <v>0</v>
      </c>
      <c r="I544" s="48"/>
      <c r="J544" s="91">
        <f>K544*B544*محاسبات!$AD$40</f>
        <v>0</v>
      </c>
      <c r="K544" s="91"/>
      <c r="L544" s="89">
        <f>M544*B544*محاسبات!$AD$40</f>
        <v>0</v>
      </c>
      <c r="M544" s="32"/>
      <c r="N544" s="86">
        <f>O544*B544*محاسبات!$AD$40</f>
        <v>0</v>
      </c>
      <c r="O544" s="105"/>
      <c r="P544" s="88">
        <f>Q544*B544*محاسبات!$AD$40</f>
        <v>0</v>
      </c>
      <c r="Q544" s="48"/>
      <c r="R544" s="90">
        <f>S544*B544*محاسبات!$AD$40</f>
        <v>0</v>
      </c>
      <c r="S544" s="54"/>
      <c r="T544" s="91">
        <f>U544*B544*محاسبات!$AD$40</f>
        <v>0</v>
      </c>
      <c r="U544" s="31"/>
      <c r="V544" s="90">
        <f>W544*B544*محاسبات!$AD$40</f>
        <v>0</v>
      </c>
      <c r="W544" s="54"/>
      <c r="X544" s="86">
        <f>Y544*B544*محاسبات!$AD$40</f>
        <v>0</v>
      </c>
      <c r="Y544" s="105"/>
      <c r="Z544" s="91">
        <f>AA544*B544*محاسبات!$AD$40</f>
        <v>0</v>
      </c>
      <c r="AA544" s="31"/>
      <c r="AB544" s="88">
        <f>AC544*B544*محاسبات!$AD$40</f>
        <v>0</v>
      </c>
      <c r="AC544" s="48"/>
      <c r="AD544" s="92">
        <f>AE544*B544*محاسبات!$AD$40</f>
        <v>0</v>
      </c>
      <c r="AE544" s="33"/>
    </row>
    <row r="545" spans="1:31" s="106" customFormat="1">
      <c r="A545" s="351"/>
      <c r="B545" s="202">
        <f t="shared" si="9"/>
        <v>305</v>
      </c>
      <c r="C545" s="106">
        <v>29</v>
      </c>
      <c r="D545" s="85">
        <f>E545*B545*محاسبات!$AD$40</f>
        <v>0</v>
      </c>
      <c r="E545" s="105"/>
      <c r="F545" s="87">
        <f>G545*B545*محاسبات!$AD$40</f>
        <v>0</v>
      </c>
      <c r="G545" s="46"/>
      <c r="H545" s="88">
        <f>I545*B545*محاسبات!$AD$40</f>
        <v>1480601217.201412</v>
      </c>
      <c r="I545" s="48">
        <v>3000000000</v>
      </c>
      <c r="J545" s="91">
        <f>K545*B545*محاسبات!$AD$40</f>
        <v>0</v>
      </c>
      <c r="K545" s="91"/>
      <c r="L545" s="89">
        <f>M545*B545*محاسبات!$AD$40</f>
        <v>0</v>
      </c>
      <c r="M545" s="32"/>
      <c r="N545" s="86">
        <f>O545*B545*محاسبات!$AD$40</f>
        <v>0</v>
      </c>
      <c r="O545" s="105"/>
      <c r="P545" s="88">
        <f>Q545*B545*محاسبات!$AD$40</f>
        <v>0</v>
      </c>
      <c r="Q545" s="48"/>
      <c r="R545" s="90">
        <f>S545*B545*محاسبات!$AD$40</f>
        <v>0</v>
      </c>
      <c r="S545" s="54"/>
      <c r="T545" s="91">
        <f>U545*B545*محاسبات!$AD$40</f>
        <v>0</v>
      </c>
      <c r="U545" s="31"/>
      <c r="V545" s="90">
        <f>W545*B545*محاسبات!$AD$40</f>
        <v>0</v>
      </c>
      <c r="W545" s="54"/>
      <c r="X545" s="86">
        <f>Y545*B545*محاسبات!$AD$40</f>
        <v>0</v>
      </c>
      <c r="Y545" s="105"/>
      <c r="Z545" s="91">
        <f>AA545*B545*محاسبات!$AD$40</f>
        <v>0</v>
      </c>
      <c r="AA545" s="31"/>
      <c r="AB545" s="88">
        <f>AC545*B545*محاسبات!$AD$40</f>
        <v>0</v>
      </c>
      <c r="AC545" s="48"/>
      <c r="AD545" s="92">
        <f>AE545*B545*محاسبات!$AD$40</f>
        <v>0</v>
      </c>
      <c r="AE545" s="33"/>
    </row>
    <row r="546" spans="1:31" s="106" customFormat="1">
      <c r="A546" s="351"/>
      <c r="B546" s="202">
        <f t="shared" si="9"/>
        <v>304</v>
      </c>
      <c r="C546" s="106">
        <v>30</v>
      </c>
      <c r="D546" s="85">
        <f>E546*B546*محاسبات!$AD$40</f>
        <v>0</v>
      </c>
      <c r="E546" s="105"/>
      <c r="F546" s="87">
        <f>G546*B546*محاسبات!$AD$40</f>
        <v>0</v>
      </c>
      <c r="G546" s="46"/>
      <c r="H546" s="88">
        <f>I546*B546*محاسبات!$AD$40</f>
        <v>491915595.6603598</v>
      </c>
      <c r="I546" s="48">
        <v>1000000000</v>
      </c>
      <c r="J546" s="91">
        <f>K546*B546*محاسبات!$AD$40</f>
        <v>0</v>
      </c>
      <c r="K546" s="91"/>
      <c r="L546" s="89">
        <f>M546*B546*محاسبات!$AD$40</f>
        <v>0</v>
      </c>
      <c r="M546" s="32"/>
      <c r="N546" s="86">
        <f>O546*B546*محاسبات!$AD$40</f>
        <v>0</v>
      </c>
      <c r="O546" s="105"/>
      <c r="P546" s="88">
        <f>Q546*B546*محاسبات!$AD$40</f>
        <v>0</v>
      </c>
      <c r="Q546" s="48"/>
      <c r="R546" s="90">
        <f>S546*B546*محاسبات!$AD$40</f>
        <v>0</v>
      </c>
      <c r="S546" s="54"/>
      <c r="T546" s="91">
        <f>U546*B546*محاسبات!$AD$40</f>
        <v>0</v>
      </c>
      <c r="U546" s="31"/>
      <c r="V546" s="90">
        <f>W546*B546*محاسبات!$AD$40</f>
        <v>0</v>
      </c>
      <c r="W546" s="54"/>
      <c r="X546" s="86">
        <f>Y546*B546*محاسبات!$AD$40</f>
        <v>0</v>
      </c>
      <c r="Y546" s="105"/>
      <c r="Z546" s="91">
        <f>AA546*B546*محاسبات!$AD$40</f>
        <v>0</v>
      </c>
      <c r="AA546" s="31"/>
      <c r="AB546" s="88">
        <f>AC546*B546*محاسبات!$AD$40</f>
        <v>0</v>
      </c>
      <c r="AC546" s="48"/>
      <c r="AD546" s="92">
        <f>AE546*B546*محاسبات!$AD$40</f>
        <v>0</v>
      </c>
      <c r="AE546" s="33"/>
    </row>
    <row r="547" spans="1:31" s="132" customFormat="1" ht="15.75" thickBot="1">
      <c r="A547" s="352"/>
      <c r="B547" s="202">
        <f t="shared" si="9"/>
        <v>303</v>
      </c>
      <c r="C547" s="132">
        <v>31</v>
      </c>
      <c r="D547" s="138">
        <f>E547*B547*محاسبات!$AD$40</f>
        <v>0</v>
      </c>
      <c r="E547" s="60"/>
      <c r="F547" s="139">
        <f>G547*B547*محاسبات!$AD$40</f>
        <v>0</v>
      </c>
      <c r="G547" s="61"/>
      <c r="H547" s="140">
        <f>I547*B547*محاسبات!$AD$40</f>
        <v>0</v>
      </c>
      <c r="I547" s="62"/>
      <c r="J547" s="65">
        <f>K547*B547*محاسبات!$AD$40</f>
        <v>0</v>
      </c>
      <c r="K547" s="144"/>
      <c r="L547" s="141">
        <f>M547*B547*محاسبات!$AD$40</f>
        <v>0</v>
      </c>
      <c r="M547" s="63"/>
      <c r="N547" s="142">
        <f>O547*B547*محاسبات!$AD$40</f>
        <v>0</v>
      </c>
      <c r="O547" s="60"/>
      <c r="P547" s="140">
        <f>Q547*B547*محاسبات!$AD$40</f>
        <v>0</v>
      </c>
      <c r="Q547" s="62"/>
      <c r="R547" s="143">
        <f>S547*B547*محاسبات!$AD$40</f>
        <v>0</v>
      </c>
      <c r="S547" s="64"/>
      <c r="T547" s="144">
        <f>U547*B547*محاسبات!$AD$40</f>
        <v>0</v>
      </c>
      <c r="U547" s="65"/>
      <c r="V547" s="143">
        <f>W547*B547*محاسبات!$AD$40</f>
        <v>0</v>
      </c>
      <c r="W547" s="64"/>
      <c r="X547" s="142">
        <f>Y547*B547*محاسبات!$AD$40</f>
        <v>0</v>
      </c>
      <c r="Y547" s="60"/>
      <c r="Z547" s="144">
        <f>AA547*B547*محاسبات!$AD$40</f>
        <v>0</v>
      </c>
      <c r="AA547" s="65"/>
      <c r="AB547" s="140">
        <f>AC547*B547*محاسبات!$AD$40</f>
        <v>0</v>
      </c>
      <c r="AC547" s="62"/>
      <c r="AD547" s="145">
        <f>AE547*B547*محاسبات!$AD$40</f>
        <v>0</v>
      </c>
      <c r="AE547" s="66"/>
    </row>
    <row r="548" spans="1:31" s="104" customFormat="1">
      <c r="A548" s="350" t="s">
        <v>44</v>
      </c>
      <c r="B548" s="202">
        <f t="shared" si="9"/>
        <v>302</v>
      </c>
      <c r="C548" s="104">
        <v>1</v>
      </c>
      <c r="D548" s="85">
        <f>E548*B548*محاسبات!$AD$40</f>
        <v>0</v>
      </c>
      <c r="E548" s="86"/>
      <c r="F548" s="87">
        <f>G548*B548*محاسبات!$AD$40</f>
        <v>0</v>
      </c>
      <c r="G548" s="87"/>
      <c r="H548" s="88">
        <f>I548*B548*محاسبات!$AD$40</f>
        <v>-195471723.53872192</v>
      </c>
      <c r="I548" s="328">
        <v>-400000000</v>
      </c>
      <c r="J548" s="91">
        <f>K548*B548*محاسبات!$AD$40</f>
        <v>0</v>
      </c>
      <c r="K548" s="91"/>
      <c r="L548" s="89">
        <f>M548*B548*محاسبات!$AD$40</f>
        <v>0</v>
      </c>
      <c r="M548" s="89"/>
      <c r="N548" s="86">
        <f>O548*B548*محاسبات!$AD$40</f>
        <v>0</v>
      </c>
      <c r="O548" s="86"/>
      <c r="P548" s="88">
        <f>Q548*B548*محاسبات!$AD$40</f>
        <v>0</v>
      </c>
      <c r="Q548" s="88"/>
      <c r="R548" s="90">
        <f>S548*B548*محاسبات!$AD$40</f>
        <v>0</v>
      </c>
      <c r="S548" s="90"/>
      <c r="T548" s="91">
        <f>U548*B548*محاسبات!$AD$40</f>
        <v>0</v>
      </c>
      <c r="U548" s="91"/>
      <c r="V548" s="90">
        <f>W548*B548*محاسبات!$AD$40</f>
        <v>0</v>
      </c>
      <c r="W548" s="90"/>
      <c r="X548" s="86">
        <f>Y548*B548*محاسبات!$AD$40</f>
        <v>0</v>
      </c>
      <c r="Y548" s="86"/>
      <c r="Z548" s="91">
        <f>AA548*B548*محاسبات!$AD$40</f>
        <v>0</v>
      </c>
      <c r="AA548" s="91"/>
      <c r="AB548" s="88">
        <f>AC548*B548*محاسبات!$AD$40</f>
        <v>0</v>
      </c>
      <c r="AC548" s="88"/>
      <c r="AD548" s="92">
        <f>AE548*B548*محاسبات!$AD$40</f>
        <v>0</v>
      </c>
      <c r="AE548" s="92"/>
    </row>
    <row r="549" spans="1:31" s="106" customFormat="1">
      <c r="A549" s="351"/>
      <c r="B549" s="202">
        <f t="shared" si="9"/>
        <v>301</v>
      </c>
      <c r="C549" s="106">
        <v>2</v>
      </c>
      <c r="D549" s="85">
        <f>E549*B549*محاسبات!$AD$40</f>
        <v>0</v>
      </c>
      <c r="E549" s="105"/>
      <c r="F549" s="87">
        <f>G549*B549*محاسبات!$AD$40</f>
        <v>0</v>
      </c>
      <c r="G549" s="46"/>
      <c r="H549" s="88">
        <f>I549*B549*محاسبات!$AD$40</f>
        <v>0</v>
      </c>
      <c r="I549" s="48"/>
      <c r="J549" s="91">
        <f>K549*B549*محاسبات!$AD$40</f>
        <v>0</v>
      </c>
      <c r="K549" s="91"/>
      <c r="L549" s="89">
        <f>M549*B549*محاسبات!$AD$40</f>
        <v>0</v>
      </c>
      <c r="M549" s="32"/>
      <c r="N549" s="86">
        <f>O549*B549*محاسبات!$AD$40</f>
        <v>0</v>
      </c>
      <c r="O549" s="105"/>
      <c r="P549" s="88">
        <f>Q549*B549*محاسبات!$AD$40</f>
        <v>0</v>
      </c>
      <c r="Q549" s="53"/>
      <c r="R549" s="90">
        <f>S549*B549*محاسبات!$AD$40</f>
        <v>0</v>
      </c>
      <c r="S549" s="54"/>
      <c r="T549" s="91">
        <f>U549*B549*محاسبات!$AD$40</f>
        <v>0</v>
      </c>
      <c r="U549" s="31"/>
      <c r="V549" s="90">
        <f>W549*B549*محاسبات!$AD$40</f>
        <v>0</v>
      </c>
      <c r="W549" s="54"/>
      <c r="X549" s="86">
        <f>Y549*B549*محاسبات!$AD$40</f>
        <v>0</v>
      </c>
      <c r="Y549" s="105"/>
      <c r="Z549" s="91">
        <f>AA549*B549*محاسبات!$AD$40</f>
        <v>0</v>
      </c>
      <c r="AA549" s="31"/>
      <c r="AB549" s="88">
        <f>AC549*B549*محاسبات!$AD$40</f>
        <v>0</v>
      </c>
      <c r="AC549" s="48"/>
      <c r="AD549" s="92">
        <f>AE549*B549*محاسبات!$AD$40</f>
        <v>0</v>
      </c>
      <c r="AE549" s="33"/>
    </row>
    <row r="550" spans="1:31" s="106" customFormat="1">
      <c r="A550" s="351"/>
      <c r="B550" s="202">
        <f t="shared" si="9"/>
        <v>300</v>
      </c>
      <c r="C550" s="106">
        <v>3</v>
      </c>
      <c r="D550" s="85">
        <f>E550*B550*محاسبات!$AD$40</f>
        <v>0</v>
      </c>
      <c r="E550" s="105"/>
      <c r="F550" s="87">
        <f>G550*B550*محاسبات!$AD$40</f>
        <v>0</v>
      </c>
      <c r="G550" s="46"/>
      <c r="H550" s="88">
        <f>I550*B550*محاسبات!$AD$40</f>
        <v>0</v>
      </c>
      <c r="I550" s="48"/>
      <c r="J550" s="91">
        <f>K550*B550*محاسبات!$AD$40</f>
        <v>0</v>
      </c>
      <c r="K550" s="91"/>
      <c r="L550" s="89">
        <f>M550*B550*محاسبات!$AD$40</f>
        <v>0</v>
      </c>
      <c r="M550" s="32"/>
      <c r="N550" s="86">
        <f>O550*B550*محاسبات!$AD$40</f>
        <v>0</v>
      </c>
      <c r="O550" s="105"/>
      <c r="P550" s="88">
        <f>Q550*B550*محاسبات!$AD$40</f>
        <v>485443022.0332498</v>
      </c>
      <c r="Q550" s="48">
        <v>1000000000</v>
      </c>
      <c r="R550" s="90">
        <f>S550*B550*محاسبات!$AD$40</f>
        <v>0</v>
      </c>
      <c r="S550" s="54"/>
      <c r="T550" s="91">
        <f>U550*B550*محاسبات!$AD$40</f>
        <v>0</v>
      </c>
      <c r="U550" s="31"/>
      <c r="V550" s="90">
        <f>W550*B550*محاسبات!$AD$40</f>
        <v>0</v>
      </c>
      <c r="W550" s="54"/>
      <c r="X550" s="86">
        <f>Y550*B550*محاسبات!$AD$40</f>
        <v>0</v>
      </c>
      <c r="Y550" s="105"/>
      <c r="Z550" s="91">
        <f>AA550*B550*محاسبات!$AD$40</f>
        <v>29126581.321994986</v>
      </c>
      <c r="AA550" s="31">
        <v>60000000</v>
      </c>
      <c r="AB550" s="88">
        <f>AC550*B550*محاسبات!$AD$40</f>
        <v>0</v>
      </c>
      <c r="AC550" s="48"/>
      <c r="AD550" s="92">
        <f>AE550*B550*محاسبات!$AD$40</f>
        <v>0</v>
      </c>
      <c r="AE550" s="33"/>
    </row>
    <row r="551" spans="1:31" s="106" customFormat="1">
      <c r="A551" s="351"/>
      <c r="B551" s="202">
        <f t="shared" si="9"/>
        <v>299</v>
      </c>
      <c r="C551" s="106">
        <v>4</v>
      </c>
      <c r="D551" s="85">
        <f>E551*B551*محاسبات!$AD$40</f>
        <v>0</v>
      </c>
      <c r="E551" s="105"/>
      <c r="F551" s="87">
        <f>G551*B551*محاسبات!$AD$40</f>
        <v>0</v>
      </c>
      <c r="G551" s="46"/>
      <c r="H551" s="88">
        <f>I551*B551*محاسبات!$AD$40</f>
        <v>0</v>
      </c>
      <c r="I551" s="48"/>
      <c r="J551" s="91">
        <f>K551*B551*محاسبات!$AD$40</f>
        <v>0</v>
      </c>
      <c r="K551" s="91"/>
      <c r="L551" s="89">
        <f>M551*B551*محاسبات!$AD$40</f>
        <v>0</v>
      </c>
      <c r="M551" s="32"/>
      <c r="N551" s="86">
        <f>O551*B551*محاسبات!$AD$40</f>
        <v>0</v>
      </c>
      <c r="O551" s="105"/>
      <c r="P551" s="88">
        <f>Q551*B551*محاسبات!$AD$40</f>
        <v>290294927.17588335</v>
      </c>
      <c r="Q551" s="48">
        <v>600000000</v>
      </c>
      <c r="R551" s="90">
        <f>S551*B551*محاسبات!$AD$40</f>
        <v>387059902.90117782</v>
      </c>
      <c r="S551" s="54">
        <v>800000000</v>
      </c>
      <c r="T551" s="91">
        <f>U551*B551*محاسبات!$AD$40</f>
        <v>0</v>
      </c>
      <c r="U551" s="31"/>
      <c r="V551" s="90">
        <f>W551*B551*محاسبات!$AD$40</f>
        <v>0</v>
      </c>
      <c r="W551" s="54"/>
      <c r="X551" s="86">
        <f>Y551*B551*محاسبات!$AD$40</f>
        <v>0</v>
      </c>
      <c r="Y551" s="105"/>
      <c r="Z551" s="91">
        <f>AA551*B551*محاسبات!$AD$40</f>
        <v>0</v>
      </c>
      <c r="AA551" s="31"/>
      <c r="AB551" s="88">
        <f>AC551*B551*محاسبات!$AD$40</f>
        <v>0</v>
      </c>
      <c r="AC551" s="48"/>
      <c r="AD551" s="92">
        <f>AE551*B551*محاسبات!$AD$40</f>
        <v>0</v>
      </c>
      <c r="AE551" s="33"/>
    </row>
    <row r="552" spans="1:31" s="106" customFormat="1">
      <c r="A552" s="351"/>
      <c r="B552" s="202">
        <f t="shared" si="9"/>
        <v>298</v>
      </c>
      <c r="C552" s="106">
        <v>5</v>
      </c>
      <c r="D552" s="85">
        <f>E552*B552*محاسبات!$AD$40</f>
        <v>0</v>
      </c>
      <c r="E552" s="105"/>
      <c r="F552" s="87">
        <f>G552*B552*محاسبات!$AD$40</f>
        <v>0</v>
      </c>
      <c r="G552" s="46"/>
      <c r="H552" s="88">
        <f>I552*B552*محاسبات!$AD$40</f>
        <v>0</v>
      </c>
      <c r="I552" s="48"/>
      <c r="J552" s="91">
        <f>K552*B552*محاسبات!$AD$40</f>
        <v>0</v>
      </c>
      <c r="K552" s="91"/>
      <c r="L552" s="89">
        <f>M552*B552*محاسبات!$AD$40</f>
        <v>0</v>
      </c>
      <c r="M552" s="32"/>
      <c r="N552" s="86">
        <f>O552*B552*محاسبات!$AD$40</f>
        <v>0</v>
      </c>
      <c r="O552" s="105"/>
      <c r="P552" s="88">
        <f>Q552*B552*محاسبات!$AD$40</f>
        <v>0</v>
      </c>
      <c r="Q552" s="53"/>
      <c r="R552" s="90">
        <f>S552*B552*محاسبات!$AD$40</f>
        <v>0</v>
      </c>
      <c r="S552" s="54"/>
      <c r="T552" s="91">
        <f>U552*B552*محاسبات!$AD$40</f>
        <v>0</v>
      </c>
      <c r="U552" s="31"/>
      <c r="V552" s="90">
        <f>W552*B552*محاسبات!$AD$40</f>
        <v>0</v>
      </c>
      <c r="W552" s="54"/>
      <c r="X552" s="86">
        <f>Y552*B552*محاسبات!$AD$40</f>
        <v>0</v>
      </c>
      <c r="Y552" s="105"/>
      <c r="Z552" s="91">
        <f>AA552*B552*محاسبات!$AD$40</f>
        <v>0</v>
      </c>
      <c r="AA552" s="31"/>
      <c r="AB552" s="88">
        <f>AC552*B552*محاسبات!$AD$40</f>
        <v>0</v>
      </c>
      <c r="AC552" s="48"/>
      <c r="AD552" s="92">
        <f>AE552*B552*محاسبات!$AD$40</f>
        <v>0</v>
      </c>
      <c r="AE552" s="33"/>
    </row>
    <row r="553" spans="1:31" s="106" customFormat="1">
      <c r="A553" s="351"/>
      <c r="B553" s="202">
        <f t="shared" si="9"/>
        <v>297</v>
      </c>
      <c r="C553" s="106">
        <v>6</v>
      </c>
      <c r="D553" s="85">
        <f>E553*B553*محاسبات!$AD$40</f>
        <v>0</v>
      </c>
      <c r="E553" s="105"/>
      <c r="F553" s="87">
        <f>G553*B553*محاسبات!$AD$40</f>
        <v>0</v>
      </c>
      <c r="G553" s="46"/>
      <c r="H553" s="88">
        <f>I553*B553*محاسبات!$AD$40</f>
        <v>0</v>
      </c>
      <c r="I553" s="48"/>
      <c r="J553" s="91">
        <f>K553*B553*محاسبات!$AD$40</f>
        <v>0</v>
      </c>
      <c r="K553" s="91"/>
      <c r="L553" s="89">
        <f>M553*B553*محاسبات!$AD$40</f>
        <v>0</v>
      </c>
      <c r="M553" s="32"/>
      <c r="N553" s="86">
        <f>O553*B553*محاسبات!$AD$40</f>
        <v>0</v>
      </c>
      <c r="O553" s="105"/>
      <c r="P553" s="88">
        <f>Q553*B553*محاسبات!$AD$40</f>
        <v>0</v>
      </c>
      <c r="Q553" s="53"/>
      <c r="R553" s="90">
        <f>S553*B553*محاسبات!$AD$40</f>
        <v>0</v>
      </c>
      <c r="S553" s="54"/>
      <c r="T553" s="91">
        <f>U553*B553*محاسبات!$AD$40</f>
        <v>0</v>
      </c>
      <c r="U553" s="31"/>
      <c r="V553" s="90">
        <f>W553*B553*محاسبات!$AD$40</f>
        <v>0</v>
      </c>
      <c r="W553" s="54"/>
      <c r="X553" s="86">
        <f>Y553*B553*محاسبات!$AD$40</f>
        <v>0</v>
      </c>
      <c r="Y553" s="105"/>
      <c r="Z553" s="91">
        <f>AA553*B553*محاسبات!$AD$40</f>
        <v>0</v>
      </c>
      <c r="AA553" s="31"/>
      <c r="AB553" s="88">
        <f>AC553*B553*محاسبات!$AD$40</f>
        <v>0</v>
      </c>
      <c r="AC553" s="48"/>
      <c r="AD553" s="92">
        <f>AE553*B553*محاسبات!$AD$40</f>
        <v>0</v>
      </c>
      <c r="AE553" s="33"/>
    </row>
    <row r="554" spans="1:31" s="106" customFormat="1">
      <c r="A554" s="351"/>
      <c r="B554" s="202">
        <f t="shared" si="9"/>
        <v>296</v>
      </c>
      <c r="C554" s="106">
        <v>7</v>
      </c>
      <c r="D554" s="85">
        <f>E554*B554*محاسبات!$AD$40</f>
        <v>0</v>
      </c>
      <c r="E554" s="105"/>
      <c r="F554" s="87">
        <f>G554*B554*محاسبات!$AD$40</f>
        <v>0</v>
      </c>
      <c r="G554" s="46"/>
      <c r="H554" s="88">
        <f>I554*B554*محاسبات!$AD$40</f>
        <v>0</v>
      </c>
      <c r="I554" s="201"/>
      <c r="J554" s="91">
        <f>K554*B554*محاسبات!$AD$40</f>
        <v>0</v>
      </c>
      <c r="K554" s="91"/>
      <c r="L554" s="89">
        <f>M554*B554*محاسبات!$AD$40</f>
        <v>0</v>
      </c>
      <c r="M554" s="32"/>
      <c r="N554" s="86">
        <f>O554*B554*محاسبات!$AD$40</f>
        <v>0</v>
      </c>
      <c r="O554" s="105"/>
      <c r="P554" s="88">
        <f>Q554*B554*محاسبات!$AD$40</f>
        <v>0</v>
      </c>
      <c r="Q554" s="53"/>
      <c r="R554" s="90">
        <f>S554*B554*محاسبات!$AD$40</f>
        <v>0</v>
      </c>
      <c r="S554" s="54"/>
      <c r="T554" s="91">
        <f>U554*B554*محاسبات!$AD$40</f>
        <v>0</v>
      </c>
      <c r="U554" s="31"/>
      <c r="V554" s="90">
        <f>W554*B554*محاسبات!$AD$40</f>
        <v>167639656.94214892</v>
      </c>
      <c r="W554" s="54">
        <v>350000000</v>
      </c>
      <c r="X554" s="86">
        <f>Y554*B554*محاسبات!$AD$40</f>
        <v>0</v>
      </c>
      <c r="Y554" s="105"/>
      <c r="Z554" s="91">
        <f>AA554*B554*محاسبات!$AD$40</f>
        <v>0</v>
      </c>
      <c r="AA554" s="31"/>
      <c r="AB554" s="88">
        <f>AC554*B554*محاسبات!$AD$40</f>
        <v>0</v>
      </c>
      <c r="AC554" s="48"/>
      <c r="AD554" s="92">
        <f>AE554*B554*محاسبات!$AD$40</f>
        <v>0</v>
      </c>
      <c r="AE554" s="33"/>
    </row>
    <row r="555" spans="1:31" s="106" customFormat="1">
      <c r="A555" s="351"/>
      <c r="B555" s="202">
        <f t="shared" si="9"/>
        <v>295</v>
      </c>
      <c r="C555" s="106">
        <v>8</v>
      </c>
      <c r="D555" s="85">
        <f>E555*B555*محاسبات!$AD$40</f>
        <v>0</v>
      </c>
      <c r="E555" s="105"/>
      <c r="F555" s="87">
        <f>G555*B555*محاسبات!$AD$40</f>
        <v>0</v>
      </c>
      <c r="G555" s="46"/>
      <c r="H555" s="88">
        <f>I555*B555*محاسبات!$AD$40</f>
        <v>0</v>
      </c>
      <c r="I555" s="48"/>
      <c r="J555" s="91">
        <f>K555*B555*محاسبات!$AD$40</f>
        <v>0</v>
      </c>
      <c r="K555" s="91"/>
      <c r="L555" s="89">
        <f>M555*B555*محاسبات!$AD$40</f>
        <v>0</v>
      </c>
      <c r="M555" s="32"/>
      <c r="N555" s="86">
        <f>O555*B555*محاسبات!$AD$40</f>
        <v>0</v>
      </c>
      <c r="O555" s="105"/>
      <c r="P555" s="88">
        <f>Q555*B555*محاسبات!$AD$40</f>
        <v>0</v>
      </c>
      <c r="Q555" s="53"/>
      <c r="R555" s="90">
        <f>S555*B555*محاسبات!$AD$40</f>
        <v>0</v>
      </c>
      <c r="S555" s="54"/>
      <c r="T555" s="91">
        <f>U555*B555*محاسبات!$AD$40</f>
        <v>0</v>
      </c>
      <c r="U555" s="31"/>
      <c r="V555" s="90">
        <f>W555*B555*محاسبات!$AD$40</f>
        <v>0</v>
      </c>
      <c r="W555" s="54"/>
      <c r="X555" s="86">
        <f>Y555*B555*محاسبات!$AD$40</f>
        <v>0</v>
      </c>
      <c r="Y555" s="105"/>
      <c r="Z555" s="91">
        <f>AA555*B555*محاسبات!$AD$40</f>
        <v>0</v>
      </c>
      <c r="AA555" s="31"/>
      <c r="AB555" s="88">
        <f>AC555*B555*محاسبات!$AD$40</f>
        <v>0</v>
      </c>
      <c r="AC555" s="48"/>
      <c r="AD555" s="92">
        <f>AE555*B555*محاسبات!$AD$40</f>
        <v>0</v>
      </c>
      <c r="AE555" s="33"/>
    </row>
    <row r="556" spans="1:31" s="106" customFormat="1">
      <c r="A556" s="351"/>
      <c r="B556" s="202">
        <f t="shared" si="9"/>
        <v>294</v>
      </c>
      <c r="C556" s="106">
        <v>9</v>
      </c>
      <c r="D556" s="85">
        <f>E556*B556*محاسبات!$AD$40</f>
        <v>0</v>
      </c>
      <c r="E556" s="105"/>
      <c r="F556" s="87">
        <f>G556*B556*محاسبات!$AD$40</f>
        <v>0</v>
      </c>
      <c r="G556" s="46"/>
      <c r="H556" s="88">
        <f>I556*B556*محاسبات!$AD$40</f>
        <v>0</v>
      </c>
      <c r="I556" s="48"/>
      <c r="J556" s="91">
        <f>K556*B556*محاسبات!$AD$40</f>
        <v>0</v>
      </c>
      <c r="K556" s="91"/>
      <c r="L556" s="89">
        <f>M556*B556*محاسبات!$AD$40</f>
        <v>0</v>
      </c>
      <c r="M556" s="32"/>
      <c r="N556" s="86">
        <f>O556*B556*محاسبات!$AD$40</f>
        <v>0</v>
      </c>
      <c r="O556" s="105"/>
      <c r="P556" s="88">
        <f>Q556*B556*محاسبات!$AD$40</f>
        <v>0</v>
      </c>
      <c r="Q556" s="53"/>
      <c r="R556" s="90">
        <f>S556*B556*محاسبات!$AD$40</f>
        <v>0</v>
      </c>
      <c r="S556" s="54"/>
      <c r="T556" s="91">
        <f>U556*B556*محاسبات!$AD$40</f>
        <v>0</v>
      </c>
      <c r="U556" s="31"/>
      <c r="V556" s="90">
        <f>W556*B556*محاسبات!$AD$40</f>
        <v>0</v>
      </c>
      <c r="W556" s="54"/>
      <c r="X556" s="86">
        <f>Y556*B556*محاسبات!$AD$40</f>
        <v>0</v>
      </c>
      <c r="Y556" s="105"/>
      <c r="Z556" s="91">
        <f>AA556*B556*محاسبات!$AD$40</f>
        <v>0</v>
      </c>
      <c r="AA556" s="31"/>
      <c r="AB556" s="88">
        <f>AC556*B556*محاسبات!$AD$40</f>
        <v>0</v>
      </c>
      <c r="AC556" s="48"/>
      <c r="AD556" s="92">
        <f>AE556*B556*محاسبات!$AD$40</f>
        <v>0</v>
      </c>
      <c r="AE556" s="33"/>
    </row>
    <row r="557" spans="1:31" s="106" customFormat="1">
      <c r="A557" s="351"/>
      <c r="B557" s="202">
        <f t="shared" si="9"/>
        <v>293</v>
      </c>
      <c r="C557" s="106">
        <v>10</v>
      </c>
      <c r="D557" s="85">
        <f>E557*B557*محاسبات!$AD$40</f>
        <v>0</v>
      </c>
      <c r="E557" s="105"/>
      <c r="F557" s="87">
        <f>G557*B557*محاسبات!$AD$40</f>
        <v>0</v>
      </c>
      <c r="G557" s="46"/>
      <c r="H557" s="88">
        <f>I557*B557*محاسبات!$AD$40</f>
        <v>0</v>
      </c>
      <c r="I557" s="48"/>
      <c r="J557" s="91">
        <f>K557*B557*محاسبات!$AD$40</f>
        <v>0</v>
      </c>
      <c r="K557" s="91"/>
      <c r="L557" s="89">
        <f>M557*B557*محاسبات!$AD$40</f>
        <v>0</v>
      </c>
      <c r="M557" s="32"/>
      <c r="N557" s="86">
        <f>O557*B557*محاسبات!$AD$40</f>
        <v>0</v>
      </c>
      <c r="O557" s="105"/>
      <c r="P557" s="88">
        <f>Q557*B557*محاسبات!$AD$40</f>
        <v>0</v>
      </c>
      <c r="Q557" s="53"/>
      <c r="R557" s="90">
        <f>S557*B557*محاسبات!$AD$40</f>
        <v>0</v>
      </c>
      <c r="S557" s="54"/>
      <c r="T557" s="91">
        <f>U557*B557*محاسبات!$AD$40</f>
        <v>0</v>
      </c>
      <c r="U557" s="31"/>
      <c r="V557" s="90">
        <f>W557*B557*محاسبات!$AD$40</f>
        <v>0</v>
      </c>
      <c r="W557" s="54"/>
      <c r="X557" s="86">
        <f>Y557*B557*محاسبات!$AD$40</f>
        <v>0</v>
      </c>
      <c r="Y557" s="105"/>
      <c r="Z557" s="91">
        <f>AA557*B557*محاسبات!$AD$40</f>
        <v>0</v>
      </c>
      <c r="AA557" s="31"/>
      <c r="AB557" s="88">
        <f>AC557*B557*محاسبات!$AD$40</f>
        <v>0</v>
      </c>
      <c r="AC557" s="48"/>
      <c r="AD557" s="92">
        <f>AE557*B557*محاسبات!$AD$40</f>
        <v>0</v>
      </c>
      <c r="AE557" s="33"/>
    </row>
    <row r="558" spans="1:31" s="106" customFormat="1">
      <c r="A558" s="351"/>
      <c r="B558" s="202">
        <f t="shared" si="9"/>
        <v>292</v>
      </c>
      <c r="C558" s="106">
        <v>11</v>
      </c>
      <c r="D558" s="85">
        <f>E558*B558*محاسبات!$AD$40</f>
        <v>0</v>
      </c>
      <c r="E558" s="105"/>
      <c r="F558" s="87">
        <f>G558*B558*محاسبات!$AD$40</f>
        <v>0</v>
      </c>
      <c r="G558" s="46"/>
      <c r="H558" s="88">
        <f>I558*B558*محاسبات!$AD$40</f>
        <v>0</v>
      </c>
      <c r="I558" s="48"/>
      <c r="J558" s="91">
        <f>K558*B558*محاسبات!$AD$40</f>
        <v>0</v>
      </c>
      <c r="K558" s="91"/>
      <c r="L558" s="89">
        <f>M558*B558*محاسبات!$AD$40</f>
        <v>0</v>
      </c>
      <c r="M558" s="32"/>
      <c r="N558" s="86">
        <f>O558*B558*محاسبات!$AD$40</f>
        <v>0</v>
      </c>
      <c r="O558" s="105"/>
      <c r="P558" s="88">
        <f>Q558*B558*محاسبات!$AD$40</f>
        <v>0</v>
      </c>
      <c r="Q558" s="53"/>
      <c r="R558" s="90">
        <f>S558*B558*محاسبات!$AD$40</f>
        <v>0</v>
      </c>
      <c r="S558" s="54"/>
      <c r="T558" s="91">
        <f>U558*B558*محاسبات!$AD$40</f>
        <v>0</v>
      </c>
      <c r="U558" s="31"/>
      <c r="V558" s="90">
        <f>W558*B558*محاسبات!$AD$40</f>
        <v>0</v>
      </c>
      <c r="W558" s="54"/>
      <c r="X558" s="86">
        <f>Y558*B558*محاسبات!$AD$40</f>
        <v>0</v>
      </c>
      <c r="Y558" s="105"/>
      <c r="Z558" s="91">
        <f>AA558*B558*محاسبات!$AD$40</f>
        <v>0</v>
      </c>
      <c r="AA558" s="31"/>
      <c r="AB558" s="88">
        <f>AC558*B558*محاسبات!$AD$40</f>
        <v>0</v>
      </c>
      <c r="AC558" s="48"/>
      <c r="AD558" s="92">
        <f>AE558*B558*محاسبات!$AD$40</f>
        <v>0</v>
      </c>
      <c r="AE558" s="33"/>
    </row>
    <row r="559" spans="1:31" s="106" customFormat="1">
      <c r="A559" s="351"/>
      <c r="B559" s="202">
        <f t="shared" si="9"/>
        <v>291</v>
      </c>
      <c r="C559" s="106">
        <v>12</v>
      </c>
      <c r="D559" s="85">
        <f>E559*B559*محاسبات!$AD$40</f>
        <v>0</v>
      </c>
      <c r="E559" s="105"/>
      <c r="F559" s="87">
        <f>G559*B559*محاسبات!$AD$40</f>
        <v>0</v>
      </c>
      <c r="G559" s="46"/>
      <c r="H559" s="88">
        <f>I559*B559*محاسبات!$AD$40</f>
        <v>0</v>
      </c>
      <c r="I559" s="48"/>
      <c r="J559" s="91">
        <f>K559*B559*محاسبات!$AD$40</f>
        <v>0</v>
      </c>
      <c r="K559" s="91"/>
      <c r="L559" s="89">
        <f>M559*B559*محاسبات!$AD$40</f>
        <v>0</v>
      </c>
      <c r="M559" s="32"/>
      <c r="N559" s="86">
        <f>O559*B559*محاسبات!$AD$40</f>
        <v>0</v>
      </c>
      <c r="O559" s="105"/>
      <c r="P559" s="88">
        <f>Q559*B559*محاسبات!$AD$40</f>
        <v>0</v>
      </c>
      <c r="Q559" s="53"/>
      <c r="R559" s="90">
        <f>S559*B559*محاسبات!$AD$40</f>
        <v>0</v>
      </c>
      <c r="S559" s="54"/>
      <c r="T559" s="91">
        <f>U559*B559*محاسبات!$AD$40</f>
        <v>0</v>
      </c>
      <c r="U559" s="31"/>
      <c r="V559" s="90">
        <f>W559*B559*محاسبات!$AD$40</f>
        <v>47087973.137225233</v>
      </c>
      <c r="W559" s="54">
        <v>100000000</v>
      </c>
      <c r="X559" s="86">
        <f>Y559*B559*محاسبات!$AD$40</f>
        <v>0</v>
      </c>
      <c r="Y559" s="105"/>
      <c r="Z559" s="91">
        <f>AA559*B559*محاسبات!$AD$40</f>
        <v>0</v>
      </c>
      <c r="AA559" s="31"/>
      <c r="AB559" s="88">
        <f>AC559*B559*محاسبات!$AD$40</f>
        <v>0</v>
      </c>
      <c r="AC559" s="48"/>
      <c r="AD559" s="92">
        <f>AE559*B559*محاسبات!$AD$40</f>
        <v>0</v>
      </c>
      <c r="AE559" s="33"/>
    </row>
    <row r="560" spans="1:31" s="106" customFormat="1">
      <c r="A560" s="351"/>
      <c r="B560" s="202">
        <f t="shared" si="9"/>
        <v>290</v>
      </c>
      <c r="C560" s="106">
        <v>13</v>
      </c>
      <c r="D560" s="85">
        <f>E560*B560*محاسبات!$AD$40</f>
        <v>0</v>
      </c>
      <c r="E560" s="105"/>
      <c r="F560" s="87">
        <f>G560*B560*محاسبات!$AD$40</f>
        <v>0</v>
      </c>
      <c r="G560" s="46"/>
      <c r="H560" s="88">
        <f>I560*B560*محاسبات!$AD$40</f>
        <v>0</v>
      </c>
      <c r="I560" s="201"/>
      <c r="J560" s="91">
        <f>K560*B560*محاسبات!$AD$40</f>
        <v>0</v>
      </c>
      <c r="K560" s="91"/>
      <c r="L560" s="89">
        <f>M560*B560*محاسبات!$AD$40</f>
        <v>0</v>
      </c>
      <c r="M560" s="32"/>
      <c r="N560" s="86">
        <f>O560*B560*محاسبات!$AD$40</f>
        <v>0</v>
      </c>
      <c r="O560" s="105"/>
      <c r="P560" s="88">
        <f>Q560*B560*محاسبات!$AD$40</f>
        <v>0</v>
      </c>
      <c r="Q560" s="53"/>
      <c r="R560" s="90">
        <f>S560*B560*محاسبات!$AD$40</f>
        <v>0</v>
      </c>
      <c r="S560" s="54"/>
      <c r="T560" s="91">
        <f>U560*B560*محاسبات!$AD$40</f>
        <v>0</v>
      </c>
      <c r="U560" s="31"/>
      <c r="V560" s="90">
        <f>W560*B560*محاسبات!$AD$40</f>
        <v>0</v>
      </c>
      <c r="W560" s="54"/>
      <c r="X560" s="86">
        <f>Y560*B560*محاسبات!$AD$40</f>
        <v>0</v>
      </c>
      <c r="Y560" s="105"/>
      <c r="Z560" s="91">
        <f>AA560*B560*محاسبات!$AD$40</f>
        <v>0</v>
      </c>
      <c r="AA560" s="31"/>
      <c r="AB560" s="88">
        <f>AC560*B560*محاسبات!$AD$40</f>
        <v>0</v>
      </c>
      <c r="AC560" s="48"/>
      <c r="AD560" s="92">
        <f>AE560*B560*محاسبات!$AD$40</f>
        <v>0</v>
      </c>
      <c r="AE560" s="33"/>
    </row>
    <row r="561" spans="1:31" s="106" customFormat="1">
      <c r="A561" s="351"/>
      <c r="B561" s="202">
        <f t="shared" si="9"/>
        <v>289</v>
      </c>
      <c r="C561" s="106">
        <v>14</v>
      </c>
      <c r="D561" s="85">
        <f>E561*B561*محاسبات!$AD$40</f>
        <v>0</v>
      </c>
      <c r="E561" s="105"/>
      <c r="F561" s="87">
        <f>G561*B561*محاسبات!$AD$40</f>
        <v>0</v>
      </c>
      <c r="G561" s="46"/>
      <c r="H561" s="88">
        <f>I561*B561*محاسبات!$AD$40</f>
        <v>-93528688.911739454</v>
      </c>
      <c r="I561" s="201">
        <v>-200000000</v>
      </c>
      <c r="J561" s="91">
        <f>K561*B561*محاسبات!$AD$40</f>
        <v>0</v>
      </c>
      <c r="K561" s="91"/>
      <c r="L561" s="89">
        <f>M561*B561*محاسبات!$AD$40</f>
        <v>0</v>
      </c>
      <c r="M561" s="32"/>
      <c r="N561" s="86">
        <f>O561*B561*محاسبات!$AD$40</f>
        <v>0</v>
      </c>
      <c r="O561" s="105"/>
      <c r="P561" s="88">
        <f>Q561*B561*محاسبات!$AD$40</f>
        <v>0</v>
      </c>
      <c r="Q561" s="53"/>
      <c r="R561" s="90">
        <f>S561*B561*محاسبات!$AD$40</f>
        <v>0</v>
      </c>
      <c r="S561" s="54"/>
      <c r="T561" s="91">
        <f>U561*B561*محاسبات!$AD$40</f>
        <v>1402930333.6760919</v>
      </c>
      <c r="U561" s="31">
        <v>3000000000</v>
      </c>
      <c r="V561" s="90">
        <f>W561*B561*محاسبات!$AD$40</f>
        <v>0</v>
      </c>
      <c r="W561" s="54"/>
      <c r="X561" s="86">
        <f>Y561*B561*محاسبات!$AD$40</f>
        <v>0</v>
      </c>
      <c r="Y561" s="105"/>
      <c r="Z561" s="91">
        <f>AA561*B561*محاسبات!$AD$40</f>
        <v>0</v>
      </c>
      <c r="AA561" s="31"/>
      <c r="AB561" s="88">
        <f>AC561*B561*محاسبات!$AD$40</f>
        <v>0</v>
      </c>
      <c r="AC561" s="48"/>
      <c r="AD561" s="92">
        <f>AE561*B561*محاسبات!$AD$40</f>
        <v>0</v>
      </c>
      <c r="AE561" s="33"/>
    </row>
    <row r="562" spans="1:31" s="106" customFormat="1">
      <c r="A562" s="351"/>
      <c r="B562" s="202">
        <f t="shared" si="9"/>
        <v>288</v>
      </c>
      <c r="C562" s="106">
        <v>15</v>
      </c>
      <c r="D562" s="85">
        <f>E562*B562*محاسبات!$AD$40</f>
        <v>0</v>
      </c>
      <c r="E562" s="105"/>
      <c r="F562" s="87">
        <f>G562*B562*محاسبات!$AD$40</f>
        <v>0</v>
      </c>
      <c r="G562" s="46"/>
      <c r="H562" s="88">
        <f>I562*B562*محاسبات!$AD$40</f>
        <v>0</v>
      </c>
      <c r="I562" s="48"/>
      <c r="J562" s="91">
        <f>K562*B562*محاسبات!$AD$40</f>
        <v>0</v>
      </c>
      <c r="K562" s="91"/>
      <c r="L562" s="89">
        <f>M562*B562*محاسبات!$AD$40</f>
        <v>0</v>
      </c>
      <c r="M562" s="32"/>
      <c r="N562" s="86">
        <f>O562*B562*محاسبات!$AD$40</f>
        <v>0</v>
      </c>
      <c r="O562" s="105"/>
      <c r="P562" s="88">
        <f>Q562*B562*محاسبات!$AD$40</f>
        <v>0</v>
      </c>
      <c r="Q562" s="53"/>
      <c r="R562" s="90">
        <f>S562*B562*محاسبات!$AD$40</f>
        <v>0</v>
      </c>
      <c r="S562" s="54"/>
      <c r="T562" s="91">
        <f>U562*B562*محاسبات!$AD$40</f>
        <v>0</v>
      </c>
      <c r="U562" s="31"/>
      <c r="V562" s="90">
        <f>W562*B562*محاسبات!$AD$40</f>
        <v>0</v>
      </c>
      <c r="W562" s="54"/>
      <c r="X562" s="86">
        <f>Y562*B562*محاسبات!$AD$40</f>
        <v>0</v>
      </c>
      <c r="Y562" s="105"/>
      <c r="Z562" s="91">
        <f>AA562*B562*محاسبات!$AD$40</f>
        <v>0</v>
      </c>
      <c r="AA562" s="31"/>
      <c r="AB562" s="88">
        <f>AC562*B562*محاسبات!$AD$40</f>
        <v>0</v>
      </c>
      <c r="AC562" s="48"/>
      <c r="AD562" s="92">
        <f>AE562*B562*محاسبات!$AD$40</f>
        <v>0</v>
      </c>
      <c r="AE562" s="33"/>
    </row>
    <row r="563" spans="1:31" s="106" customFormat="1">
      <c r="A563" s="351"/>
      <c r="B563" s="202">
        <f t="shared" si="9"/>
        <v>287</v>
      </c>
      <c r="C563" s="106">
        <v>16</v>
      </c>
      <c r="D563" s="85">
        <f>E563*B563*محاسبات!$AD$40</f>
        <v>0</v>
      </c>
      <c r="E563" s="105"/>
      <c r="F563" s="87">
        <f>G563*B563*محاسبات!$AD$40</f>
        <v>0</v>
      </c>
      <c r="G563" s="46"/>
      <c r="H563" s="88">
        <f>I563*B563*محاسبات!$AD$40</f>
        <v>0</v>
      </c>
      <c r="I563" s="201"/>
      <c r="J563" s="91">
        <f>K563*B563*محاسبات!$AD$40</f>
        <v>0</v>
      </c>
      <c r="K563" s="91"/>
      <c r="L563" s="89">
        <f>M563*B563*محاسبات!$AD$40</f>
        <v>0</v>
      </c>
      <c r="M563" s="32"/>
      <c r="N563" s="86">
        <f>O563*B563*محاسبات!$AD$40</f>
        <v>0</v>
      </c>
      <c r="O563" s="105"/>
      <c r="P563" s="88">
        <f>Q563*B563*محاسبات!$AD$40</f>
        <v>0</v>
      </c>
      <c r="Q563" s="53"/>
      <c r="R563" s="90">
        <f>S563*B563*محاسبات!$AD$40</f>
        <v>0</v>
      </c>
      <c r="S563" s="54"/>
      <c r="T563" s="91">
        <f>U563*B563*محاسبات!$AD$40</f>
        <v>-928814315.49028456</v>
      </c>
      <c r="U563" s="81">
        <v>-2000000000</v>
      </c>
      <c r="V563" s="90">
        <f>W563*B563*محاسبات!$AD$40</f>
        <v>0</v>
      </c>
      <c r="W563" s="54"/>
      <c r="X563" s="86">
        <f>Y563*B563*محاسبات!$AD$40</f>
        <v>0</v>
      </c>
      <c r="Y563" s="105"/>
      <c r="Z563" s="91">
        <f>AA563*B563*محاسبات!$AD$40</f>
        <v>0</v>
      </c>
      <c r="AA563" s="31"/>
      <c r="AB563" s="88">
        <f>AC563*B563*محاسبات!$AD$40</f>
        <v>0</v>
      </c>
      <c r="AC563" s="48"/>
      <c r="AD563" s="92">
        <f>AE563*B563*محاسبات!$AD$40</f>
        <v>0</v>
      </c>
      <c r="AE563" s="33"/>
    </row>
    <row r="564" spans="1:31" s="106" customFormat="1">
      <c r="A564" s="351"/>
      <c r="B564" s="202">
        <f t="shared" si="9"/>
        <v>286</v>
      </c>
      <c r="C564" s="106">
        <v>17</v>
      </c>
      <c r="D564" s="85">
        <f>E564*B564*محاسبات!$AD$40</f>
        <v>0</v>
      </c>
      <c r="E564" s="105"/>
      <c r="F564" s="87">
        <f>G564*B564*محاسبات!$AD$40</f>
        <v>0</v>
      </c>
      <c r="G564" s="46"/>
      <c r="H564" s="88">
        <f>I564*B564*محاسبات!$AD$40</f>
        <v>0</v>
      </c>
      <c r="I564" s="48"/>
      <c r="J564" s="91">
        <f>K564*B564*محاسبات!$AD$40</f>
        <v>0</v>
      </c>
      <c r="K564" s="91"/>
      <c r="L564" s="89">
        <f>M564*B564*محاسبات!$AD$40</f>
        <v>0</v>
      </c>
      <c r="M564" s="32"/>
      <c r="N564" s="86">
        <f>O564*B564*محاسبات!$AD$40</f>
        <v>0</v>
      </c>
      <c r="O564" s="105"/>
      <c r="P564" s="88">
        <f>Q564*B564*محاسبات!$AD$40</f>
        <v>0</v>
      </c>
      <c r="Q564" s="53"/>
      <c r="R564" s="90">
        <f>S564*B564*محاسبات!$AD$40</f>
        <v>0</v>
      </c>
      <c r="S564" s="54"/>
      <c r="T564" s="91">
        <f>U564*B564*محاسبات!$AD$40</f>
        <v>0</v>
      </c>
      <c r="U564" s="31"/>
      <c r="V564" s="90">
        <f>W564*B564*محاسبات!$AD$40</f>
        <v>0</v>
      </c>
      <c r="W564" s="54"/>
      <c r="X564" s="86">
        <f>Y564*B564*محاسبات!$AD$40</f>
        <v>0</v>
      </c>
      <c r="Y564" s="105"/>
      <c r="Z564" s="91">
        <f>AA564*B564*محاسبات!$AD$40</f>
        <v>0</v>
      </c>
      <c r="AA564" s="31"/>
      <c r="AB564" s="88">
        <f>AC564*B564*محاسبات!$AD$40</f>
        <v>0</v>
      </c>
      <c r="AC564" s="48"/>
      <c r="AD564" s="92">
        <f>AE564*B564*محاسبات!$AD$40</f>
        <v>0</v>
      </c>
      <c r="AE564" s="33"/>
    </row>
    <row r="565" spans="1:31" s="106" customFormat="1">
      <c r="A565" s="351"/>
      <c r="B565" s="202">
        <f t="shared" si="9"/>
        <v>285</v>
      </c>
      <c r="C565" s="106">
        <v>18</v>
      </c>
      <c r="D565" s="85">
        <f>E565*B565*محاسبات!$AD$40</f>
        <v>0</v>
      </c>
      <c r="E565" s="105"/>
      <c r="F565" s="87">
        <f>G565*B565*محاسبات!$AD$40</f>
        <v>0</v>
      </c>
      <c r="G565" s="46"/>
      <c r="H565" s="88">
        <f>I565*B565*محاسبات!$AD$40</f>
        <v>0</v>
      </c>
      <c r="I565" s="48"/>
      <c r="J565" s="91">
        <f>K565*B565*محاسبات!$AD$40</f>
        <v>0</v>
      </c>
      <c r="K565" s="91"/>
      <c r="L565" s="89">
        <f>M565*B565*محاسبات!$AD$40</f>
        <v>0</v>
      </c>
      <c r="M565" s="32"/>
      <c r="N565" s="86">
        <f>O565*B565*محاسبات!$AD$40</f>
        <v>0</v>
      </c>
      <c r="O565" s="105"/>
      <c r="P565" s="88">
        <f>Q565*B565*محاسبات!$AD$40</f>
        <v>0</v>
      </c>
      <c r="Q565" s="53"/>
      <c r="R565" s="90">
        <f>S565*B565*محاسبات!$AD$40</f>
        <v>0</v>
      </c>
      <c r="S565" s="54"/>
      <c r="T565" s="91">
        <f>U565*B565*محاسبات!$AD$40</f>
        <v>0</v>
      </c>
      <c r="U565" s="31"/>
      <c r="V565" s="90">
        <f>W565*B565*محاسبات!$AD$40</f>
        <v>0</v>
      </c>
      <c r="W565" s="54"/>
      <c r="X565" s="86">
        <f>Y565*B565*محاسبات!$AD$40</f>
        <v>0</v>
      </c>
      <c r="Y565" s="105"/>
      <c r="Z565" s="91">
        <f>AA565*B565*محاسبات!$AD$40</f>
        <v>0</v>
      </c>
      <c r="AA565" s="31"/>
      <c r="AB565" s="88">
        <f>AC565*B565*محاسبات!$AD$40</f>
        <v>0</v>
      </c>
      <c r="AC565" s="48"/>
      <c r="AD565" s="92">
        <f>AE565*B565*محاسبات!$AD$40</f>
        <v>0</v>
      </c>
      <c r="AE565" s="33"/>
    </row>
    <row r="566" spans="1:31" s="106" customFormat="1">
      <c r="A566" s="351"/>
      <c r="B566" s="202">
        <f t="shared" si="9"/>
        <v>284</v>
      </c>
      <c r="C566" s="106">
        <v>19</v>
      </c>
      <c r="D566" s="85">
        <f>E566*B566*محاسبات!$AD$40</f>
        <v>0</v>
      </c>
      <c r="E566" s="105"/>
      <c r="F566" s="87">
        <f>G566*B566*محاسبات!$AD$40</f>
        <v>0</v>
      </c>
      <c r="G566" s="46"/>
      <c r="H566" s="88">
        <f>I566*B566*محاسبات!$AD$40</f>
        <v>0</v>
      </c>
      <c r="I566" s="48"/>
      <c r="J566" s="91">
        <f>K566*B566*محاسبات!$AD$40</f>
        <v>0</v>
      </c>
      <c r="K566" s="91"/>
      <c r="L566" s="89">
        <f>M566*B566*محاسبات!$AD$40</f>
        <v>0</v>
      </c>
      <c r="M566" s="32"/>
      <c r="N566" s="86">
        <f>O566*B566*محاسبات!$AD$40</f>
        <v>0</v>
      </c>
      <c r="O566" s="105"/>
      <c r="P566" s="88">
        <f>Q566*B566*محاسبات!$AD$40</f>
        <v>0</v>
      </c>
      <c r="Q566" s="53"/>
      <c r="R566" s="90">
        <f>S566*B566*محاسبات!$AD$40</f>
        <v>0</v>
      </c>
      <c r="S566" s="54"/>
      <c r="T566" s="91">
        <f>U566*B566*محاسبات!$AD$40</f>
        <v>0</v>
      </c>
      <c r="U566" s="31"/>
      <c r="V566" s="90">
        <f>W566*B566*محاسبات!$AD$40</f>
        <v>0</v>
      </c>
      <c r="W566" s="54"/>
      <c r="X566" s="86">
        <f>Y566*B566*محاسبات!$AD$40</f>
        <v>0</v>
      </c>
      <c r="Y566" s="105"/>
      <c r="Z566" s="91">
        <f>AA566*B566*محاسبات!$AD$40</f>
        <v>0</v>
      </c>
      <c r="AA566" s="31"/>
      <c r="AB566" s="88">
        <f>AC566*B566*محاسبات!$AD$40</f>
        <v>0</v>
      </c>
      <c r="AC566" s="48"/>
      <c r="AD566" s="92">
        <f>AE566*B566*محاسبات!$AD$40</f>
        <v>0</v>
      </c>
      <c r="AE566" s="33"/>
    </row>
    <row r="567" spans="1:31" s="106" customFormat="1">
      <c r="A567" s="351"/>
      <c r="B567" s="202">
        <f t="shared" si="9"/>
        <v>283</v>
      </c>
      <c r="C567" s="106">
        <v>20</v>
      </c>
      <c r="D567" s="85">
        <f>E567*B567*محاسبات!$AD$40</f>
        <v>0</v>
      </c>
      <c r="E567" s="105"/>
      <c r="F567" s="87">
        <f>G567*B567*محاسبات!$AD$40</f>
        <v>0</v>
      </c>
      <c r="G567" s="46"/>
      <c r="H567" s="88">
        <f>I567*B567*محاسبات!$AD$40</f>
        <v>0</v>
      </c>
      <c r="I567" s="48"/>
      <c r="J567" s="91">
        <f>K567*B567*محاسبات!$AD$40</f>
        <v>0</v>
      </c>
      <c r="K567" s="91"/>
      <c r="L567" s="89">
        <f>M567*B567*محاسبات!$AD$40</f>
        <v>0</v>
      </c>
      <c r="M567" s="32"/>
      <c r="N567" s="86">
        <f>O567*B567*محاسبات!$AD$40</f>
        <v>0</v>
      </c>
      <c r="O567" s="105"/>
      <c r="P567" s="88">
        <f>Q567*B567*محاسبات!$AD$40</f>
        <v>0</v>
      </c>
      <c r="Q567" s="48"/>
      <c r="R567" s="90">
        <f>S567*B567*محاسبات!$AD$40</f>
        <v>0</v>
      </c>
      <c r="S567" s="54"/>
      <c r="T567" s="91">
        <f>U567*B567*محاسبات!$AD$40</f>
        <v>0</v>
      </c>
      <c r="U567" s="31"/>
      <c r="V567" s="90">
        <f>W567*B567*محاسبات!$AD$40</f>
        <v>0</v>
      </c>
      <c r="W567" s="54"/>
      <c r="X567" s="86">
        <f>Y567*B567*محاسبات!$AD$40</f>
        <v>0</v>
      </c>
      <c r="Y567" s="105"/>
      <c r="Z567" s="91">
        <f>AA567*B567*محاسبات!$AD$40</f>
        <v>0</v>
      </c>
      <c r="AA567" s="31"/>
      <c r="AB567" s="88">
        <f>AC567*B567*محاسبات!$AD$40</f>
        <v>0</v>
      </c>
      <c r="AC567" s="48"/>
      <c r="AD567" s="92">
        <f>AE567*B567*محاسبات!$AD$40</f>
        <v>0</v>
      </c>
      <c r="AE567" s="33"/>
    </row>
    <row r="568" spans="1:31" s="106" customFormat="1">
      <c r="A568" s="351"/>
      <c r="B568" s="202">
        <f t="shared" si="9"/>
        <v>282</v>
      </c>
      <c r="C568" s="106">
        <v>21</v>
      </c>
      <c r="D568" s="85">
        <f>E568*B568*محاسبات!$AD$40</f>
        <v>0</v>
      </c>
      <c r="E568" s="105"/>
      <c r="F568" s="87">
        <f>G568*B568*محاسبات!$AD$40</f>
        <v>0</v>
      </c>
      <c r="G568" s="46"/>
      <c r="H568" s="88">
        <f>I568*B568*محاسبات!$AD$40</f>
        <v>0</v>
      </c>
      <c r="I568" s="48"/>
      <c r="J568" s="91">
        <f>K568*B568*محاسبات!$AD$40</f>
        <v>0</v>
      </c>
      <c r="K568" s="91"/>
      <c r="L568" s="89">
        <f>M568*B568*محاسبات!$AD$40</f>
        <v>0</v>
      </c>
      <c r="M568" s="32"/>
      <c r="N568" s="86">
        <f>O568*B568*محاسبات!$AD$40</f>
        <v>0</v>
      </c>
      <c r="O568" s="105"/>
      <c r="P568" s="88">
        <f>Q568*B568*محاسبات!$AD$40</f>
        <v>0</v>
      </c>
      <c r="Q568" s="48"/>
      <c r="R568" s="90">
        <f>S568*B568*محاسبات!$AD$40</f>
        <v>0</v>
      </c>
      <c r="S568" s="54"/>
      <c r="T568" s="91">
        <f>U568*B568*محاسبات!$AD$40</f>
        <v>0</v>
      </c>
      <c r="U568" s="31"/>
      <c r="V568" s="90">
        <f>W568*B568*محاسبات!$AD$40</f>
        <v>0</v>
      </c>
      <c r="W568" s="54"/>
      <c r="X568" s="86">
        <f>Y568*B568*محاسبات!$AD$40</f>
        <v>0</v>
      </c>
      <c r="Y568" s="105"/>
      <c r="Z568" s="91">
        <f>AA568*B568*محاسبات!$AD$40</f>
        <v>0</v>
      </c>
      <c r="AA568" s="31"/>
      <c r="AB568" s="88">
        <f>AC568*B568*محاسبات!$AD$40</f>
        <v>0</v>
      </c>
      <c r="AC568" s="48"/>
      <c r="AD568" s="92">
        <f>AE568*B568*محاسبات!$AD$40</f>
        <v>0</v>
      </c>
      <c r="AE568" s="33"/>
    </row>
    <row r="569" spans="1:31" s="106" customFormat="1">
      <c r="A569" s="351"/>
      <c r="B569" s="202">
        <f t="shared" si="9"/>
        <v>281</v>
      </c>
      <c r="C569" s="106">
        <v>22</v>
      </c>
      <c r="D569" s="85">
        <f>E569*B569*محاسبات!$AD$40</f>
        <v>0</v>
      </c>
      <c r="E569" s="105"/>
      <c r="F569" s="87">
        <f>G569*B569*محاسبات!$AD$40</f>
        <v>0</v>
      </c>
      <c r="G569" s="46"/>
      <c r="H569" s="88">
        <f>I569*B569*محاسبات!$AD$40</f>
        <v>0</v>
      </c>
      <c r="I569" s="48"/>
      <c r="J569" s="91">
        <f>K569*B569*محاسبات!$AD$40</f>
        <v>0</v>
      </c>
      <c r="K569" s="91"/>
      <c r="L569" s="89">
        <f>M569*B569*محاسبات!$AD$40</f>
        <v>0</v>
      </c>
      <c r="M569" s="32"/>
      <c r="N569" s="86">
        <f>O569*B569*محاسبات!$AD$40</f>
        <v>0</v>
      </c>
      <c r="O569" s="105"/>
      <c r="P569" s="88">
        <f>Q569*B569*محاسبات!$AD$40</f>
        <v>0</v>
      </c>
      <c r="Q569" s="48"/>
      <c r="R569" s="90">
        <f>S569*B569*محاسبات!$AD$40</f>
        <v>0</v>
      </c>
      <c r="S569" s="54"/>
      <c r="T569" s="91">
        <f>U569*B569*محاسبات!$AD$40</f>
        <v>0</v>
      </c>
      <c r="U569" s="31"/>
      <c r="V569" s="90">
        <f>W569*B569*محاسبات!$AD$40</f>
        <v>0</v>
      </c>
      <c r="W569" s="54"/>
      <c r="X569" s="86">
        <f>Y569*B569*محاسبات!$AD$40</f>
        <v>0</v>
      </c>
      <c r="Y569" s="105"/>
      <c r="Z569" s="91">
        <f>AA569*B569*محاسبات!$AD$40</f>
        <v>0</v>
      </c>
      <c r="AA569" s="31"/>
      <c r="AB569" s="88">
        <f>AC569*B569*محاسبات!$AD$40</f>
        <v>0</v>
      </c>
      <c r="AC569" s="48"/>
      <c r="AD569" s="92">
        <f>AE569*B569*محاسبات!$AD$40</f>
        <v>0</v>
      </c>
      <c r="AE569" s="33"/>
    </row>
    <row r="570" spans="1:31" s="106" customFormat="1">
      <c r="A570" s="351"/>
      <c r="B570" s="202">
        <f t="shared" si="9"/>
        <v>280</v>
      </c>
      <c r="C570" s="106">
        <v>23</v>
      </c>
      <c r="D570" s="85">
        <f>E570*B570*محاسبات!$AD$40</f>
        <v>0</v>
      </c>
      <c r="E570" s="105"/>
      <c r="F570" s="87">
        <f>G570*B570*محاسبات!$AD$40</f>
        <v>0</v>
      </c>
      <c r="G570" s="46"/>
      <c r="H570" s="88">
        <f>I570*B570*محاسبات!$AD$40</f>
        <v>-181232061.55907992</v>
      </c>
      <c r="I570" s="201">
        <v>-400000000</v>
      </c>
      <c r="J570" s="91">
        <f>K570*B570*محاسبات!$AD$40</f>
        <v>0</v>
      </c>
      <c r="K570" s="91"/>
      <c r="L570" s="89">
        <f>M570*B570*محاسبات!$AD$40</f>
        <v>0</v>
      </c>
      <c r="M570" s="32"/>
      <c r="N570" s="86">
        <f>O570*B570*محاسبات!$AD$40</f>
        <v>0</v>
      </c>
      <c r="O570" s="105"/>
      <c r="P570" s="88">
        <f>Q570*B570*محاسبات!$AD$40</f>
        <v>0</v>
      </c>
      <c r="Q570" s="48"/>
      <c r="R570" s="90">
        <f>S570*B570*محاسبات!$AD$40</f>
        <v>0</v>
      </c>
      <c r="S570" s="54"/>
      <c r="T570" s="91">
        <f>U570*B570*محاسبات!$AD$40</f>
        <v>0</v>
      </c>
      <c r="U570" s="31"/>
      <c r="V570" s="90">
        <f>W570*B570*محاسبات!$AD$40</f>
        <v>0</v>
      </c>
      <c r="W570" s="54"/>
      <c r="X570" s="86">
        <f>Y570*B570*محاسبات!$AD$40</f>
        <v>0</v>
      </c>
      <c r="Y570" s="105"/>
      <c r="Z570" s="91">
        <f>AA570*B570*محاسبات!$AD$40</f>
        <v>0</v>
      </c>
      <c r="AA570" s="82"/>
      <c r="AB570" s="88">
        <f>AC570*B570*محاسبات!$AD$40</f>
        <v>0</v>
      </c>
      <c r="AC570" s="48"/>
      <c r="AD570" s="92">
        <f>AE570*B570*محاسبات!$AD$40</f>
        <v>0</v>
      </c>
      <c r="AE570" s="33"/>
    </row>
    <row r="571" spans="1:31" s="106" customFormat="1">
      <c r="A571" s="351"/>
      <c r="B571" s="202">
        <f t="shared" si="9"/>
        <v>279</v>
      </c>
      <c r="C571" s="106">
        <v>24</v>
      </c>
      <c r="D571" s="85">
        <f>E571*B571*محاسبات!$AD$40</f>
        <v>0</v>
      </c>
      <c r="E571" s="105"/>
      <c r="F571" s="87">
        <f>G571*B571*محاسبات!$AD$40</f>
        <v>0</v>
      </c>
      <c r="G571" s="46"/>
      <c r="H571" s="88">
        <f>I571*B571*محاسبات!$AD$40</f>
        <v>0</v>
      </c>
      <c r="I571" s="48"/>
      <c r="J571" s="91">
        <f>K571*B571*محاسبات!$AD$40</f>
        <v>0</v>
      </c>
      <c r="K571" s="91"/>
      <c r="L571" s="89">
        <f>M571*B571*محاسبات!$AD$40</f>
        <v>0</v>
      </c>
      <c r="M571" s="32"/>
      <c r="N571" s="86">
        <f>O571*B571*محاسبات!$AD$40</f>
        <v>0</v>
      </c>
      <c r="O571" s="105"/>
      <c r="P571" s="88">
        <f>Q571*B571*محاسبات!$AD$40</f>
        <v>0</v>
      </c>
      <c r="Q571" s="48"/>
      <c r="R571" s="90">
        <f>S571*B571*محاسبات!$AD$40</f>
        <v>541754412.5891068</v>
      </c>
      <c r="S571" s="54">
        <v>1200000000</v>
      </c>
      <c r="T571" s="91">
        <f>U571*B571*محاسبات!$AD$40</f>
        <v>0</v>
      </c>
      <c r="U571" s="81"/>
      <c r="V571" s="90">
        <f>W571*B571*محاسبات!$AD$40</f>
        <v>0</v>
      </c>
      <c r="W571" s="54"/>
      <c r="X571" s="86">
        <f>Y571*B571*محاسبات!$AD$40</f>
        <v>0</v>
      </c>
      <c r="Y571" s="105"/>
      <c r="Z571" s="91">
        <f>AA571*B571*محاسبات!$AD$40</f>
        <v>0</v>
      </c>
      <c r="AA571" s="31"/>
      <c r="AB571" s="88">
        <f>AC571*B571*محاسبات!$AD$40</f>
        <v>0</v>
      </c>
      <c r="AC571" s="48"/>
      <c r="AD571" s="92">
        <f>AE571*B571*محاسبات!$AD$40</f>
        <v>0</v>
      </c>
      <c r="AE571" s="33"/>
    </row>
    <row r="572" spans="1:31" s="106" customFormat="1">
      <c r="A572" s="351"/>
      <c r="B572" s="202">
        <f t="shared" si="9"/>
        <v>278</v>
      </c>
      <c r="C572" s="106">
        <v>25</v>
      </c>
      <c r="D572" s="85">
        <f>E572*B572*محاسبات!$AD$40</f>
        <v>0</v>
      </c>
      <c r="E572" s="105"/>
      <c r="F572" s="87">
        <f>G572*B572*محاسبات!$AD$40</f>
        <v>0</v>
      </c>
      <c r="G572" s="46"/>
      <c r="H572" s="88">
        <f>I572*B572*محاسبات!$AD$40</f>
        <v>0</v>
      </c>
      <c r="I572" s="48"/>
      <c r="J572" s="91">
        <f>K572*B572*محاسبات!$AD$40</f>
        <v>0</v>
      </c>
      <c r="K572" s="91"/>
      <c r="L572" s="89">
        <f>M572*B572*محاسبات!$AD$40</f>
        <v>0</v>
      </c>
      <c r="M572" s="32"/>
      <c r="N572" s="86">
        <f>O572*B572*محاسبات!$AD$40</f>
        <v>0</v>
      </c>
      <c r="O572" s="105"/>
      <c r="P572" s="88">
        <f>Q572*B572*محاسبات!$AD$40</f>
        <v>0</v>
      </c>
      <c r="Q572" s="48"/>
      <c r="R572" s="90">
        <f>S572*B572*محاسبات!$AD$40</f>
        <v>0</v>
      </c>
      <c r="S572" s="54"/>
      <c r="T572" s="91">
        <f>U572*B572*محاسبات!$AD$40</f>
        <v>0</v>
      </c>
      <c r="U572" s="31"/>
      <c r="V572" s="90">
        <f>W572*B572*محاسبات!$AD$40</f>
        <v>0</v>
      </c>
      <c r="W572" s="54"/>
      <c r="X572" s="86">
        <f>Y572*B572*محاسبات!$AD$40</f>
        <v>0</v>
      </c>
      <c r="Y572" s="105"/>
      <c r="Z572" s="91">
        <f>AA572*B572*محاسبات!$AD$40</f>
        <v>0</v>
      </c>
      <c r="AA572" s="31"/>
      <c r="AB572" s="88">
        <f>AC572*B572*محاسبات!$AD$40</f>
        <v>0</v>
      </c>
      <c r="AC572" s="48"/>
      <c r="AD572" s="92">
        <f>AE572*B572*محاسبات!$AD$40</f>
        <v>0</v>
      </c>
      <c r="AE572" s="33"/>
    </row>
    <row r="573" spans="1:31" s="106" customFormat="1">
      <c r="A573" s="351"/>
      <c r="B573" s="202">
        <f t="shared" si="9"/>
        <v>277</v>
      </c>
      <c r="C573" s="106">
        <v>26</v>
      </c>
      <c r="D573" s="85">
        <f>E573*B573*محاسبات!$AD$40</f>
        <v>0</v>
      </c>
      <c r="E573" s="105"/>
      <c r="F573" s="87">
        <f>G573*B573*محاسبات!$AD$40</f>
        <v>0</v>
      </c>
      <c r="G573" s="46"/>
      <c r="H573" s="88">
        <f>I573*B573*محاسبات!$AD$40</f>
        <v>0</v>
      </c>
      <c r="I573" s="48"/>
      <c r="J573" s="91">
        <f>K573*B573*محاسبات!$AD$40</f>
        <v>0</v>
      </c>
      <c r="K573" s="91"/>
      <c r="L573" s="89">
        <f>M573*B573*محاسبات!$AD$40</f>
        <v>0</v>
      </c>
      <c r="M573" s="32"/>
      <c r="N573" s="86">
        <f>O573*B573*محاسبات!$AD$40</f>
        <v>0</v>
      </c>
      <c r="O573" s="105"/>
      <c r="P573" s="88">
        <f>Q573*B573*محاسبات!$AD$40</f>
        <v>0</v>
      </c>
      <c r="Q573" s="48"/>
      <c r="R573" s="90">
        <f>S573*B573*محاسبات!$AD$40</f>
        <v>0</v>
      </c>
      <c r="S573" s="54"/>
      <c r="T573" s="91">
        <f>U573*B573*محاسبات!$AD$40</f>
        <v>0</v>
      </c>
      <c r="U573" s="31"/>
      <c r="V573" s="90">
        <f>W573*B573*محاسبات!$AD$40</f>
        <v>89645144.735473469</v>
      </c>
      <c r="W573" s="54">
        <v>200000000</v>
      </c>
      <c r="X573" s="86">
        <f>Y573*B573*محاسبات!$AD$40</f>
        <v>0</v>
      </c>
      <c r="Y573" s="105"/>
      <c r="Z573" s="91">
        <f>AA573*B573*محاسبات!$AD$40</f>
        <v>0</v>
      </c>
      <c r="AA573" s="31"/>
      <c r="AB573" s="88">
        <f>AC573*B573*محاسبات!$AD$40</f>
        <v>0</v>
      </c>
      <c r="AC573" s="48"/>
      <c r="AD573" s="92">
        <f>AE573*B573*محاسبات!$AD$40</f>
        <v>0</v>
      </c>
      <c r="AE573" s="33"/>
    </row>
    <row r="574" spans="1:31" s="106" customFormat="1">
      <c r="A574" s="351"/>
      <c r="B574" s="202">
        <f t="shared" si="9"/>
        <v>276</v>
      </c>
      <c r="C574" s="106">
        <v>27</v>
      </c>
      <c r="D574" s="85">
        <f>E574*B574*محاسبات!$AD$40</f>
        <v>0</v>
      </c>
      <c r="E574" s="105"/>
      <c r="F574" s="87">
        <f>G574*B574*محاسبات!$AD$40</f>
        <v>0</v>
      </c>
      <c r="G574" s="46"/>
      <c r="H574" s="88">
        <f>I574*B574*محاسبات!$AD$40</f>
        <v>0</v>
      </c>
      <c r="I574" s="48"/>
      <c r="J574" s="91">
        <f>K574*B574*محاسبات!$AD$40</f>
        <v>0</v>
      </c>
      <c r="K574" s="91"/>
      <c r="L574" s="89">
        <f>M574*B574*محاسبات!$AD$40</f>
        <v>0</v>
      </c>
      <c r="M574" s="32"/>
      <c r="N574" s="86">
        <f>O574*B574*محاسبات!$AD$40</f>
        <v>0</v>
      </c>
      <c r="O574" s="105"/>
      <c r="P574" s="88">
        <f>Q574*B574*محاسبات!$AD$40</f>
        <v>0</v>
      </c>
      <c r="Q574" s="48"/>
      <c r="R574" s="90">
        <f>S574*B574*محاسبات!$AD$40</f>
        <v>0</v>
      </c>
      <c r="S574" s="54"/>
      <c r="T574" s="91">
        <f>U574*B574*محاسبات!$AD$40</f>
        <v>0</v>
      </c>
      <c r="U574" s="31"/>
      <c r="V574" s="90">
        <f>W574*B574*محاسبات!$AD$40</f>
        <v>0</v>
      </c>
      <c r="W574" s="54"/>
      <c r="X574" s="86">
        <f>Y574*B574*محاسبات!$AD$40</f>
        <v>0</v>
      </c>
      <c r="Y574" s="105"/>
      <c r="Z574" s="91">
        <f>AA574*B574*محاسبات!$AD$40</f>
        <v>0</v>
      </c>
      <c r="AA574" s="31"/>
      <c r="AB574" s="88">
        <f>AC574*B574*محاسبات!$AD$40</f>
        <v>0</v>
      </c>
      <c r="AC574" s="48"/>
      <c r="AD574" s="92">
        <f>AE574*B574*محاسبات!$AD$40</f>
        <v>0</v>
      </c>
      <c r="AE574" s="33"/>
    </row>
    <row r="575" spans="1:31" s="106" customFormat="1">
      <c r="A575" s="351"/>
      <c r="B575" s="202">
        <f t="shared" si="9"/>
        <v>275</v>
      </c>
      <c r="C575" s="106">
        <v>28</v>
      </c>
      <c r="D575" s="85">
        <f>E575*B575*محاسبات!$AD$40</f>
        <v>0</v>
      </c>
      <c r="E575" s="105"/>
      <c r="F575" s="87">
        <f>G575*B575*محاسبات!$AD$40</f>
        <v>0</v>
      </c>
      <c r="G575" s="46"/>
      <c r="H575" s="88">
        <f>I575*B575*محاسبات!$AD$40</f>
        <v>0</v>
      </c>
      <c r="I575" s="48"/>
      <c r="J575" s="91">
        <f>K575*B575*محاسبات!$AD$40</f>
        <v>0</v>
      </c>
      <c r="K575" s="91"/>
      <c r="L575" s="89">
        <f>M575*B575*محاسبات!$AD$40</f>
        <v>0</v>
      </c>
      <c r="M575" s="32"/>
      <c r="N575" s="86">
        <f>O575*B575*محاسبات!$AD$40</f>
        <v>0</v>
      </c>
      <c r="O575" s="105"/>
      <c r="P575" s="88">
        <f>Q575*B575*محاسبات!$AD$40</f>
        <v>0</v>
      </c>
      <c r="Q575" s="48"/>
      <c r="R575" s="90">
        <f>S575*B575*محاسبات!$AD$40</f>
        <v>0</v>
      </c>
      <c r="S575" s="54"/>
      <c r="T575" s="91">
        <f>U575*B575*محاسبات!$AD$40</f>
        <v>0</v>
      </c>
      <c r="U575" s="31"/>
      <c r="V575" s="90">
        <f>W575*B575*محاسبات!$AD$40</f>
        <v>0</v>
      </c>
      <c r="W575" s="54"/>
      <c r="X575" s="86">
        <f>Y575*B575*محاسبات!$AD$40</f>
        <v>0</v>
      </c>
      <c r="Y575" s="105"/>
      <c r="Z575" s="91">
        <f>AA575*B575*محاسبات!$AD$40</f>
        <v>0</v>
      </c>
      <c r="AA575" s="31"/>
      <c r="AB575" s="88">
        <f>AC575*B575*محاسبات!$AD$40</f>
        <v>0</v>
      </c>
      <c r="AC575" s="48"/>
      <c r="AD575" s="92">
        <f>AE575*B575*محاسبات!$AD$40</f>
        <v>0</v>
      </c>
      <c r="AE575" s="33"/>
    </row>
    <row r="576" spans="1:31" s="106" customFormat="1">
      <c r="A576" s="351"/>
      <c r="B576" s="202">
        <f t="shared" si="9"/>
        <v>274</v>
      </c>
      <c r="C576" s="106">
        <v>29</v>
      </c>
      <c r="D576" s="85">
        <f>E576*B576*محاسبات!$AD$40</f>
        <v>0</v>
      </c>
      <c r="E576" s="105"/>
      <c r="F576" s="87">
        <f>G576*B576*محاسبات!$AD$40</f>
        <v>0</v>
      </c>
      <c r="G576" s="46"/>
      <c r="H576" s="88">
        <f>I576*B576*محاسبات!$AD$40</f>
        <v>886742586.91406965</v>
      </c>
      <c r="I576" s="48">
        <v>2000000000</v>
      </c>
      <c r="J576" s="91">
        <f>K576*B576*محاسبات!$AD$40</f>
        <v>0</v>
      </c>
      <c r="K576" s="91"/>
      <c r="L576" s="89">
        <f>M576*B576*محاسبات!$AD$40</f>
        <v>0</v>
      </c>
      <c r="M576" s="32"/>
      <c r="N576" s="86">
        <f>O576*B576*محاسبات!$AD$40</f>
        <v>0</v>
      </c>
      <c r="O576" s="105"/>
      <c r="P576" s="88">
        <f>Q576*B576*محاسبات!$AD$40</f>
        <v>0</v>
      </c>
      <c r="Q576" s="48"/>
      <c r="R576" s="90">
        <f>S576*B576*محاسبات!$AD$40</f>
        <v>0</v>
      </c>
      <c r="S576" s="54"/>
      <c r="T576" s="91">
        <f>U576*B576*محاسبات!$AD$40</f>
        <v>0</v>
      </c>
      <c r="U576" s="31"/>
      <c r="V576" s="90">
        <f>W576*B576*محاسبات!$AD$40</f>
        <v>0</v>
      </c>
      <c r="W576" s="54"/>
      <c r="X576" s="86">
        <f>Y576*B576*محاسبات!$AD$40</f>
        <v>0</v>
      </c>
      <c r="Y576" s="105"/>
      <c r="Z576" s="91">
        <f>AA576*B576*محاسبات!$AD$40</f>
        <v>0</v>
      </c>
      <c r="AA576" s="31"/>
      <c r="AB576" s="88">
        <f>AC576*B576*محاسبات!$AD$40</f>
        <v>0</v>
      </c>
      <c r="AC576" s="48"/>
      <c r="AD576" s="92">
        <f>AE576*B576*محاسبات!$AD$40</f>
        <v>0</v>
      </c>
      <c r="AE576" s="33"/>
    </row>
    <row r="577" spans="1:32" s="106" customFormat="1">
      <c r="A577" s="351"/>
      <c r="B577" s="202">
        <f t="shared" si="9"/>
        <v>273</v>
      </c>
      <c r="C577" s="106">
        <v>30</v>
      </c>
      <c r="D577" s="85">
        <f>E577*B577*محاسبات!$AD$40</f>
        <v>0</v>
      </c>
      <c r="E577" s="105"/>
      <c r="F577" s="87">
        <f>G577*B577*محاسبات!$AD$40</f>
        <v>0</v>
      </c>
      <c r="G577" s="46"/>
      <c r="H577" s="88">
        <f>I577*B577*محاسبات!$AD$40</f>
        <v>0</v>
      </c>
      <c r="I577" s="48"/>
      <c r="J577" s="91">
        <f>K577*B577*محاسبات!$AD$40</f>
        <v>0</v>
      </c>
      <c r="K577" s="91"/>
      <c r="L577" s="89">
        <f>M577*B577*محاسبات!$AD$40</f>
        <v>0</v>
      </c>
      <c r="M577" s="32"/>
      <c r="N577" s="86">
        <f>O577*B577*محاسبات!$AD$40</f>
        <v>0</v>
      </c>
      <c r="O577" s="105"/>
      <c r="P577" s="88">
        <f>Q577*B577*محاسبات!$AD$40</f>
        <v>0</v>
      </c>
      <c r="Q577" s="48"/>
      <c r="R577" s="90">
        <f>S577*B577*محاسبات!$AD$40</f>
        <v>0</v>
      </c>
      <c r="S577" s="54"/>
      <c r="T577" s="91">
        <f>U577*B577*محاسبات!$AD$40</f>
        <v>0</v>
      </c>
      <c r="U577" s="31"/>
      <c r="V577" s="90">
        <f>W577*B577*محاسبات!$AD$40</f>
        <v>0</v>
      </c>
      <c r="W577" s="54"/>
      <c r="X577" s="86">
        <f>Y577*B577*محاسبات!$AD$40</f>
        <v>0</v>
      </c>
      <c r="Y577" s="105"/>
      <c r="Z577" s="91">
        <f>AA577*B577*محاسبات!$AD$40</f>
        <v>0</v>
      </c>
      <c r="AA577" s="31"/>
      <c r="AB577" s="88">
        <f>AC577*B577*محاسبات!$AD$40</f>
        <v>0</v>
      </c>
      <c r="AC577" s="48"/>
      <c r="AD577" s="92">
        <f>AE577*B577*محاسبات!$AD$40</f>
        <v>0</v>
      </c>
      <c r="AE577" s="33"/>
    </row>
    <row r="578" spans="1:32" s="132" customFormat="1" ht="15.75" thickBot="1">
      <c r="A578" s="352"/>
      <c r="B578" s="202">
        <f t="shared" si="9"/>
        <v>272</v>
      </c>
      <c r="C578" s="132">
        <v>31</v>
      </c>
      <c r="D578" s="138">
        <f>E578*B578*محاسبات!$AD$40</f>
        <v>0</v>
      </c>
      <c r="E578" s="60"/>
      <c r="F578" s="139">
        <f>G578*B578*محاسبات!$AD$40</f>
        <v>0</v>
      </c>
      <c r="G578" s="61"/>
      <c r="H578" s="140">
        <f>I578*B578*محاسبات!$AD$40</f>
        <v>0</v>
      </c>
      <c r="I578" s="62"/>
      <c r="J578" s="65">
        <f>K578*B578*محاسبات!$AD$40</f>
        <v>0</v>
      </c>
      <c r="K578" s="144"/>
      <c r="L578" s="141">
        <f>M578*B578*محاسبات!$AD$40</f>
        <v>0</v>
      </c>
      <c r="M578" s="63"/>
      <c r="N578" s="142">
        <f>O578*B578*محاسبات!$AD$40</f>
        <v>0</v>
      </c>
      <c r="O578" s="60"/>
      <c r="P578" s="140">
        <f>Q578*B578*محاسبات!$AD$40</f>
        <v>0</v>
      </c>
      <c r="Q578" s="62"/>
      <c r="R578" s="143">
        <f>S578*B578*محاسبات!$AD$40</f>
        <v>0</v>
      </c>
      <c r="S578" s="64"/>
      <c r="T578" s="144">
        <f>U578*B578*محاسبات!$AD$40</f>
        <v>0</v>
      </c>
      <c r="U578" s="65"/>
      <c r="V578" s="143">
        <f>W578*B578*محاسبات!$AD$40</f>
        <v>0</v>
      </c>
      <c r="W578" s="64"/>
      <c r="X578" s="142">
        <f>Y578*B578*محاسبات!$AD$40</f>
        <v>0</v>
      </c>
      <c r="Y578" s="60"/>
      <c r="Z578" s="144">
        <f>AA578*B578*محاسبات!$AD$40</f>
        <v>0</v>
      </c>
      <c r="AA578" s="65"/>
      <c r="AB578" s="140">
        <f>AC578*B578*محاسبات!$AD$40</f>
        <v>0</v>
      </c>
      <c r="AC578" s="62"/>
      <c r="AD578" s="145">
        <f>AE578*B578*محاسبات!$AD$40</f>
        <v>176054002.65739194</v>
      </c>
      <c r="AE578" s="66">
        <v>400000000</v>
      </c>
      <c r="AF578" s="132" t="s">
        <v>240</v>
      </c>
    </row>
    <row r="579" spans="1:32" s="104" customFormat="1">
      <c r="A579" s="347" t="s">
        <v>45</v>
      </c>
      <c r="B579" s="202">
        <f t="shared" si="9"/>
        <v>271</v>
      </c>
      <c r="C579" s="104">
        <v>1</v>
      </c>
      <c r="D579" s="85">
        <f>E579*B579*محاسبات!$AD$40</f>
        <v>0</v>
      </c>
      <c r="E579" s="86"/>
      <c r="F579" s="87">
        <f>G579*B579*محاسبات!$AD$40</f>
        <v>0</v>
      </c>
      <c r="G579" s="87"/>
      <c r="H579" s="88">
        <f>I579*B579*محاسبات!$AD$40</f>
        <v>0</v>
      </c>
      <c r="I579" s="88"/>
      <c r="J579" s="91">
        <f>K579*B579*محاسبات!$AD$40</f>
        <v>0</v>
      </c>
      <c r="K579" s="91"/>
      <c r="L579" s="89">
        <f>M579*B579*محاسبات!$AD$40</f>
        <v>0</v>
      </c>
      <c r="M579" s="89"/>
      <c r="N579" s="86">
        <f>O579*B579*محاسبات!$AD$40</f>
        <v>0</v>
      </c>
      <c r="O579" s="86"/>
      <c r="P579" s="88">
        <f>Q579*B579*محاسبات!$AD$40</f>
        <v>0</v>
      </c>
      <c r="Q579" s="88"/>
      <c r="R579" s="90">
        <f>S579*B579*محاسبات!$AD$40</f>
        <v>0</v>
      </c>
      <c r="S579" s="90"/>
      <c r="T579" s="91">
        <f>U579*B579*محاسبات!$AD$40</f>
        <v>0</v>
      </c>
      <c r="U579" s="91"/>
      <c r="V579" s="90">
        <f>W579*B579*محاسبات!$AD$40</f>
        <v>0</v>
      </c>
      <c r="W579" s="90"/>
      <c r="X579" s="86">
        <f>Y579*B579*محاسبات!$AD$40</f>
        <v>0</v>
      </c>
      <c r="Y579" s="86"/>
      <c r="Z579" s="91">
        <f>AA579*B579*محاسبات!$AD$40</f>
        <v>0</v>
      </c>
      <c r="AA579" s="91"/>
      <c r="AB579" s="88">
        <f>AC579*B579*محاسبات!$AD$40</f>
        <v>0</v>
      </c>
      <c r="AC579" s="88"/>
      <c r="AD579" s="92">
        <f>AE579*B579*محاسبات!$AD$40</f>
        <v>0</v>
      </c>
      <c r="AE579" s="92"/>
    </row>
    <row r="580" spans="1:32" s="106" customFormat="1">
      <c r="A580" s="348"/>
      <c r="B580" s="202">
        <f t="shared" si="9"/>
        <v>270</v>
      </c>
      <c r="C580" s="106">
        <v>2</v>
      </c>
      <c r="D580" s="85">
        <f>E580*B580*محاسبات!$AD$40</f>
        <v>0</v>
      </c>
      <c r="E580" s="105"/>
      <c r="F580" s="87">
        <f>G580*B580*محاسبات!$AD$40</f>
        <v>0</v>
      </c>
      <c r="G580" s="46"/>
      <c r="H580" s="88">
        <f>I580*B580*محاسبات!$AD$40</f>
        <v>0</v>
      </c>
      <c r="I580" s="48"/>
      <c r="J580" s="91">
        <f>K580*B580*محاسبات!$AD$40</f>
        <v>0</v>
      </c>
      <c r="K580" s="91"/>
      <c r="L580" s="89">
        <f>M580*B580*محاسبات!$AD$40</f>
        <v>0</v>
      </c>
      <c r="M580" s="32"/>
      <c r="N580" s="86">
        <f>O580*B580*محاسبات!$AD$40</f>
        <v>0</v>
      </c>
      <c r="O580" s="105"/>
      <c r="P580" s="88">
        <f>Q580*B580*محاسبات!$AD$40</f>
        <v>0</v>
      </c>
      <c r="Q580" s="48"/>
      <c r="R580" s="90">
        <f>S580*B580*محاسبات!$AD$40</f>
        <v>0</v>
      </c>
      <c r="S580" s="54"/>
      <c r="T580" s="91">
        <f>U580*B580*محاسبات!$AD$40</f>
        <v>0</v>
      </c>
      <c r="U580" s="31"/>
      <c r="V580" s="90">
        <f>W580*B580*محاسبات!$AD$40</f>
        <v>0</v>
      </c>
      <c r="W580" s="54"/>
      <c r="X580" s="86">
        <f>Y580*B580*محاسبات!$AD$40</f>
        <v>0</v>
      </c>
      <c r="Y580" s="105"/>
      <c r="Z580" s="91">
        <f>AA580*B580*محاسبات!$AD$40</f>
        <v>0</v>
      </c>
      <c r="AA580" s="31"/>
      <c r="AB580" s="88">
        <f>AC580*B580*محاسبات!$AD$40</f>
        <v>0</v>
      </c>
      <c r="AC580" s="48"/>
      <c r="AD580" s="92">
        <f>AE580*B580*محاسبات!$AD$40</f>
        <v>0</v>
      </c>
      <c r="AE580" s="33"/>
    </row>
    <row r="581" spans="1:32" s="106" customFormat="1">
      <c r="A581" s="348"/>
      <c r="B581" s="202">
        <f t="shared" ref="B581:B644" si="10">B580-1</f>
        <v>269</v>
      </c>
      <c r="C581" s="106">
        <v>3</v>
      </c>
      <c r="D581" s="85">
        <f>E581*B581*محاسبات!$AD$40</f>
        <v>0</v>
      </c>
      <c r="E581" s="105"/>
      <c r="F581" s="87">
        <f>G581*B581*محاسبات!$AD$40</f>
        <v>0</v>
      </c>
      <c r="G581" s="46"/>
      <c r="H581" s="88">
        <f>I581*B581*محاسبات!$AD$40</f>
        <v>0</v>
      </c>
      <c r="I581" s="48"/>
      <c r="J581" s="91">
        <f>K581*B581*محاسبات!$AD$40</f>
        <v>0</v>
      </c>
      <c r="K581" s="91"/>
      <c r="L581" s="89">
        <f>M581*B581*محاسبات!$AD$40</f>
        <v>0</v>
      </c>
      <c r="M581" s="32"/>
      <c r="N581" s="86">
        <f>O581*B581*محاسبات!$AD$40</f>
        <v>0</v>
      </c>
      <c r="O581" s="105"/>
      <c r="P581" s="88">
        <f>Q581*B581*محاسبات!$AD$40</f>
        <v>0</v>
      </c>
      <c r="Q581" s="48"/>
      <c r="R581" s="90">
        <f>S581*B581*محاسبات!$AD$40</f>
        <v>0</v>
      </c>
      <c r="S581" s="54"/>
      <c r="T581" s="91">
        <f>U581*B581*محاسبات!$AD$40</f>
        <v>0</v>
      </c>
      <c r="U581" s="31"/>
      <c r="V581" s="90">
        <f>W581*B581*محاسبات!$AD$40</f>
        <v>0</v>
      </c>
      <c r="W581" s="54"/>
      <c r="X581" s="86">
        <f>Y581*B581*محاسبات!$AD$40</f>
        <v>0</v>
      </c>
      <c r="Y581" s="105"/>
      <c r="Z581" s="91">
        <f>AA581*B581*محاسبات!$AD$40</f>
        <v>0</v>
      </c>
      <c r="AA581" s="31"/>
      <c r="AB581" s="88">
        <f>AC581*B581*محاسبات!$AD$40</f>
        <v>0</v>
      </c>
      <c r="AC581" s="48"/>
      <c r="AD581" s="92">
        <f>AE581*B581*محاسبات!$AD$40</f>
        <v>0</v>
      </c>
      <c r="AE581" s="33"/>
    </row>
    <row r="582" spans="1:32" s="106" customFormat="1">
      <c r="A582" s="348"/>
      <c r="B582" s="202">
        <f t="shared" si="10"/>
        <v>268</v>
      </c>
      <c r="C582" s="106">
        <v>4</v>
      </c>
      <c r="D582" s="85">
        <f>E582*B582*محاسبات!$AD$40</f>
        <v>0</v>
      </c>
      <c r="E582" s="105"/>
      <c r="F582" s="87">
        <f>G582*B582*محاسبات!$AD$40</f>
        <v>0</v>
      </c>
      <c r="G582" s="46"/>
      <c r="H582" s="88">
        <f>I582*B582*محاسبات!$AD$40</f>
        <v>0</v>
      </c>
      <c r="I582" s="48"/>
      <c r="J582" s="91">
        <f>K582*B582*محاسبات!$AD$40</f>
        <v>0</v>
      </c>
      <c r="K582" s="91"/>
      <c r="L582" s="89">
        <f>M582*B582*محاسبات!$AD$40</f>
        <v>0</v>
      </c>
      <c r="M582" s="32"/>
      <c r="N582" s="86">
        <f>O582*B582*محاسبات!$AD$40</f>
        <v>0</v>
      </c>
      <c r="O582" s="105"/>
      <c r="P582" s="88">
        <f>Q582*B582*محاسبات!$AD$40</f>
        <v>0</v>
      </c>
      <c r="Q582" s="48"/>
      <c r="R582" s="90">
        <f>S582*B582*محاسبات!$AD$40</f>
        <v>0</v>
      </c>
      <c r="S582" s="54"/>
      <c r="T582" s="91">
        <f>U582*B582*محاسبات!$AD$40</f>
        <v>0</v>
      </c>
      <c r="U582" s="31"/>
      <c r="V582" s="90">
        <f>W582*B582*محاسبات!$AD$40</f>
        <v>0</v>
      </c>
      <c r="W582" s="54"/>
      <c r="X582" s="86">
        <f>Y582*B582*محاسبات!$AD$40</f>
        <v>0</v>
      </c>
      <c r="Y582" s="105"/>
      <c r="Z582" s="91">
        <f>AA582*B582*محاسبات!$AD$40</f>
        <v>238514338.15900341</v>
      </c>
      <c r="AA582" s="31">
        <v>550000000</v>
      </c>
      <c r="AB582" s="88">
        <f>AC582*B582*محاسبات!$AD$40</f>
        <v>0</v>
      </c>
      <c r="AC582" s="48"/>
      <c r="AD582" s="92">
        <f>AE582*B582*محاسبات!$AD$40</f>
        <v>0</v>
      </c>
      <c r="AE582" s="33"/>
    </row>
    <row r="583" spans="1:32" s="106" customFormat="1">
      <c r="A583" s="348"/>
      <c r="B583" s="202">
        <f t="shared" si="10"/>
        <v>267</v>
      </c>
      <c r="C583" s="106">
        <v>5</v>
      </c>
      <c r="D583" s="85">
        <f>E583*B583*محاسبات!$AD$40</f>
        <v>0</v>
      </c>
      <c r="E583" s="105"/>
      <c r="F583" s="87">
        <f>G583*B583*محاسبات!$AD$40</f>
        <v>0</v>
      </c>
      <c r="G583" s="46"/>
      <c r="H583" s="88">
        <f>I583*B583*محاسبات!$AD$40</f>
        <v>1296132868.8287771</v>
      </c>
      <c r="I583" s="48">
        <v>3000000000</v>
      </c>
      <c r="J583" s="91">
        <f>K583*B583*محاسبات!$AD$40</f>
        <v>0</v>
      </c>
      <c r="K583" s="91"/>
      <c r="L583" s="89">
        <f>M583*B583*محاسبات!$AD$40</f>
        <v>0</v>
      </c>
      <c r="M583" s="32"/>
      <c r="N583" s="86">
        <f>O583*B583*محاسبات!$AD$40</f>
        <v>0</v>
      </c>
      <c r="O583" s="105"/>
      <c r="P583" s="88">
        <f>Q583*B583*محاسبات!$AD$40</f>
        <v>0</v>
      </c>
      <c r="Q583" s="48"/>
      <c r="R583" s="90">
        <f>S583*B583*محاسبات!$AD$40</f>
        <v>0</v>
      </c>
      <c r="S583" s="54"/>
      <c r="T583" s="91">
        <f>U583*B583*محاسبات!$AD$40</f>
        <v>0</v>
      </c>
      <c r="U583" s="31"/>
      <c r="V583" s="90">
        <f>W583*B583*محاسبات!$AD$40</f>
        <v>56165757.649246998</v>
      </c>
      <c r="W583" s="54">
        <v>130000000</v>
      </c>
      <c r="X583" s="86">
        <f>Y583*B583*محاسبات!$AD$40</f>
        <v>43204428.960959233</v>
      </c>
      <c r="Y583" s="105">
        <v>100000000</v>
      </c>
      <c r="Z583" s="91">
        <f>AA583*B583*محاسبات!$AD$40</f>
        <v>237624359.28527579</v>
      </c>
      <c r="AA583" s="31">
        <v>550000000</v>
      </c>
      <c r="AB583" s="88">
        <f>AC583*B583*محاسبات!$AD$40</f>
        <v>0</v>
      </c>
      <c r="AC583" s="48"/>
      <c r="AD583" s="92">
        <f>AE583*B583*محاسبات!$AD$40</f>
        <v>43204428.960959233</v>
      </c>
      <c r="AE583" s="33">
        <v>100000000</v>
      </c>
      <c r="AF583" s="106" t="s">
        <v>240</v>
      </c>
    </row>
    <row r="584" spans="1:32" s="106" customFormat="1">
      <c r="A584" s="348"/>
      <c r="B584" s="202">
        <f t="shared" si="10"/>
        <v>266</v>
      </c>
      <c r="C584" s="106">
        <v>6</v>
      </c>
      <c r="D584" s="85">
        <f>E584*B584*محاسبات!$AD$40</f>
        <v>0</v>
      </c>
      <c r="E584" s="105"/>
      <c r="F584" s="87">
        <f>G584*B584*محاسبات!$AD$40</f>
        <v>0</v>
      </c>
      <c r="G584" s="46"/>
      <c r="H584" s="88">
        <f>I584*B584*محاسبات!$AD$40</f>
        <v>0</v>
      </c>
      <c r="I584" s="48"/>
      <c r="J584" s="91">
        <f>K584*B584*محاسبات!$AD$40</f>
        <v>0</v>
      </c>
      <c r="K584" s="91"/>
      <c r="L584" s="89">
        <f>M584*B584*محاسبات!$AD$40</f>
        <v>0</v>
      </c>
      <c r="M584" s="32"/>
      <c r="N584" s="86">
        <f>O584*B584*محاسبات!$AD$40</f>
        <v>0</v>
      </c>
      <c r="O584" s="105"/>
      <c r="P584" s="88">
        <f>Q584*B584*محاسبات!$AD$40</f>
        <v>0</v>
      </c>
      <c r="Q584" s="48"/>
      <c r="R584" s="90">
        <f>S584*B584*محاسبات!$AD$40</f>
        <v>0</v>
      </c>
      <c r="S584" s="54"/>
      <c r="T584" s="91">
        <f>U584*B584*محاسبات!$AD$40</f>
        <v>0</v>
      </c>
      <c r="U584" s="31"/>
      <c r="V584" s="90">
        <f>W584*B584*محاسبات!$AD$40</f>
        <v>0</v>
      </c>
      <c r="W584" s="54"/>
      <c r="X584" s="86">
        <f>Y584*B584*محاسبات!$AD$40</f>
        <v>0</v>
      </c>
      <c r="Y584" s="95"/>
      <c r="Z584" s="91">
        <f>AA584*B584*محاسبات!$AD$40</f>
        <v>0</v>
      </c>
      <c r="AA584" s="31"/>
      <c r="AB584" s="88">
        <f>AC584*B584*محاسبات!$AD$40</f>
        <v>0</v>
      </c>
      <c r="AC584" s="48"/>
      <c r="AD584" s="92">
        <f>AE584*B584*محاسبات!$AD$40</f>
        <v>0</v>
      </c>
      <c r="AE584" s="33"/>
    </row>
    <row r="585" spans="1:32" s="106" customFormat="1">
      <c r="A585" s="348"/>
      <c r="B585" s="202">
        <f t="shared" si="10"/>
        <v>265</v>
      </c>
      <c r="C585" s="106">
        <v>7</v>
      </c>
      <c r="D585" s="85">
        <f>E585*B585*محاسبات!$AD$40</f>
        <v>0</v>
      </c>
      <c r="E585" s="105"/>
      <c r="F585" s="87">
        <f>G585*B585*محاسبات!$AD$40</f>
        <v>0</v>
      </c>
      <c r="G585" s="46"/>
      <c r="H585" s="88">
        <f>I585*B585*محاسبات!$AD$40</f>
        <v>0</v>
      </c>
      <c r="I585" s="48"/>
      <c r="J585" s="91">
        <f>K585*B585*محاسبات!$AD$40</f>
        <v>0</v>
      </c>
      <c r="K585" s="91"/>
      <c r="L585" s="89">
        <f>M585*B585*محاسبات!$AD$40</f>
        <v>0</v>
      </c>
      <c r="M585" s="32"/>
      <c r="N585" s="86">
        <f>O585*B585*محاسبات!$AD$40</f>
        <v>0</v>
      </c>
      <c r="O585" s="105"/>
      <c r="P585" s="88">
        <f>Q585*B585*محاسبات!$AD$40</f>
        <v>0</v>
      </c>
      <c r="Q585" s="48"/>
      <c r="R585" s="90">
        <f>S585*B585*محاسبات!$AD$40</f>
        <v>0</v>
      </c>
      <c r="S585" s="54"/>
      <c r="T585" s="91">
        <f>U585*B585*محاسبات!$AD$40</f>
        <v>0</v>
      </c>
      <c r="U585" s="31"/>
      <c r="V585" s="90">
        <f>W585*B585*محاسبات!$AD$40</f>
        <v>0</v>
      </c>
      <c r="W585" s="54"/>
      <c r="X585" s="86">
        <f>Y585*B585*محاسبات!$AD$40</f>
        <v>0</v>
      </c>
      <c r="Y585" s="105"/>
      <c r="Z585" s="91">
        <f>AA585*B585*محاسبات!$AD$40</f>
        <v>0</v>
      </c>
      <c r="AA585" s="31"/>
      <c r="AB585" s="88">
        <f>AC585*B585*محاسبات!$AD$40</f>
        <v>0</v>
      </c>
      <c r="AC585" s="48"/>
      <c r="AD585" s="92">
        <f>AE585*B585*محاسبات!$AD$40</f>
        <v>0</v>
      </c>
      <c r="AE585" s="33"/>
    </row>
    <row r="586" spans="1:32" s="106" customFormat="1">
      <c r="A586" s="348"/>
      <c r="B586" s="202">
        <f t="shared" si="10"/>
        <v>264</v>
      </c>
      <c r="C586" s="106">
        <v>8</v>
      </c>
      <c r="D586" s="85">
        <f>E586*B586*محاسبات!$AD$40</f>
        <v>0</v>
      </c>
      <c r="E586" s="105"/>
      <c r="F586" s="87">
        <f>G586*B586*محاسبات!$AD$40</f>
        <v>0</v>
      </c>
      <c r="G586" s="46"/>
      <c r="H586" s="88">
        <f>I586*B586*محاسبات!$AD$40</f>
        <v>0</v>
      </c>
      <c r="I586" s="48"/>
      <c r="J586" s="91">
        <f>K586*B586*محاسبات!$AD$40</f>
        <v>0</v>
      </c>
      <c r="K586" s="91"/>
      <c r="L586" s="89">
        <f>M586*B586*محاسبات!$AD$40</f>
        <v>0</v>
      </c>
      <c r="M586" s="32"/>
      <c r="N586" s="86">
        <f>O586*B586*محاسبات!$AD$40</f>
        <v>0</v>
      </c>
      <c r="O586" s="105"/>
      <c r="P586" s="88">
        <f>Q586*B586*محاسبات!$AD$40</f>
        <v>0</v>
      </c>
      <c r="Q586" s="48"/>
      <c r="R586" s="90">
        <f>S586*B586*محاسبات!$AD$40</f>
        <v>0</v>
      </c>
      <c r="S586" s="54"/>
      <c r="T586" s="91">
        <f>U586*B586*محاسبات!$AD$40</f>
        <v>0</v>
      </c>
      <c r="U586" s="31"/>
      <c r="V586" s="90">
        <f>W586*B586*محاسبات!$AD$40</f>
        <v>0</v>
      </c>
      <c r="W586" s="54"/>
      <c r="X586" s="86">
        <f>Y586*B586*محاسبات!$AD$40</f>
        <v>0</v>
      </c>
      <c r="Y586" s="105"/>
      <c r="Z586" s="91">
        <f>AA586*B586*محاسبات!$AD$40</f>
        <v>0</v>
      </c>
      <c r="AA586" s="31"/>
      <c r="AB586" s="88">
        <f>AC586*B586*محاسبات!$AD$40</f>
        <v>0</v>
      </c>
      <c r="AC586" s="48"/>
      <c r="AD586" s="92">
        <f>AE586*B586*محاسبات!$AD$40</f>
        <v>0</v>
      </c>
      <c r="AE586" s="33"/>
    </row>
    <row r="587" spans="1:32" s="106" customFormat="1">
      <c r="A587" s="348"/>
      <c r="B587" s="202">
        <f t="shared" si="10"/>
        <v>263</v>
      </c>
      <c r="C587" s="106">
        <v>9</v>
      </c>
      <c r="D587" s="85">
        <f>E587*B587*محاسبات!$AD$40</f>
        <v>0</v>
      </c>
      <c r="E587" s="105"/>
      <c r="F587" s="87">
        <f>G587*B587*محاسبات!$AD$40</f>
        <v>0</v>
      </c>
      <c r="G587" s="46"/>
      <c r="H587" s="88">
        <f>I587*B587*محاسبات!$AD$40</f>
        <v>0</v>
      </c>
      <c r="I587" s="48"/>
      <c r="J587" s="91">
        <f>K587*B587*محاسبات!$AD$40</f>
        <v>0</v>
      </c>
      <c r="K587" s="91"/>
      <c r="L587" s="89">
        <f>M587*B587*محاسبات!$AD$40</f>
        <v>0</v>
      </c>
      <c r="M587" s="32"/>
      <c r="N587" s="86">
        <f>O587*B587*محاسبات!$AD$40</f>
        <v>0</v>
      </c>
      <c r="O587" s="105"/>
      <c r="P587" s="88">
        <f>Q587*B587*محاسبات!$AD$40</f>
        <v>212785857.99124116</v>
      </c>
      <c r="Q587" s="48">
        <v>500000000</v>
      </c>
      <c r="R587" s="90">
        <f>S587*B587*محاسبات!$AD$40</f>
        <v>851143431.96496463</v>
      </c>
      <c r="S587" s="54">
        <v>2000000000</v>
      </c>
      <c r="T587" s="91">
        <f>U587*B587*محاسبات!$AD$40</f>
        <v>0</v>
      </c>
      <c r="U587" s="31"/>
      <c r="V587" s="90">
        <f>W587*B587*محاسبات!$AD$40</f>
        <v>0</v>
      </c>
      <c r="W587" s="54"/>
      <c r="X587" s="86">
        <f>Y587*B587*محاسبات!$AD$40</f>
        <v>0</v>
      </c>
      <c r="Y587" s="105"/>
      <c r="Z587" s="91">
        <f>AA587*B587*محاسبات!$AD$40</f>
        <v>0</v>
      </c>
      <c r="AA587" s="31"/>
      <c r="AB587" s="88">
        <f>AC587*B587*محاسبات!$AD$40</f>
        <v>0</v>
      </c>
      <c r="AC587" s="48"/>
      <c r="AD587" s="92">
        <f>AE587*B587*محاسبات!$AD$40</f>
        <v>0</v>
      </c>
      <c r="AE587" s="33"/>
    </row>
    <row r="588" spans="1:32" s="106" customFormat="1">
      <c r="A588" s="348"/>
      <c r="B588" s="202">
        <f t="shared" si="10"/>
        <v>262</v>
      </c>
      <c r="C588" s="106">
        <v>10</v>
      </c>
      <c r="D588" s="85">
        <f>E588*B588*محاسبات!$AD$40</f>
        <v>0</v>
      </c>
      <c r="E588" s="105"/>
      <c r="F588" s="87">
        <f>G588*B588*محاسبات!$AD$40</f>
        <v>0</v>
      </c>
      <c r="G588" s="46"/>
      <c r="H588" s="88">
        <f>I588*B588*محاسبات!$AD$40</f>
        <v>0</v>
      </c>
      <c r="I588" s="48"/>
      <c r="J588" s="91">
        <f>K588*B588*محاسبات!$AD$40</f>
        <v>0</v>
      </c>
      <c r="K588" s="91"/>
      <c r="L588" s="89">
        <f>M588*B588*محاسبات!$AD$40</f>
        <v>0</v>
      </c>
      <c r="M588" s="32"/>
      <c r="N588" s="86">
        <f>O588*B588*محاسبات!$AD$40</f>
        <v>0</v>
      </c>
      <c r="O588" s="105"/>
      <c r="P588" s="88">
        <f>Q588*B588*محاسبات!$AD$40</f>
        <v>0</v>
      </c>
      <c r="Q588" s="48"/>
      <c r="R588" s="90">
        <f>S588*B588*محاسبات!$AD$40</f>
        <v>0</v>
      </c>
      <c r="S588" s="54"/>
      <c r="T588" s="91">
        <f>U588*B588*محاسبات!$AD$40</f>
        <v>0</v>
      </c>
      <c r="U588" s="31"/>
      <c r="V588" s="90">
        <f>W588*B588*محاسبات!$AD$40</f>
        <v>0</v>
      </c>
      <c r="W588" s="54"/>
      <c r="X588" s="86">
        <f>Y588*B588*محاسبات!$AD$40</f>
        <v>0</v>
      </c>
      <c r="Y588" s="105"/>
      <c r="Z588" s="91">
        <f>AA588*B588*محاسبات!$AD$40</f>
        <v>0</v>
      </c>
      <c r="AA588" s="31"/>
      <c r="AB588" s="88">
        <f>AC588*B588*محاسبات!$AD$40</f>
        <v>0</v>
      </c>
      <c r="AC588" s="48"/>
      <c r="AD588" s="92">
        <f>AE588*B588*محاسبات!$AD$40</f>
        <v>0</v>
      </c>
      <c r="AE588" s="33"/>
    </row>
    <row r="589" spans="1:32" s="106" customFormat="1">
      <c r="A589" s="348"/>
      <c r="B589" s="202">
        <f t="shared" si="10"/>
        <v>261</v>
      </c>
      <c r="C589" s="106">
        <v>11</v>
      </c>
      <c r="D589" s="85">
        <f>E589*B589*محاسبات!$AD$40</f>
        <v>0</v>
      </c>
      <c r="E589" s="105"/>
      <c r="F589" s="87">
        <f>G589*B589*محاسبات!$AD$40</f>
        <v>0</v>
      </c>
      <c r="G589" s="46"/>
      <c r="H589" s="88">
        <f>I589*B589*محاسبات!$AD$40</f>
        <v>0</v>
      </c>
      <c r="I589" s="48"/>
      <c r="J589" s="91">
        <f>K589*B589*محاسبات!$AD$40</f>
        <v>0</v>
      </c>
      <c r="K589" s="91"/>
      <c r="L589" s="89">
        <f>M589*B589*محاسبات!$AD$40</f>
        <v>0</v>
      </c>
      <c r="M589" s="32"/>
      <c r="N589" s="86">
        <f>O589*B589*محاسبات!$AD$40</f>
        <v>0</v>
      </c>
      <c r="O589" s="105"/>
      <c r="P589" s="88">
        <f>Q589*B589*محاسبات!$AD$40</f>
        <v>0</v>
      </c>
      <c r="Q589" s="48"/>
      <c r="R589" s="90">
        <f>S589*B589*محاسبات!$AD$40</f>
        <v>0</v>
      </c>
      <c r="S589" s="54"/>
      <c r="T589" s="91">
        <f>U589*B589*محاسبات!$AD$40</f>
        <v>0</v>
      </c>
      <c r="U589" s="31"/>
      <c r="V589" s="90">
        <f>W589*B589*محاسبات!$AD$40</f>
        <v>0</v>
      </c>
      <c r="W589" s="54"/>
      <c r="X589" s="86">
        <f>Y589*B589*محاسبات!$AD$40</f>
        <v>0</v>
      </c>
      <c r="Y589" s="105"/>
      <c r="Z589" s="91">
        <f>AA589*B589*محاسبات!$AD$40</f>
        <v>0</v>
      </c>
      <c r="AA589" s="31"/>
      <c r="AB589" s="88">
        <f>AC589*B589*محاسبات!$AD$40</f>
        <v>0</v>
      </c>
      <c r="AC589" s="48"/>
      <c r="AD589" s="92">
        <f>AE589*B589*محاسبات!$AD$40</f>
        <v>0</v>
      </c>
      <c r="AE589" s="33"/>
    </row>
    <row r="590" spans="1:32" s="106" customFormat="1">
      <c r="A590" s="348"/>
      <c r="B590" s="202">
        <f t="shared" si="10"/>
        <v>260</v>
      </c>
      <c r="C590" s="106">
        <v>12</v>
      </c>
      <c r="D590" s="85">
        <f>E590*B590*محاسبات!$AD$40</f>
        <v>0</v>
      </c>
      <c r="E590" s="105"/>
      <c r="F590" s="87">
        <f>G590*B590*محاسبات!$AD$40</f>
        <v>0</v>
      </c>
      <c r="G590" s="46"/>
      <c r="H590" s="88">
        <f>I590*B590*محاسبات!$AD$40</f>
        <v>0</v>
      </c>
      <c r="I590" s="48"/>
      <c r="J590" s="91">
        <f>K590*B590*محاسبات!$AD$40</f>
        <v>0</v>
      </c>
      <c r="K590" s="91"/>
      <c r="L590" s="89">
        <f>M590*B590*محاسبات!$AD$40</f>
        <v>0</v>
      </c>
      <c r="M590" s="32"/>
      <c r="N590" s="86">
        <f>O590*B590*محاسبات!$AD$40</f>
        <v>0</v>
      </c>
      <c r="O590" s="105"/>
      <c r="P590" s="88">
        <f>Q590*B590*محاسبات!$AD$40</f>
        <v>0</v>
      </c>
      <c r="Q590" s="48"/>
      <c r="R590" s="90">
        <f>S590*B590*محاسبات!$AD$40</f>
        <v>0</v>
      </c>
      <c r="S590" s="54"/>
      <c r="T590" s="91">
        <f>U590*B590*محاسبات!$AD$40</f>
        <v>0</v>
      </c>
      <c r="U590" s="31"/>
      <c r="V590" s="90">
        <f>W590*B590*محاسبات!$AD$40</f>
        <v>0</v>
      </c>
      <c r="W590" s="54"/>
      <c r="X590" s="86">
        <f>Y590*B590*محاسبات!$AD$40</f>
        <v>0</v>
      </c>
      <c r="Y590" s="105"/>
      <c r="Z590" s="91">
        <f>AA590*B590*محاسبات!$AD$40</f>
        <v>0</v>
      </c>
      <c r="AA590" s="31"/>
      <c r="AB590" s="88">
        <f>AC590*B590*محاسبات!$AD$40</f>
        <v>0</v>
      </c>
      <c r="AC590" s="48"/>
      <c r="AD590" s="92">
        <f>AE590*B590*محاسبات!$AD$40</f>
        <v>0</v>
      </c>
      <c r="AE590" s="33"/>
    </row>
    <row r="591" spans="1:32" s="106" customFormat="1">
      <c r="A591" s="348"/>
      <c r="B591" s="202">
        <f t="shared" si="10"/>
        <v>259</v>
      </c>
      <c r="C591" s="106">
        <v>13</v>
      </c>
      <c r="D591" s="85">
        <f>E591*B591*محاسبات!$AD$40</f>
        <v>0</v>
      </c>
      <c r="E591" s="105"/>
      <c r="F591" s="87">
        <f>G591*B591*محاسبات!$AD$40</f>
        <v>0</v>
      </c>
      <c r="G591" s="46"/>
      <c r="H591" s="88">
        <f>I591*B591*محاسبات!$AD$40</f>
        <v>0</v>
      </c>
      <c r="I591" s="48"/>
      <c r="J591" s="91">
        <f>K591*B591*محاسبات!$AD$40</f>
        <v>0</v>
      </c>
      <c r="K591" s="91"/>
      <c r="L591" s="89">
        <f>M591*B591*محاسبات!$AD$40</f>
        <v>0</v>
      </c>
      <c r="M591" s="32"/>
      <c r="N591" s="86">
        <f>O591*B591*محاسبات!$AD$40</f>
        <v>0</v>
      </c>
      <c r="O591" s="105"/>
      <c r="P591" s="88">
        <f>Q591*B591*محاسبات!$AD$40</f>
        <v>0</v>
      </c>
      <c r="Q591" s="48"/>
      <c r="R591" s="90">
        <f>S591*B591*محاسبات!$AD$40</f>
        <v>0</v>
      </c>
      <c r="S591" s="54"/>
      <c r="T591" s="91">
        <f>U591*B591*محاسبات!$AD$40</f>
        <v>0</v>
      </c>
      <c r="U591" s="31"/>
      <c r="V591" s="90">
        <f>W591*B591*محاسبات!$AD$40</f>
        <v>0</v>
      </c>
      <c r="W591" s="54"/>
      <c r="X591" s="86">
        <f>Y591*B591*محاسبات!$AD$40</f>
        <v>0</v>
      </c>
      <c r="Y591" s="105"/>
      <c r="Z591" s="91">
        <f>AA591*B591*محاسبات!$AD$40</f>
        <v>0</v>
      </c>
      <c r="AA591" s="31"/>
      <c r="AB591" s="88">
        <f>AC591*B591*محاسبات!$AD$40</f>
        <v>0</v>
      </c>
      <c r="AC591" s="48"/>
      <c r="AD591" s="92">
        <f>AE591*B591*محاسبات!$AD$40</f>
        <v>0</v>
      </c>
      <c r="AE591" s="33"/>
    </row>
    <row r="592" spans="1:32" s="106" customFormat="1">
      <c r="A592" s="348"/>
      <c r="B592" s="202">
        <f t="shared" si="10"/>
        <v>258</v>
      </c>
      <c r="C592" s="106">
        <v>14</v>
      </c>
      <c r="D592" s="85">
        <f>E592*B592*محاسبات!$AD$40</f>
        <v>0</v>
      </c>
      <c r="E592" s="105"/>
      <c r="F592" s="87">
        <f>G592*B592*محاسبات!$AD$40</f>
        <v>0</v>
      </c>
      <c r="G592" s="46"/>
      <c r="H592" s="88">
        <f>I592*B592*محاسبات!$AD$40</f>
        <v>0</v>
      </c>
      <c r="I592" s="48"/>
      <c r="J592" s="91">
        <f>K592*B592*محاسبات!$AD$40</f>
        <v>0</v>
      </c>
      <c r="K592" s="91"/>
      <c r="L592" s="89">
        <f>M592*B592*محاسبات!$AD$40</f>
        <v>0</v>
      </c>
      <c r="M592" s="32"/>
      <c r="N592" s="86">
        <f>O592*B592*محاسبات!$AD$40</f>
        <v>0</v>
      </c>
      <c r="O592" s="105"/>
      <c r="P592" s="88">
        <f>Q592*B592*محاسبات!$AD$40</f>
        <v>0</v>
      </c>
      <c r="Q592" s="48"/>
      <c r="R592" s="90">
        <f>S592*B592*محاسبات!$AD$40</f>
        <v>0</v>
      </c>
      <c r="S592" s="54"/>
      <c r="T592" s="91">
        <f>U592*B592*محاسبات!$AD$40</f>
        <v>0</v>
      </c>
      <c r="U592" s="31"/>
      <c r="V592" s="90">
        <f>W592*B592*محاسبات!$AD$40</f>
        <v>0</v>
      </c>
      <c r="W592" s="54"/>
      <c r="X592" s="86">
        <f>Y592*B592*محاسبات!$AD$40</f>
        <v>0</v>
      </c>
      <c r="Y592" s="105"/>
      <c r="Z592" s="91">
        <f>AA592*B592*محاسبات!$AD$40</f>
        <v>0</v>
      </c>
      <c r="AA592" s="31"/>
      <c r="AB592" s="88">
        <f>AC592*B592*محاسبات!$AD$40</f>
        <v>0</v>
      </c>
      <c r="AC592" s="48"/>
      <c r="AD592" s="92">
        <f>AE592*B592*محاسبات!$AD$40</f>
        <v>0</v>
      </c>
      <c r="AE592" s="33"/>
    </row>
    <row r="593" spans="1:31" s="106" customFormat="1">
      <c r="A593" s="348"/>
      <c r="B593" s="202">
        <f t="shared" si="10"/>
        <v>257</v>
      </c>
      <c r="C593" s="106">
        <v>15</v>
      </c>
      <c r="D593" s="85">
        <f>E593*B593*محاسبات!$AD$40</f>
        <v>0</v>
      </c>
      <c r="E593" s="105"/>
      <c r="F593" s="87">
        <f>G593*B593*محاسبات!$AD$40</f>
        <v>0</v>
      </c>
      <c r="G593" s="46"/>
      <c r="H593" s="88">
        <f>I593*B593*محاسبات!$AD$40</f>
        <v>0</v>
      </c>
      <c r="I593" s="48"/>
      <c r="J593" s="91">
        <f>K593*B593*محاسبات!$AD$40</f>
        <v>0</v>
      </c>
      <c r="K593" s="91"/>
      <c r="L593" s="89">
        <f>M593*B593*محاسبات!$AD$40</f>
        <v>0</v>
      </c>
      <c r="M593" s="32"/>
      <c r="N593" s="86">
        <f>O593*B593*محاسبات!$AD$40</f>
        <v>0</v>
      </c>
      <c r="O593" s="105"/>
      <c r="P593" s="88">
        <f>Q593*B593*محاسبات!$AD$40</f>
        <v>0</v>
      </c>
      <c r="Q593" s="48"/>
      <c r="R593" s="90">
        <f>S593*B593*محاسبات!$AD$40</f>
        <v>0</v>
      </c>
      <c r="S593" s="54"/>
      <c r="T593" s="91">
        <f>U593*B593*محاسبات!$AD$40</f>
        <v>0</v>
      </c>
      <c r="U593" s="31"/>
      <c r="V593" s="90">
        <f>W593*B593*محاسبات!$AD$40</f>
        <v>0</v>
      </c>
      <c r="W593" s="54"/>
      <c r="X593" s="86">
        <f>Y593*B593*محاسبات!$AD$40</f>
        <v>0</v>
      </c>
      <c r="Y593" s="105"/>
      <c r="Z593" s="91">
        <f>AA593*B593*محاسبات!$AD$40</f>
        <v>0</v>
      </c>
      <c r="AA593" s="31"/>
      <c r="AB593" s="88">
        <f>AC593*B593*محاسبات!$AD$40</f>
        <v>0</v>
      </c>
      <c r="AC593" s="48"/>
      <c r="AD593" s="92">
        <f>AE593*B593*محاسبات!$AD$40</f>
        <v>0</v>
      </c>
      <c r="AE593" s="33"/>
    </row>
    <row r="594" spans="1:31" s="106" customFormat="1">
      <c r="A594" s="348"/>
      <c r="B594" s="202">
        <f t="shared" si="10"/>
        <v>256</v>
      </c>
      <c r="C594" s="106">
        <v>16</v>
      </c>
      <c r="D594" s="85">
        <f>E594*B594*محاسبات!$AD$40</f>
        <v>0</v>
      </c>
      <c r="E594" s="105"/>
      <c r="F594" s="87">
        <f>G594*B594*محاسبات!$AD$40</f>
        <v>0</v>
      </c>
      <c r="G594" s="46"/>
      <c r="H594" s="88">
        <f>I594*B594*محاسبات!$AD$40</f>
        <v>0</v>
      </c>
      <c r="I594" s="48"/>
      <c r="J594" s="91">
        <f>K594*B594*محاسبات!$AD$40</f>
        <v>0</v>
      </c>
      <c r="K594" s="91"/>
      <c r="L594" s="89">
        <f>M594*B594*محاسبات!$AD$40</f>
        <v>0</v>
      </c>
      <c r="M594" s="32"/>
      <c r="N594" s="86">
        <f>O594*B594*محاسبات!$AD$40</f>
        <v>0</v>
      </c>
      <c r="O594" s="105"/>
      <c r="P594" s="88">
        <f>Q594*B594*محاسبات!$AD$40</f>
        <v>0</v>
      </c>
      <c r="Q594" s="48"/>
      <c r="R594" s="90">
        <f>S594*B594*محاسبات!$AD$40</f>
        <v>0</v>
      </c>
      <c r="S594" s="54"/>
      <c r="T594" s="91">
        <f>U594*B594*محاسبات!$AD$40</f>
        <v>0</v>
      </c>
      <c r="U594" s="31"/>
      <c r="V594" s="90">
        <f>W594*B594*محاسبات!$AD$40</f>
        <v>0</v>
      </c>
      <c r="W594" s="54"/>
      <c r="X594" s="86">
        <f>Y594*B594*محاسبات!$AD$40</f>
        <v>0</v>
      </c>
      <c r="Y594" s="105"/>
      <c r="Z594" s="91">
        <f>AA594*B594*محاسبات!$AD$40</f>
        <v>0</v>
      </c>
      <c r="AA594" s="31"/>
      <c r="AB594" s="88">
        <f>AC594*B594*محاسبات!$AD$40</f>
        <v>0</v>
      </c>
      <c r="AC594" s="48"/>
      <c r="AD594" s="92">
        <f>AE594*B594*محاسبات!$AD$40</f>
        <v>0</v>
      </c>
      <c r="AE594" s="33"/>
    </row>
    <row r="595" spans="1:31" s="106" customFormat="1">
      <c r="A595" s="348"/>
      <c r="B595" s="202">
        <f t="shared" si="10"/>
        <v>255</v>
      </c>
      <c r="C595" s="106">
        <v>17</v>
      </c>
      <c r="D595" s="85">
        <f>E595*B595*محاسبات!$AD$40</f>
        <v>0</v>
      </c>
      <c r="E595" s="105"/>
      <c r="F595" s="87">
        <f>G595*B595*محاسبات!$AD$40</f>
        <v>0</v>
      </c>
      <c r="G595" s="46"/>
      <c r="H595" s="88">
        <f>I595*B595*محاسبات!$AD$40</f>
        <v>0</v>
      </c>
      <c r="I595" s="48"/>
      <c r="J595" s="91">
        <f>K595*B595*محاسبات!$AD$40</f>
        <v>0</v>
      </c>
      <c r="K595" s="91"/>
      <c r="L595" s="89">
        <f>M595*B595*محاسبات!$AD$40</f>
        <v>0</v>
      </c>
      <c r="M595" s="32"/>
      <c r="N595" s="86">
        <f>O595*B595*محاسبات!$AD$40</f>
        <v>0</v>
      </c>
      <c r="O595" s="105"/>
      <c r="P595" s="88">
        <f>Q595*B595*محاسبات!$AD$40</f>
        <v>0</v>
      </c>
      <c r="Q595" s="48"/>
      <c r="R595" s="90">
        <f>S595*B595*محاسبات!$AD$40</f>
        <v>0</v>
      </c>
      <c r="S595" s="54"/>
      <c r="T595" s="91">
        <f>U595*B595*محاسبات!$AD$40</f>
        <v>0</v>
      </c>
      <c r="U595" s="31"/>
      <c r="V595" s="90">
        <f>W595*B595*محاسبات!$AD$40</f>
        <v>0</v>
      </c>
      <c r="W595" s="54"/>
      <c r="X595" s="86">
        <f>Y595*B595*محاسبات!$AD$40</f>
        <v>0</v>
      </c>
      <c r="Y595" s="105"/>
      <c r="Z595" s="91">
        <f>AA595*B595*محاسبات!$AD$40</f>
        <v>0</v>
      </c>
      <c r="AA595" s="31"/>
      <c r="AB595" s="88">
        <f>AC595*B595*محاسبات!$AD$40</f>
        <v>0</v>
      </c>
      <c r="AC595" s="48"/>
      <c r="AD595" s="92">
        <f>AE595*B595*محاسبات!$AD$40</f>
        <v>0</v>
      </c>
      <c r="AE595" s="33"/>
    </row>
    <row r="596" spans="1:31" s="106" customFormat="1">
      <c r="A596" s="348"/>
      <c r="B596" s="202">
        <f t="shared" si="10"/>
        <v>254</v>
      </c>
      <c r="C596" s="106">
        <v>18</v>
      </c>
      <c r="D596" s="85">
        <f>E596*B596*محاسبات!$AD$40</f>
        <v>0</v>
      </c>
      <c r="E596" s="105"/>
      <c r="F596" s="87">
        <f>G596*B596*محاسبات!$AD$40</f>
        <v>0</v>
      </c>
      <c r="G596" s="46"/>
      <c r="H596" s="88">
        <f>I596*B596*محاسبات!$AD$40</f>
        <v>0</v>
      </c>
      <c r="I596" s="48"/>
      <c r="J596" s="91">
        <f>K596*B596*محاسبات!$AD$40</f>
        <v>0</v>
      </c>
      <c r="K596" s="91"/>
      <c r="L596" s="89">
        <f>M596*B596*محاسبات!$AD$40</f>
        <v>0</v>
      </c>
      <c r="M596" s="32"/>
      <c r="N596" s="86">
        <f>O596*B596*محاسبات!$AD$40</f>
        <v>0</v>
      </c>
      <c r="O596" s="105"/>
      <c r="P596" s="88">
        <f>Q596*B596*محاسبات!$AD$40</f>
        <v>0</v>
      </c>
      <c r="Q596" s="48"/>
      <c r="R596" s="90">
        <f>S596*B596*محاسبات!$AD$40</f>
        <v>0</v>
      </c>
      <c r="S596" s="54"/>
      <c r="T596" s="91">
        <f>U596*B596*محاسبات!$AD$40</f>
        <v>0</v>
      </c>
      <c r="U596" s="31"/>
      <c r="V596" s="90">
        <f>W596*B596*محاسبات!$AD$40</f>
        <v>0</v>
      </c>
      <c r="W596" s="54"/>
      <c r="X596" s="86">
        <f>Y596*B596*محاسبات!$AD$40</f>
        <v>0</v>
      </c>
      <c r="Y596" s="105"/>
      <c r="Z596" s="91">
        <f>AA596*B596*محاسبات!$AD$40</f>
        <v>0</v>
      </c>
      <c r="AA596" s="31"/>
      <c r="AB596" s="88">
        <f>AC596*B596*محاسبات!$AD$40</f>
        <v>0</v>
      </c>
      <c r="AC596" s="48"/>
      <c r="AD596" s="92">
        <f>AE596*B596*محاسبات!$AD$40</f>
        <v>0</v>
      </c>
      <c r="AE596" s="33"/>
    </row>
    <row r="597" spans="1:31" s="106" customFormat="1">
      <c r="A597" s="348"/>
      <c r="B597" s="202">
        <f t="shared" si="10"/>
        <v>253</v>
      </c>
      <c r="C597" s="106">
        <v>19</v>
      </c>
      <c r="D597" s="85">
        <f>E597*B597*محاسبات!$AD$40</f>
        <v>0</v>
      </c>
      <c r="E597" s="105"/>
      <c r="F597" s="87">
        <f>G597*B597*محاسبات!$AD$40</f>
        <v>0</v>
      </c>
      <c r="G597" s="46"/>
      <c r="H597" s="88">
        <f>I597*B597*محاسبات!$AD$40</f>
        <v>0</v>
      </c>
      <c r="I597" s="48"/>
      <c r="J597" s="91">
        <f>K597*B597*محاسبات!$AD$40</f>
        <v>0</v>
      </c>
      <c r="K597" s="91"/>
      <c r="L597" s="89">
        <f>M597*B597*محاسبات!$AD$40</f>
        <v>0</v>
      </c>
      <c r="M597" s="32"/>
      <c r="N597" s="86">
        <f>O597*B597*محاسبات!$AD$40</f>
        <v>0</v>
      </c>
      <c r="O597" s="105"/>
      <c r="P597" s="88">
        <f>Q597*B597*محاسبات!$AD$40</f>
        <v>0</v>
      </c>
      <c r="Q597" s="48"/>
      <c r="R597" s="90">
        <f>S597*B597*محاسبات!$AD$40</f>
        <v>0</v>
      </c>
      <c r="S597" s="54"/>
      <c r="T597" s="91">
        <f>U597*B597*محاسبات!$AD$40</f>
        <v>0</v>
      </c>
      <c r="U597" s="31"/>
      <c r="V597" s="90">
        <f>W597*B597*محاسبات!$AD$40</f>
        <v>0</v>
      </c>
      <c r="W597" s="54"/>
      <c r="X597" s="86">
        <f>Y597*B597*محاسبات!$AD$40</f>
        <v>0</v>
      </c>
      <c r="Y597" s="105"/>
      <c r="Z597" s="91">
        <f>AA597*B597*محاسبات!$AD$40</f>
        <v>0</v>
      </c>
      <c r="AA597" s="31"/>
      <c r="AB597" s="88">
        <f>AC597*B597*محاسبات!$AD$40</f>
        <v>0</v>
      </c>
      <c r="AC597" s="48"/>
      <c r="AD597" s="92">
        <f>AE597*B597*محاسبات!$AD$40</f>
        <v>0</v>
      </c>
      <c r="AE597" s="33"/>
    </row>
    <row r="598" spans="1:31" s="106" customFormat="1">
      <c r="A598" s="348"/>
      <c r="B598" s="202">
        <f t="shared" si="10"/>
        <v>252</v>
      </c>
      <c r="C598" s="106">
        <v>20</v>
      </c>
      <c r="D598" s="85">
        <f>E598*B598*محاسبات!$AD$40</f>
        <v>0</v>
      </c>
      <c r="E598" s="105"/>
      <c r="F598" s="87">
        <f>G598*B598*محاسبات!$AD$40</f>
        <v>0</v>
      </c>
      <c r="G598" s="46"/>
      <c r="H598" s="88">
        <f>I598*B598*محاسبات!$AD$40</f>
        <v>0</v>
      </c>
      <c r="I598" s="48"/>
      <c r="J598" s="91">
        <f>K598*B598*محاسبات!$AD$40</f>
        <v>0</v>
      </c>
      <c r="K598" s="91"/>
      <c r="L598" s="89">
        <f>M598*B598*محاسبات!$AD$40</f>
        <v>0</v>
      </c>
      <c r="M598" s="32"/>
      <c r="N598" s="86">
        <f>O598*B598*محاسبات!$AD$40</f>
        <v>0</v>
      </c>
      <c r="O598" s="105"/>
      <c r="P598" s="88">
        <f>Q598*B598*محاسبات!$AD$40</f>
        <v>0</v>
      </c>
      <c r="Q598" s="48"/>
      <c r="R598" s="90">
        <f>S598*B598*محاسبات!$AD$40</f>
        <v>0</v>
      </c>
      <c r="S598" s="54"/>
      <c r="T598" s="91">
        <f>U598*B598*محاسبات!$AD$40</f>
        <v>0</v>
      </c>
      <c r="U598" s="31"/>
      <c r="V598" s="90">
        <f>W598*B598*محاسبات!$AD$40</f>
        <v>0</v>
      </c>
      <c r="W598" s="54"/>
      <c r="X598" s="86">
        <f>Y598*B598*محاسبات!$AD$40</f>
        <v>0</v>
      </c>
      <c r="Y598" s="105"/>
      <c r="Z598" s="91">
        <f>AA598*B598*محاسبات!$AD$40</f>
        <v>0</v>
      </c>
      <c r="AA598" s="31"/>
      <c r="AB598" s="88">
        <f>AC598*B598*محاسبات!$AD$40</f>
        <v>0</v>
      </c>
      <c r="AC598" s="48"/>
      <c r="AD598" s="92">
        <f>AE598*B598*محاسبات!$AD$40</f>
        <v>0</v>
      </c>
      <c r="AE598" s="33"/>
    </row>
    <row r="599" spans="1:31" s="106" customFormat="1">
      <c r="A599" s="348"/>
      <c r="B599" s="202">
        <f t="shared" si="10"/>
        <v>251</v>
      </c>
      <c r="C599" s="106">
        <v>21</v>
      </c>
      <c r="D599" s="85">
        <f>E599*B599*محاسبات!$AD$40</f>
        <v>0</v>
      </c>
      <c r="E599" s="105"/>
      <c r="F599" s="87">
        <f>G599*B599*محاسبات!$AD$40</f>
        <v>0</v>
      </c>
      <c r="G599" s="46"/>
      <c r="H599" s="88">
        <f>I599*B599*محاسبات!$AD$40</f>
        <v>0</v>
      </c>
      <c r="I599" s="48"/>
      <c r="J599" s="91">
        <f>K599*B599*محاسبات!$AD$40</f>
        <v>0</v>
      </c>
      <c r="K599" s="91"/>
      <c r="L599" s="89">
        <f>M599*B599*محاسبات!$AD$40</f>
        <v>0</v>
      </c>
      <c r="M599" s="32"/>
      <c r="N599" s="86">
        <f>O599*B599*محاسبات!$AD$40</f>
        <v>0</v>
      </c>
      <c r="O599" s="105"/>
      <c r="P599" s="88">
        <f>Q599*B599*محاسبات!$AD$40</f>
        <v>0</v>
      </c>
      <c r="Q599" s="48"/>
      <c r="R599" s="90">
        <f>S599*B599*محاسبات!$AD$40</f>
        <v>0</v>
      </c>
      <c r="S599" s="54"/>
      <c r="T599" s="91">
        <f>U599*B599*محاسبات!$AD$40</f>
        <v>0</v>
      </c>
      <c r="U599" s="31"/>
      <c r="V599" s="90">
        <f>W599*B599*محاسبات!$AD$40</f>
        <v>81230799.020230472</v>
      </c>
      <c r="W599" s="54">
        <v>200000000</v>
      </c>
      <c r="X599" s="86">
        <f>Y599*B599*محاسبات!$AD$40</f>
        <v>0</v>
      </c>
      <c r="Y599" s="105"/>
      <c r="Z599" s="91">
        <f>AA599*B599*محاسبات!$AD$40</f>
        <v>81230799.020230472</v>
      </c>
      <c r="AA599" s="31">
        <v>200000000</v>
      </c>
      <c r="AB599" s="88">
        <f>AC599*B599*محاسبات!$AD$40</f>
        <v>0</v>
      </c>
      <c r="AC599" s="48"/>
      <c r="AD599" s="92">
        <f>AE599*B599*محاسبات!$AD$40</f>
        <v>0</v>
      </c>
      <c r="AE599" s="33"/>
    </row>
    <row r="600" spans="1:31" s="106" customFormat="1">
      <c r="A600" s="348"/>
      <c r="B600" s="202">
        <f t="shared" si="10"/>
        <v>250</v>
      </c>
      <c r="C600" s="106">
        <v>22</v>
      </c>
      <c r="D600" s="85">
        <f>E600*B600*محاسبات!$AD$40</f>
        <v>0</v>
      </c>
      <c r="E600" s="105"/>
      <c r="F600" s="87">
        <f>G600*B600*محاسبات!$AD$40</f>
        <v>0</v>
      </c>
      <c r="G600" s="46"/>
      <c r="H600" s="88">
        <f>I600*B600*محاسبات!$AD$40</f>
        <v>0</v>
      </c>
      <c r="I600" s="48"/>
      <c r="J600" s="91">
        <f>K600*B600*محاسبات!$AD$40</f>
        <v>0</v>
      </c>
      <c r="K600" s="91"/>
      <c r="L600" s="89">
        <f>M600*B600*محاسبات!$AD$40</f>
        <v>0</v>
      </c>
      <c r="M600" s="32"/>
      <c r="N600" s="86">
        <f>O600*B600*محاسبات!$AD$40</f>
        <v>0</v>
      </c>
      <c r="O600" s="105"/>
      <c r="P600" s="88">
        <f>Q600*B600*محاسبات!$AD$40</f>
        <v>0</v>
      </c>
      <c r="Q600" s="48"/>
      <c r="R600" s="90">
        <f>S600*B600*محاسبات!$AD$40</f>
        <v>0</v>
      </c>
      <c r="S600" s="54"/>
      <c r="T600" s="91">
        <f>U600*B600*محاسبات!$AD$40</f>
        <v>0</v>
      </c>
      <c r="U600" s="31"/>
      <c r="V600" s="90">
        <f>W600*B600*محاسبات!$AD$40</f>
        <v>0</v>
      </c>
      <c r="W600" s="54"/>
      <c r="X600" s="86">
        <f>Y600*B600*محاسبات!$AD$40</f>
        <v>0</v>
      </c>
      <c r="Y600" s="105"/>
      <c r="Z600" s="91">
        <f>AA600*B600*محاسبات!$AD$40</f>
        <v>0</v>
      </c>
      <c r="AA600" s="31"/>
      <c r="AB600" s="88">
        <f>AC600*B600*محاسبات!$AD$40</f>
        <v>0</v>
      </c>
      <c r="AC600" s="48"/>
      <c r="AD600" s="92">
        <f>AE600*B600*محاسبات!$AD$40</f>
        <v>0</v>
      </c>
      <c r="AE600" s="33"/>
    </row>
    <row r="601" spans="1:31" s="106" customFormat="1">
      <c r="A601" s="348"/>
      <c r="B601" s="202">
        <f t="shared" si="10"/>
        <v>249</v>
      </c>
      <c r="C601" s="106">
        <v>23</v>
      </c>
      <c r="D601" s="85">
        <f>E601*B601*محاسبات!$AD$40</f>
        <v>0</v>
      </c>
      <c r="E601" s="105"/>
      <c r="F601" s="87">
        <f>G601*B601*محاسبات!$AD$40</f>
        <v>0</v>
      </c>
      <c r="G601" s="46"/>
      <c r="H601" s="88">
        <f>I601*B601*محاسبات!$AD$40</f>
        <v>0</v>
      </c>
      <c r="I601" s="48"/>
      <c r="J601" s="91">
        <f>K601*B601*محاسبات!$AD$40</f>
        <v>0</v>
      </c>
      <c r="K601" s="91"/>
      <c r="L601" s="89">
        <f>M601*B601*محاسبات!$AD$40</f>
        <v>0</v>
      </c>
      <c r="M601" s="32"/>
      <c r="N601" s="86">
        <f>O601*B601*محاسبات!$AD$40</f>
        <v>0</v>
      </c>
      <c r="O601" s="105"/>
      <c r="P601" s="88">
        <f>Q601*B601*محاسبات!$AD$40</f>
        <v>0</v>
      </c>
      <c r="Q601" s="48"/>
      <c r="R601" s="90">
        <f>S601*B601*محاسبات!$AD$40</f>
        <v>0</v>
      </c>
      <c r="S601" s="54"/>
      <c r="T601" s="91">
        <f>U601*B601*محاسبات!$AD$40</f>
        <v>0</v>
      </c>
      <c r="U601" s="31"/>
      <c r="V601" s="90">
        <f>W601*B601*محاسبات!$AD$40</f>
        <v>0</v>
      </c>
      <c r="W601" s="54"/>
      <c r="X601" s="86">
        <f>Y601*B601*محاسبات!$AD$40</f>
        <v>0</v>
      </c>
      <c r="Y601" s="105"/>
      <c r="Z601" s="91">
        <f>AA601*B601*محاسبات!$AD$40</f>
        <v>0</v>
      </c>
      <c r="AA601" s="31"/>
      <c r="AB601" s="88">
        <f>AC601*B601*محاسبات!$AD$40</f>
        <v>0</v>
      </c>
      <c r="AC601" s="48"/>
      <c r="AD601" s="92">
        <f>AE601*B601*محاسبات!$AD$40</f>
        <v>0</v>
      </c>
      <c r="AE601" s="33"/>
    </row>
    <row r="602" spans="1:31" s="106" customFormat="1">
      <c r="A602" s="348"/>
      <c r="B602" s="202">
        <f t="shared" si="10"/>
        <v>248</v>
      </c>
      <c r="C602" s="106">
        <v>24</v>
      </c>
      <c r="D602" s="85">
        <f>E602*B602*محاسبات!$AD$40</f>
        <v>0</v>
      </c>
      <c r="E602" s="105"/>
      <c r="F602" s="87">
        <f>G602*B602*محاسبات!$AD$40</f>
        <v>0</v>
      </c>
      <c r="G602" s="46"/>
      <c r="H602" s="88">
        <f>I602*B602*محاسبات!$AD$40</f>
        <v>0</v>
      </c>
      <c r="I602" s="48"/>
      <c r="J602" s="91">
        <f>K602*B602*محاسبات!$AD$40</f>
        <v>0</v>
      </c>
      <c r="K602" s="91"/>
      <c r="L602" s="89">
        <f>M602*B602*محاسبات!$AD$40</f>
        <v>0</v>
      </c>
      <c r="M602" s="32"/>
      <c r="N602" s="86">
        <f>O602*B602*محاسبات!$AD$40</f>
        <v>0</v>
      </c>
      <c r="O602" s="105"/>
      <c r="P602" s="88">
        <f>Q602*B602*محاسبات!$AD$40</f>
        <v>0</v>
      </c>
      <c r="Q602" s="48"/>
      <c r="R602" s="90">
        <f>S602*B602*محاسبات!$AD$40</f>
        <v>0</v>
      </c>
      <c r="S602" s="54"/>
      <c r="T602" s="91">
        <f>U602*B602*محاسبات!$AD$40</f>
        <v>0</v>
      </c>
      <c r="U602" s="31"/>
      <c r="V602" s="90">
        <f>W602*B602*محاسبات!$AD$40</f>
        <v>0</v>
      </c>
      <c r="W602" s="54"/>
      <c r="X602" s="86">
        <f>Y602*B602*محاسبات!$AD$40</f>
        <v>0</v>
      </c>
      <c r="Y602" s="105"/>
      <c r="Z602" s="91">
        <f>AA602*B602*محاسبات!$AD$40</f>
        <v>0</v>
      </c>
      <c r="AA602" s="31"/>
      <c r="AB602" s="88">
        <f>AC602*B602*محاسبات!$AD$40</f>
        <v>0</v>
      </c>
      <c r="AC602" s="48"/>
      <c r="AD602" s="92">
        <f>AE602*B602*محاسبات!$AD$40</f>
        <v>0</v>
      </c>
      <c r="AE602" s="33"/>
    </row>
    <row r="603" spans="1:31" s="106" customFormat="1">
      <c r="A603" s="348"/>
      <c r="B603" s="202">
        <f t="shared" si="10"/>
        <v>247</v>
      </c>
      <c r="C603" s="106">
        <v>25</v>
      </c>
      <c r="D603" s="85">
        <f>E603*B603*محاسبات!$AD$40</f>
        <v>0</v>
      </c>
      <c r="E603" s="105"/>
      <c r="F603" s="87">
        <f>G603*B603*محاسبات!$AD$40</f>
        <v>0</v>
      </c>
      <c r="G603" s="46"/>
      <c r="H603" s="88">
        <f>I603*B603*محاسبات!$AD$40</f>
        <v>0</v>
      </c>
      <c r="I603" s="48"/>
      <c r="J603" s="91">
        <f>K603*B603*محاسبات!$AD$40</f>
        <v>0</v>
      </c>
      <c r="K603" s="91"/>
      <c r="L603" s="89">
        <f>M603*B603*محاسبات!$AD$40</f>
        <v>0</v>
      </c>
      <c r="M603" s="32"/>
      <c r="N603" s="86">
        <f>O603*B603*محاسبات!$AD$40</f>
        <v>0</v>
      </c>
      <c r="O603" s="105"/>
      <c r="P603" s="88">
        <f>Q603*B603*محاسبات!$AD$40</f>
        <v>0</v>
      </c>
      <c r="Q603" s="48"/>
      <c r="R603" s="90">
        <f>S603*B603*محاسبات!$AD$40</f>
        <v>0</v>
      </c>
      <c r="S603" s="54"/>
      <c r="T603" s="91">
        <f>U603*B603*محاسبات!$AD$40</f>
        <v>0</v>
      </c>
      <c r="U603" s="31"/>
      <c r="V603" s="90">
        <f>W603*B603*محاسبات!$AD$40</f>
        <v>0</v>
      </c>
      <c r="W603" s="54"/>
      <c r="X603" s="86">
        <f>Y603*B603*محاسبات!$AD$40</f>
        <v>0</v>
      </c>
      <c r="Y603" s="105"/>
      <c r="Z603" s="91">
        <f>AA603*B603*محاسبات!$AD$40</f>
        <v>0</v>
      </c>
      <c r="AA603" s="31"/>
      <c r="AB603" s="88">
        <f>AC603*B603*محاسبات!$AD$40</f>
        <v>0</v>
      </c>
      <c r="AC603" s="48"/>
      <c r="AD603" s="92">
        <f>AE603*B603*محاسبات!$AD$40</f>
        <v>0</v>
      </c>
      <c r="AE603" s="33"/>
    </row>
    <row r="604" spans="1:31" s="106" customFormat="1">
      <c r="A604" s="348"/>
      <c r="B604" s="202">
        <f t="shared" si="10"/>
        <v>246</v>
      </c>
      <c r="C604" s="106">
        <v>26</v>
      </c>
      <c r="D604" s="85">
        <f>E604*B604*محاسبات!$AD$40</f>
        <v>0</v>
      </c>
      <c r="E604" s="105"/>
      <c r="F604" s="87">
        <f>G604*B604*محاسبات!$AD$40</f>
        <v>0</v>
      </c>
      <c r="G604" s="46"/>
      <c r="H604" s="88">
        <f>I604*B604*محاسبات!$AD$40</f>
        <v>0</v>
      </c>
      <c r="I604" s="48"/>
      <c r="J604" s="91">
        <f>K604*B604*محاسبات!$AD$40</f>
        <v>0</v>
      </c>
      <c r="K604" s="91"/>
      <c r="L604" s="89">
        <f>M604*B604*محاسبات!$AD$40</f>
        <v>0</v>
      </c>
      <c r="M604" s="32"/>
      <c r="N604" s="86">
        <f>O604*B604*محاسبات!$AD$40</f>
        <v>0</v>
      </c>
      <c r="O604" s="105"/>
      <c r="P604" s="88">
        <f>Q604*B604*محاسبات!$AD$40</f>
        <v>0</v>
      </c>
      <c r="Q604" s="48"/>
      <c r="R604" s="90">
        <f>S604*B604*محاسبات!$AD$40</f>
        <v>0</v>
      </c>
      <c r="S604" s="54"/>
      <c r="T604" s="91">
        <f>U604*B604*محاسبات!$AD$40</f>
        <v>0</v>
      </c>
      <c r="U604" s="31"/>
      <c r="V604" s="90">
        <f>W604*B604*محاسبات!$AD$40</f>
        <v>0</v>
      </c>
      <c r="W604" s="54"/>
      <c r="X604" s="86">
        <f>Y604*B604*محاسبات!$AD$40</f>
        <v>0</v>
      </c>
      <c r="Y604" s="105"/>
      <c r="Z604" s="91">
        <f>AA604*B604*محاسبات!$AD$40</f>
        <v>59709491.710089728</v>
      </c>
      <c r="AA604" s="31">
        <v>150000000</v>
      </c>
      <c r="AB604" s="88">
        <f>AC604*B604*محاسبات!$AD$40</f>
        <v>0</v>
      </c>
      <c r="AC604" s="48"/>
      <c r="AD604" s="92">
        <f>AE604*B604*محاسبات!$AD$40</f>
        <v>0</v>
      </c>
      <c r="AE604" s="33"/>
    </row>
    <row r="605" spans="1:31" s="106" customFormat="1">
      <c r="A605" s="348"/>
      <c r="B605" s="202">
        <f t="shared" si="10"/>
        <v>245</v>
      </c>
      <c r="C605" s="106">
        <v>27</v>
      </c>
      <c r="D605" s="85">
        <f>E605*B605*محاسبات!$AD$40</f>
        <v>0</v>
      </c>
      <c r="E605" s="105"/>
      <c r="F605" s="87">
        <f>G605*B605*محاسبات!$AD$40</f>
        <v>0</v>
      </c>
      <c r="G605" s="46"/>
      <c r="H605" s="88">
        <f>I605*B605*محاسبات!$AD$40</f>
        <v>0</v>
      </c>
      <c r="I605" s="48"/>
      <c r="J605" s="91">
        <f>K605*B605*محاسبات!$AD$40</f>
        <v>0</v>
      </c>
      <c r="K605" s="91"/>
      <c r="L605" s="89">
        <f>M605*B605*محاسبات!$AD$40</f>
        <v>1585780538.6419494</v>
      </c>
      <c r="M605" s="32">
        <v>4000000000</v>
      </c>
      <c r="N605" s="86">
        <f>O605*B605*محاسبات!$AD$40</f>
        <v>0</v>
      </c>
      <c r="O605" s="105"/>
      <c r="P605" s="88">
        <f>Q605*B605*محاسبات!$AD$40</f>
        <v>79289026.932097465</v>
      </c>
      <c r="Q605" s="48">
        <v>200000000</v>
      </c>
      <c r="R605" s="90">
        <f>S605*B605*محاسبات!$AD$40</f>
        <v>0</v>
      </c>
      <c r="S605" s="54"/>
      <c r="T605" s="91">
        <f>U605*B605*محاسبات!$AD$40</f>
        <v>0</v>
      </c>
      <c r="U605" s="31"/>
      <c r="V605" s="90">
        <f>W605*B605*محاسبات!$AD$40</f>
        <v>0</v>
      </c>
      <c r="W605" s="54"/>
      <c r="X605" s="86">
        <f>Y605*B605*محاسبات!$AD$40</f>
        <v>0</v>
      </c>
      <c r="Y605" s="105"/>
      <c r="Z605" s="91">
        <f>AA605*B605*محاسبات!$AD$40</f>
        <v>0</v>
      </c>
      <c r="AA605" s="31"/>
      <c r="AB605" s="88">
        <f>AC605*B605*محاسبات!$AD$40</f>
        <v>0</v>
      </c>
      <c r="AC605" s="48"/>
      <c r="AD605" s="92">
        <f>AE605*B605*محاسبات!$AD$40</f>
        <v>0</v>
      </c>
      <c r="AE605" s="33"/>
    </row>
    <row r="606" spans="1:31" s="106" customFormat="1">
      <c r="A606" s="348"/>
      <c r="B606" s="202">
        <f t="shared" si="10"/>
        <v>244</v>
      </c>
      <c r="C606" s="106">
        <v>28</v>
      </c>
      <c r="D606" s="85">
        <f>E606*B606*محاسبات!$AD$40</f>
        <v>0</v>
      </c>
      <c r="E606" s="105"/>
      <c r="F606" s="87">
        <f>G606*B606*محاسبات!$AD$40</f>
        <v>0</v>
      </c>
      <c r="G606" s="46"/>
      <c r="H606" s="88">
        <f>I606*B606*محاسبات!$AD$40</f>
        <v>0</v>
      </c>
      <c r="I606" s="48"/>
      <c r="J606" s="91">
        <f>K606*B606*محاسبات!$AD$40</f>
        <v>0</v>
      </c>
      <c r="K606" s="91"/>
      <c r="L606" s="89">
        <f>M606*B606*محاسبات!$AD$40</f>
        <v>0</v>
      </c>
      <c r="M606" s="32"/>
      <c r="N606" s="86">
        <f>O606*B606*محاسبات!$AD$40</f>
        <v>0</v>
      </c>
      <c r="O606" s="105"/>
      <c r="P606" s="88">
        <f>Q606*B606*محاسبات!$AD$40</f>
        <v>0</v>
      </c>
      <c r="Q606" s="48"/>
      <c r="R606" s="90">
        <f>S606*B606*محاسبات!$AD$40</f>
        <v>0</v>
      </c>
      <c r="S606" s="54"/>
      <c r="T606" s="91">
        <f>U606*B606*محاسبات!$AD$40</f>
        <v>0</v>
      </c>
      <c r="U606" s="31"/>
      <c r="V606" s="90">
        <f>W606*B606*محاسبات!$AD$40</f>
        <v>0</v>
      </c>
      <c r="W606" s="54"/>
      <c r="X606" s="86">
        <f>Y606*B606*محاسبات!$AD$40</f>
        <v>0</v>
      </c>
      <c r="Y606" s="105"/>
      <c r="Z606" s="91">
        <f>AA606*B606*محاسبات!$AD$40</f>
        <v>0</v>
      </c>
      <c r="AA606" s="31"/>
      <c r="AB606" s="88">
        <f>AC606*B606*محاسبات!$AD$40</f>
        <v>0</v>
      </c>
      <c r="AC606" s="48"/>
      <c r="AD606" s="92">
        <f>AE606*B606*محاسبات!$AD$40</f>
        <v>0</v>
      </c>
      <c r="AE606" s="33"/>
    </row>
    <row r="607" spans="1:31" s="106" customFormat="1">
      <c r="A607" s="348"/>
      <c r="B607" s="202">
        <f t="shared" si="10"/>
        <v>243</v>
      </c>
      <c r="C607" s="106">
        <v>29</v>
      </c>
      <c r="D607" s="85">
        <f>E607*B607*محاسبات!$AD$40</f>
        <v>0</v>
      </c>
      <c r="E607" s="105"/>
      <c r="F607" s="87">
        <f>G607*B607*محاسبات!$AD$40</f>
        <v>0</v>
      </c>
      <c r="G607" s="46"/>
      <c r="H607" s="88">
        <f>I607*B607*محاسبات!$AD$40</f>
        <v>0</v>
      </c>
      <c r="I607" s="48"/>
      <c r="J607" s="91">
        <f>K607*B607*محاسبات!$AD$40</f>
        <v>0</v>
      </c>
      <c r="K607" s="91"/>
      <c r="L607" s="89">
        <f>M607*B607*محاسبات!$AD$40</f>
        <v>0</v>
      </c>
      <c r="M607" s="32"/>
      <c r="N607" s="86">
        <f>O607*B607*محاسبات!$AD$40</f>
        <v>0</v>
      </c>
      <c r="O607" s="105"/>
      <c r="P607" s="88">
        <f>Q607*B607*محاسبات!$AD$40</f>
        <v>0</v>
      </c>
      <c r="Q607" s="48"/>
      <c r="R607" s="90">
        <f>S607*B607*محاسبات!$AD$40</f>
        <v>196604423.92346618</v>
      </c>
      <c r="S607" s="54">
        <v>500000000</v>
      </c>
      <c r="T607" s="91">
        <f>U607*B607*محاسبات!$AD$40</f>
        <v>0</v>
      </c>
      <c r="U607" s="31"/>
      <c r="V607" s="90">
        <f>W607*B607*محاسبات!$AD$40</f>
        <v>0</v>
      </c>
      <c r="W607" s="54"/>
      <c r="X607" s="86">
        <f>Y607*B607*محاسبات!$AD$40</f>
        <v>0</v>
      </c>
      <c r="Y607" s="105"/>
      <c r="Z607" s="91">
        <f>AA607*B607*محاسبات!$AD$40</f>
        <v>0</v>
      </c>
      <c r="AA607" s="31"/>
      <c r="AB607" s="88">
        <f>AC607*B607*محاسبات!$AD$40</f>
        <v>0</v>
      </c>
      <c r="AC607" s="48"/>
      <c r="AD607" s="92">
        <f>AE607*B607*محاسبات!$AD$40</f>
        <v>0</v>
      </c>
      <c r="AE607" s="33"/>
    </row>
    <row r="608" spans="1:31" s="106" customFormat="1">
      <c r="A608" s="348"/>
      <c r="B608" s="202">
        <f t="shared" si="10"/>
        <v>242</v>
      </c>
      <c r="C608" s="106">
        <v>30</v>
      </c>
      <c r="D608" s="85">
        <f>E608*B608*محاسبات!$AD$40</f>
        <v>0</v>
      </c>
      <c r="E608" s="105"/>
      <c r="F608" s="87">
        <f>G608*B608*محاسبات!$AD$40</f>
        <v>0</v>
      </c>
      <c r="G608" s="46"/>
      <c r="H608" s="88">
        <f>I608*B608*محاسبات!$AD$40</f>
        <v>195795352.22007743</v>
      </c>
      <c r="I608" s="48">
        <v>500000000</v>
      </c>
      <c r="J608" s="91">
        <f>K608*B608*محاسبات!$AD$40</f>
        <v>0</v>
      </c>
      <c r="K608" s="91"/>
      <c r="L608" s="89">
        <f>M608*B608*محاسبات!$AD$40</f>
        <v>0</v>
      </c>
      <c r="M608" s="32"/>
      <c r="N608" s="86">
        <f>O608*B608*محاسبات!$AD$40</f>
        <v>0</v>
      </c>
      <c r="O608" s="105"/>
      <c r="P608" s="88">
        <f>Q608*B608*محاسبات!$AD$40</f>
        <v>0</v>
      </c>
      <c r="Q608" s="48"/>
      <c r="R608" s="90">
        <f>S608*B608*محاسبات!$AD$40</f>
        <v>0</v>
      </c>
      <c r="S608" s="54"/>
      <c r="T608" s="91">
        <f>U608*B608*محاسبات!$AD$40</f>
        <v>0</v>
      </c>
      <c r="U608" s="31"/>
      <c r="V608" s="90">
        <f>W608*B608*محاسبات!$AD$40</f>
        <v>0</v>
      </c>
      <c r="W608" s="54"/>
      <c r="X608" s="86">
        <f>Y608*B608*محاسبات!$AD$40</f>
        <v>0</v>
      </c>
      <c r="Y608" s="105"/>
      <c r="Z608" s="91">
        <f>AA608*B608*محاسبات!$AD$40</f>
        <v>0</v>
      </c>
      <c r="AA608" s="31"/>
      <c r="AB608" s="88">
        <f>AC608*B608*محاسبات!$AD$40</f>
        <v>0</v>
      </c>
      <c r="AC608" s="48"/>
      <c r="AD608" s="92">
        <f>AE608*B608*محاسبات!$AD$40</f>
        <v>0</v>
      </c>
      <c r="AE608" s="33"/>
    </row>
    <row r="609" spans="1:31" s="132" customFormat="1" ht="15.75" thickBot="1">
      <c r="A609" s="349"/>
      <c r="B609" s="202">
        <f t="shared" si="10"/>
        <v>241</v>
      </c>
      <c r="C609" s="132">
        <v>31</v>
      </c>
      <c r="D609" s="138">
        <f>E609*B609*محاسبات!$AD$40</f>
        <v>0</v>
      </c>
      <c r="E609" s="60"/>
      <c r="F609" s="139">
        <f>G609*B609*محاسبات!$AD$40</f>
        <v>0</v>
      </c>
      <c r="G609" s="61"/>
      <c r="H609" s="140">
        <f>I609*B609*محاسبات!$AD$40</f>
        <v>0</v>
      </c>
      <c r="I609" s="62"/>
      <c r="J609" s="65">
        <f>K609*B609*محاسبات!$AD$40</f>
        <v>0</v>
      </c>
      <c r="K609" s="144"/>
      <c r="L609" s="141">
        <f>M609*B609*محاسبات!$AD$40</f>
        <v>0</v>
      </c>
      <c r="M609" s="63"/>
      <c r="N609" s="142">
        <f>O609*B609*محاسبات!$AD$40</f>
        <v>0</v>
      </c>
      <c r="O609" s="60"/>
      <c r="P609" s="140">
        <f>Q609*B609*محاسبات!$AD$40</f>
        <v>0</v>
      </c>
      <c r="Q609" s="62"/>
      <c r="R609" s="143">
        <f>S609*B609*محاسبات!$AD$40</f>
        <v>0</v>
      </c>
      <c r="S609" s="334"/>
      <c r="T609" s="144">
        <f>U609*B609*محاسبات!$AD$40</f>
        <v>0</v>
      </c>
      <c r="U609" s="65"/>
      <c r="V609" s="143">
        <f>W609*B609*محاسبات!$AD$40</f>
        <v>155989024.41335094</v>
      </c>
      <c r="W609" s="64">
        <v>400000000</v>
      </c>
      <c r="X609" s="142">
        <f>Y609*B609*محاسبات!$AD$40</f>
        <v>-333426539.6835376</v>
      </c>
      <c r="Y609" s="335">
        <v>-855000000</v>
      </c>
      <c r="Z609" s="144">
        <f>AA609*B609*محاسبات!$AD$40</f>
        <v>0</v>
      </c>
      <c r="AA609" s="65"/>
      <c r="AB609" s="140">
        <f>AC609*B609*محاسبات!$AD$40</f>
        <v>0</v>
      </c>
      <c r="AC609" s="96"/>
      <c r="AD609" s="145">
        <f>AE609*B609*محاسبات!$AD$40</f>
        <v>0</v>
      </c>
      <c r="AE609" s="97"/>
    </row>
    <row r="610" spans="1:31" s="104" customFormat="1">
      <c r="A610" s="347" t="s">
        <v>46</v>
      </c>
      <c r="B610" s="202">
        <f t="shared" si="10"/>
        <v>240</v>
      </c>
      <c r="C610" s="104">
        <v>1</v>
      </c>
      <c r="D610" s="85">
        <f>E610*B610*محاسبات!$AD$40</f>
        <v>0</v>
      </c>
      <c r="E610" s="86"/>
      <c r="F610" s="87">
        <f>G610*B610*محاسبات!$AD$40</f>
        <v>0</v>
      </c>
      <c r="G610" s="87"/>
      <c r="H610" s="88">
        <f>I610*B610*محاسبات!$AD$40</f>
        <v>0</v>
      </c>
      <c r="I610" s="88"/>
      <c r="J610" s="91">
        <f>K610*B610*محاسبات!$AD$40</f>
        <v>0</v>
      </c>
      <c r="K610" s="91"/>
      <c r="L610" s="89">
        <f>M610*B610*محاسبات!$AD$40</f>
        <v>0</v>
      </c>
      <c r="M610" s="89"/>
      <c r="N610" s="86">
        <f>O610*B610*محاسبات!$AD$40</f>
        <v>0</v>
      </c>
      <c r="O610" s="86"/>
      <c r="P610" s="88">
        <f>Q610*B610*محاسبات!$AD$40</f>
        <v>0</v>
      </c>
      <c r="Q610" s="88"/>
      <c r="R610" s="90">
        <f>S610*B610*محاسبات!$AD$40</f>
        <v>0</v>
      </c>
      <c r="S610" s="90"/>
      <c r="T610" s="91">
        <f>U610*B610*محاسبات!$AD$40</f>
        <v>0</v>
      </c>
      <c r="U610" s="91"/>
      <c r="V610" s="90">
        <f>W610*B610*محاسبات!$AD$40</f>
        <v>97088604.406649962</v>
      </c>
      <c r="W610" s="90">
        <v>250000000</v>
      </c>
      <c r="X610" s="86">
        <f>Y610*B610*محاسبات!$AD$40</f>
        <v>0</v>
      </c>
      <c r="Y610" s="98"/>
      <c r="Z610" s="91">
        <f>AA610*B610*محاسبات!$AD$40</f>
        <v>0</v>
      </c>
      <c r="AA610" s="91"/>
      <c r="AB610" s="88">
        <f>AC610*B610*محاسبات!$AD$40</f>
        <v>0</v>
      </c>
      <c r="AC610" s="88"/>
      <c r="AD610" s="92">
        <f>AE610*B610*محاسبات!$AD$40</f>
        <v>0</v>
      </c>
      <c r="AE610" s="92"/>
    </row>
    <row r="611" spans="1:31" s="106" customFormat="1">
      <c r="A611" s="348"/>
      <c r="B611" s="202">
        <f t="shared" si="10"/>
        <v>239</v>
      </c>
      <c r="C611" s="106">
        <v>2</v>
      </c>
      <c r="D611" s="85">
        <f>E611*B611*محاسبات!$AD$40</f>
        <v>0</v>
      </c>
      <c r="E611" s="105"/>
      <c r="F611" s="87">
        <f>G611*B611*محاسبات!$AD$40</f>
        <v>0</v>
      </c>
      <c r="G611" s="46"/>
      <c r="H611" s="88">
        <f>I611*B611*محاسبات!$AD$40</f>
        <v>0</v>
      </c>
      <c r="I611" s="48"/>
      <c r="J611" s="91">
        <f>K611*B611*محاسبات!$AD$40</f>
        <v>0</v>
      </c>
      <c r="K611" s="91"/>
      <c r="L611" s="89">
        <f>M611*B611*محاسبات!$AD$40</f>
        <v>0</v>
      </c>
      <c r="M611" s="32"/>
      <c r="N611" s="86">
        <f>O611*B611*محاسبات!$AD$40</f>
        <v>0</v>
      </c>
      <c r="O611" s="105"/>
      <c r="P611" s="88">
        <f>Q611*B611*محاسبات!$AD$40</f>
        <v>0</v>
      </c>
      <c r="Q611" s="48"/>
      <c r="R611" s="90">
        <f>S611*B611*محاسبات!$AD$40</f>
        <v>0</v>
      </c>
      <c r="S611" s="54"/>
      <c r="T611" s="91">
        <f>U611*B611*محاسبات!$AD$40</f>
        <v>0</v>
      </c>
      <c r="U611" s="31"/>
      <c r="V611" s="90">
        <f>W611*B611*محاسبات!$AD$40</f>
        <v>0</v>
      </c>
      <c r="W611" s="54"/>
      <c r="X611" s="86">
        <f>Y611*B611*محاسبات!$AD$40</f>
        <v>0</v>
      </c>
      <c r="Y611" s="105"/>
      <c r="Z611" s="91">
        <f>AA611*B611*محاسبات!$AD$40</f>
        <v>0</v>
      </c>
      <c r="AA611" s="31"/>
      <c r="AB611" s="88">
        <f>AC611*B611*محاسبات!$AD$40</f>
        <v>0</v>
      </c>
      <c r="AC611" s="48"/>
      <c r="AD611" s="92">
        <f>AE611*B611*محاسبات!$AD$40</f>
        <v>0</v>
      </c>
      <c r="AE611" s="33"/>
    </row>
    <row r="612" spans="1:31" s="106" customFormat="1">
      <c r="A612" s="348"/>
      <c r="B612" s="202">
        <f t="shared" si="10"/>
        <v>238</v>
      </c>
      <c r="C612" s="106">
        <v>3</v>
      </c>
      <c r="D612" s="85">
        <f>E612*B612*محاسبات!$AD$40</f>
        <v>0</v>
      </c>
      <c r="E612" s="105"/>
      <c r="F612" s="87">
        <f>G612*B612*محاسبات!$AD$40</f>
        <v>0</v>
      </c>
      <c r="G612" s="46"/>
      <c r="H612" s="88">
        <f>I612*B612*محاسبات!$AD$40</f>
        <v>0</v>
      </c>
      <c r="I612" s="48"/>
      <c r="J612" s="91">
        <f>K612*B612*محاسبات!$AD$40</f>
        <v>0</v>
      </c>
      <c r="K612" s="91"/>
      <c r="L612" s="89">
        <f>M612*B612*محاسبات!$AD$40</f>
        <v>0</v>
      </c>
      <c r="M612" s="32"/>
      <c r="N612" s="86">
        <f>O612*B612*محاسبات!$AD$40</f>
        <v>0</v>
      </c>
      <c r="O612" s="105"/>
      <c r="P612" s="88">
        <f>Q612*B612*محاسبات!$AD$40</f>
        <v>0</v>
      </c>
      <c r="Q612" s="48"/>
      <c r="R612" s="90">
        <f>S612*B612*محاسبات!$AD$40</f>
        <v>0</v>
      </c>
      <c r="S612" s="54"/>
      <c r="T612" s="91">
        <f>U612*B612*محاسبات!$AD$40</f>
        <v>0</v>
      </c>
      <c r="U612" s="31"/>
      <c r="V612" s="90">
        <f>W612*B612*محاسبات!$AD$40</f>
        <v>0</v>
      </c>
      <c r="W612" s="54"/>
      <c r="X612" s="86">
        <f>Y612*B612*محاسبات!$AD$40</f>
        <v>0</v>
      </c>
      <c r="Y612" s="105"/>
      <c r="Z612" s="91">
        <f>AA612*B612*محاسبات!$AD$40</f>
        <v>0</v>
      </c>
      <c r="AA612" s="31"/>
      <c r="AB612" s="88">
        <f>AC612*B612*محاسبات!$AD$40</f>
        <v>0</v>
      </c>
      <c r="AC612" s="48"/>
      <c r="AD612" s="92">
        <f>AE612*B612*محاسبات!$AD$40</f>
        <v>0</v>
      </c>
      <c r="AE612" s="33"/>
    </row>
    <row r="613" spans="1:31" s="106" customFormat="1">
      <c r="A613" s="348"/>
      <c r="B613" s="202">
        <f t="shared" si="10"/>
        <v>237</v>
      </c>
      <c r="C613" s="106">
        <v>4</v>
      </c>
      <c r="D613" s="85">
        <f>E613*B613*محاسبات!$AD$40</f>
        <v>0</v>
      </c>
      <c r="E613" s="105"/>
      <c r="F613" s="87">
        <f>G613*B613*محاسبات!$AD$40</f>
        <v>0</v>
      </c>
      <c r="G613" s="46"/>
      <c r="H613" s="88">
        <f>I613*B613*محاسبات!$AD$40</f>
        <v>0</v>
      </c>
      <c r="I613" s="48"/>
      <c r="J613" s="91">
        <f>K613*B613*محاسبات!$AD$40</f>
        <v>0</v>
      </c>
      <c r="K613" s="91"/>
      <c r="L613" s="89">
        <f>M613*B613*محاسبات!$AD$40</f>
        <v>0</v>
      </c>
      <c r="M613" s="32"/>
      <c r="N613" s="86">
        <f>O613*B613*محاسبات!$AD$40</f>
        <v>0</v>
      </c>
      <c r="O613" s="105"/>
      <c r="P613" s="88">
        <f>Q613*B613*محاسبات!$AD$40</f>
        <v>0</v>
      </c>
      <c r="Q613" s="48"/>
      <c r="R613" s="90">
        <f>S613*B613*محاسبات!$AD$40</f>
        <v>0</v>
      </c>
      <c r="S613" s="54"/>
      <c r="T613" s="91">
        <f>U613*B613*محاسبات!$AD$40</f>
        <v>0</v>
      </c>
      <c r="U613" s="31"/>
      <c r="V613" s="90">
        <f>W613*B613*محاسبات!$AD$40</f>
        <v>0</v>
      </c>
      <c r="W613" s="54"/>
      <c r="X613" s="86">
        <f>Y613*B613*محاسبات!$AD$40</f>
        <v>0</v>
      </c>
      <c r="Y613" s="105"/>
      <c r="Z613" s="91">
        <f>AA613*B613*محاسبات!$AD$40</f>
        <v>0</v>
      </c>
      <c r="AA613" s="31"/>
      <c r="AB613" s="88">
        <f>AC613*B613*محاسبات!$AD$40</f>
        <v>0</v>
      </c>
      <c r="AC613" s="48"/>
      <c r="AD613" s="92">
        <f>AE613*B613*محاسبات!$AD$40</f>
        <v>0</v>
      </c>
      <c r="AE613" s="33"/>
    </row>
    <row r="614" spans="1:31" s="106" customFormat="1">
      <c r="A614" s="348"/>
      <c r="B614" s="202">
        <f t="shared" si="10"/>
        <v>236</v>
      </c>
      <c r="C614" s="106">
        <v>5</v>
      </c>
      <c r="D614" s="85">
        <f>E614*B614*محاسبات!$AD$40</f>
        <v>0</v>
      </c>
      <c r="E614" s="105"/>
      <c r="F614" s="87">
        <f>G614*B614*محاسبات!$AD$40</f>
        <v>0</v>
      </c>
      <c r="G614" s="46"/>
      <c r="H614" s="88">
        <f>I614*B614*محاسبات!$AD$40</f>
        <v>0</v>
      </c>
      <c r="I614" s="48"/>
      <c r="J614" s="91">
        <f>K614*B614*محاسبات!$AD$40</f>
        <v>0</v>
      </c>
      <c r="K614" s="91"/>
      <c r="L614" s="89">
        <f>M614*B614*محاسبات!$AD$40</f>
        <v>0</v>
      </c>
      <c r="M614" s="32"/>
      <c r="N614" s="86">
        <f>O614*B614*محاسبات!$AD$40</f>
        <v>0</v>
      </c>
      <c r="O614" s="105"/>
      <c r="P614" s="88">
        <f>Q614*B614*محاسبات!$AD$40</f>
        <v>0</v>
      </c>
      <c r="Q614" s="48"/>
      <c r="R614" s="90">
        <f>S614*B614*محاسبات!$AD$40</f>
        <v>0</v>
      </c>
      <c r="S614" s="54"/>
      <c r="T614" s="91">
        <f>U614*B614*محاسبات!$AD$40</f>
        <v>0</v>
      </c>
      <c r="U614" s="31"/>
      <c r="V614" s="90">
        <f>W614*B614*محاسبات!$AD$40</f>
        <v>0</v>
      </c>
      <c r="W614" s="54"/>
      <c r="X614" s="86">
        <f>Y614*B614*محاسبات!$AD$40</f>
        <v>0</v>
      </c>
      <c r="Y614" s="105"/>
      <c r="Z614" s="91">
        <f>AA614*B614*محاسبات!$AD$40</f>
        <v>0</v>
      </c>
      <c r="AA614" s="31"/>
      <c r="AB614" s="88">
        <f>AC614*B614*محاسبات!$AD$40</f>
        <v>0</v>
      </c>
      <c r="AC614" s="48"/>
      <c r="AD614" s="92">
        <f>AE614*B614*محاسبات!$AD$40</f>
        <v>0</v>
      </c>
      <c r="AE614" s="33"/>
    </row>
    <row r="615" spans="1:31" s="106" customFormat="1">
      <c r="A615" s="348"/>
      <c r="B615" s="202">
        <f t="shared" si="10"/>
        <v>235</v>
      </c>
      <c r="C615" s="106">
        <v>6</v>
      </c>
      <c r="D615" s="85">
        <f>E615*B615*محاسبات!$AD$40</f>
        <v>0</v>
      </c>
      <c r="E615" s="105"/>
      <c r="F615" s="87">
        <f>G615*B615*محاسبات!$AD$40</f>
        <v>0</v>
      </c>
      <c r="G615" s="46"/>
      <c r="H615" s="88">
        <f>I615*B615*محاسبات!$AD$40</f>
        <v>0</v>
      </c>
      <c r="I615" s="48"/>
      <c r="J615" s="91">
        <f>K615*B615*محاسبات!$AD$40</f>
        <v>0</v>
      </c>
      <c r="K615" s="91"/>
      <c r="L615" s="89">
        <f>M615*B615*محاسبات!$AD$40</f>
        <v>0</v>
      </c>
      <c r="M615" s="32"/>
      <c r="N615" s="86">
        <f>O615*B615*محاسبات!$AD$40</f>
        <v>0</v>
      </c>
      <c r="O615" s="105"/>
      <c r="P615" s="88">
        <f>Q615*B615*محاسبات!$AD$40</f>
        <v>0</v>
      </c>
      <c r="Q615" s="48"/>
      <c r="R615" s="90">
        <f>S615*B615*محاسبات!$AD$40</f>
        <v>0</v>
      </c>
      <c r="S615" s="54"/>
      <c r="T615" s="91">
        <f>U615*B615*محاسبات!$AD$40</f>
        <v>0</v>
      </c>
      <c r="U615" s="31"/>
      <c r="V615" s="90">
        <f>W615*B615*محاسبات!$AD$40</f>
        <v>121635900.56784238</v>
      </c>
      <c r="W615" s="54">
        <v>319872500</v>
      </c>
      <c r="X615" s="86">
        <f>Y615*B615*محاسبات!$AD$40</f>
        <v>0</v>
      </c>
      <c r="Y615" s="105"/>
      <c r="Z615" s="91">
        <f>AA615*B615*محاسبات!$AD$40</f>
        <v>0</v>
      </c>
      <c r="AA615" s="31"/>
      <c r="AB615" s="88">
        <f>AC615*B615*محاسبات!$AD$40</f>
        <v>0</v>
      </c>
      <c r="AC615" s="48"/>
      <c r="AD615" s="92">
        <f>AE615*B615*محاسبات!$AD$40</f>
        <v>0</v>
      </c>
      <c r="AE615" s="33"/>
    </row>
    <row r="616" spans="1:31" s="106" customFormat="1">
      <c r="A616" s="348"/>
      <c r="B616" s="202">
        <f t="shared" si="10"/>
        <v>234</v>
      </c>
      <c r="C616" s="106">
        <v>7</v>
      </c>
      <c r="D616" s="85">
        <f>E616*B616*محاسبات!$AD$40</f>
        <v>0</v>
      </c>
      <c r="E616" s="105"/>
      <c r="F616" s="87">
        <f>G616*B616*محاسبات!$AD$40</f>
        <v>0</v>
      </c>
      <c r="G616" s="46"/>
      <c r="H616" s="88">
        <f>I616*B616*محاسبات!$AD$40</f>
        <v>0</v>
      </c>
      <c r="I616" s="48"/>
      <c r="J616" s="91">
        <f>K616*B616*محاسبات!$AD$40</f>
        <v>0</v>
      </c>
      <c r="K616" s="91"/>
      <c r="L616" s="89">
        <f>M616*B616*محاسبات!$AD$40</f>
        <v>0</v>
      </c>
      <c r="M616" s="32"/>
      <c r="N616" s="86">
        <f>O616*B616*محاسبات!$AD$40</f>
        <v>0</v>
      </c>
      <c r="O616" s="105"/>
      <c r="P616" s="88">
        <f>Q616*B616*محاسبات!$AD$40</f>
        <v>0</v>
      </c>
      <c r="Q616" s="48"/>
      <c r="R616" s="90">
        <f>S616*B616*محاسبات!$AD$40</f>
        <v>0</v>
      </c>
      <c r="S616" s="54"/>
      <c r="T616" s="91">
        <f>U616*B616*محاسبات!$AD$40</f>
        <v>0</v>
      </c>
      <c r="U616" s="31"/>
      <c r="V616" s="90">
        <f>W616*B616*محاسبات!$AD$40</f>
        <v>0</v>
      </c>
      <c r="W616" s="54"/>
      <c r="X616" s="86">
        <f>Y616*B616*محاسبات!$AD$40</f>
        <v>0</v>
      </c>
      <c r="Y616" s="105"/>
      <c r="Z616" s="91">
        <f>AA616*B616*محاسبات!$AD$40</f>
        <v>0</v>
      </c>
      <c r="AA616" s="31"/>
      <c r="AB616" s="88">
        <f>AC616*B616*محاسبات!$AD$40</f>
        <v>0</v>
      </c>
      <c r="AC616" s="48"/>
      <c r="AD616" s="92">
        <f>AE616*B616*محاسبات!$AD$40</f>
        <v>0</v>
      </c>
      <c r="AE616" s="33"/>
    </row>
    <row r="617" spans="1:31" s="106" customFormat="1">
      <c r="A617" s="348"/>
      <c r="B617" s="202">
        <f t="shared" si="10"/>
        <v>233</v>
      </c>
      <c r="C617" s="106">
        <v>8</v>
      </c>
      <c r="D617" s="85">
        <f>E617*B617*محاسبات!$AD$40</f>
        <v>0</v>
      </c>
      <c r="E617" s="105"/>
      <c r="F617" s="87">
        <f>G617*B617*محاسبات!$AD$40</f>
        <v>0</v>
      </c>
      <c r="G617" s="46"/>
      <c r="H617" s="88">
        <f>I617*B617*محاسبات!$AD$40</f>
        <v>0</v>
      </c>
      <c r="I617" s="48"/>
      <c r="J617" s="91">
        <f>K617*B617*محاسبات!$AD$40</f>
        <v>0</v>
      </c>
      <c r="K617" s="91"/>
      <c r="L617" s="89">
        <f>M617*B617*محاسبات!$AD$40</f>
        <v>0</v>
      </c>
      <c r="M617" s="32"/>
      <c r="N617" s="86">
        <f>O617*B617*محاسبات!$AD$40</f>
        <v>0</v>
      </c>
      <c r="O617" s="105"/>
      <c r="P617" s="88">
        <f>Q617*B617*محاسبات!$AD$40</f>
        <v>0</v>
      </c>
      <c r="Q617" s="48"/>
      <c r="R617" s="90">
        <f>S617*B617*محاسبات!$AD$40</f>
        <v>0</v>
      </c>
      <c r="S617" s="54"/>
      <c r="T617" s="91">
        <f>U617*B617*محاسبات!$AD$40</f>
        <v>0</v>
      </c>
      <c r="U617" s="31"/>
      <c r="V617" s="90">
        <f>W617*B617*محاسبات!$AD$40</f>
        <v>0</v>
      </c>
      <c r="W617" s="54"/>
      <c r="X617" s="86">
        <f>Y617*B617*محاسبات!$AD$40</f>
        <v>0</v>
      </c>
      <c r="Y617" s="105"/>
      <c r="Z617" s="91">
        <f>AA617*B617*محاسبات!$AD$40</f>
        <v>0</v>
      </c>
      <c r="AA617" s="31"/>
      <c r="AB617" s="88">
        <f>AC617*B617*محاسبات!$AD$40</f>
        <v>0</v>
      </c>
      <c r="AC617" s="48"/>
      <c r="AD617" s="92">
        <f>AE617*B617*محاسبات!$AD$40</f>
        <v>0</v>
      </c>
      <c r="AE617" s="33"/>
    </row>
    <row r="618" spans="1:31" s="106" customFormat="1">
      <c r="A618" s="348"/>
      <c r="B618" s="202">
        <f t="shared" si="10"/>
        <v>232</v>
      </c>
      <c r="C618" s="106">
        <v>9</v>
      </c>
      <c r="D618" s="85">
        <f>E618*B618*محاسبات!$AD$40</f>
        <v>0</v>
      </c>
      <c r="E618" s="105"/>
      <c r="F618" s="87">
        <f>G618*B618*محاسبات!$AD$40</f>
        <v>0</v>
      </c>
      <c r="G618" s="46"/>
      <c r="H618" s="88">
        <f>I618*B618*محاسبات!$AD$40</f>
        <v>0</v>
      </c>
      <c r="I618" s="48"/>
      <c r="J618" s="91">
        <f>K618*B618*محاسبات!$AD$40</f>
        <v>0</v>
      </c>
      <c r="K618" s="91"/>
      <c r="L618" s="89">
        <f>M618*B618*محاسبات!$AD$40</f>
        <v>0</v>
      </c>
      <c r="M618" s="32"/>
      <c r="N618" s="86">
        <f>O618*B618*محاسبات!$AD$40</f>
        <v>0</v>
      </c>
      <c r="O618" s="105"/>
      <c r="P618" s="88">
        <f>Q618*B618*محاسبات!$AD$40</f>
        <v>0</v>
      </c>
      <c r="Q618" s="48"/>
      <c r="R618" s="90">
        <f>S618*B618*محاسبات!$AD$40</f>
        <v>0</v>
      </c>
      <c r="S618" s="54"/>
      <c r="T618" s="91">
        <f>U618*B618*محاسبات!$AD$40</f>
        <v>0</v>
      </c>
      <c r="U618" s="31"/>
      <c r="V618" s="90">
        <f>W618*B618*محاسبات!$AD$40</f>
        <v>76958900.426337868</v>
      </c>
      <c r="W618" s="54">
        <v>205000000</v>
      </c>
      <c r="X618" s="86">
        <f>Y618*B618*محاسبات!$AD$40</f>
        <v>0</v>
      </c>
      <c r="Y618" s="105"/>
      <c r="Z618" s="91">
        <f>AA618*B618*محاسبات!$AD$40</f>
        <v>0</v>
      </c>
      <c r="AA618" s="31"/>
      <c r="AB618" s="88">
        <f>AC618*B618*محاسبات!$AD$40</f>
        <v>0</v>
      </c>
      <c r="AC618" s="48"/>
      <c r="AD618" s="92">
        <f>AE618*B618*محاسبات!$AD$40</f>
        <v>0</v>
      </c>
      <c r="AE618" s="33"/>
    </row>
    <row r="619" spans="1:31" s="106" customFormat="1">
      <c r="A619" s="348"/>
      <c r="B619" s="202">
        <f t="shared" si="10"/>
        <v>231</v>
      </c>
      <c r="C619" s="106">
        <v>10</v>
      </c>
      <c r="D619" s="85">
        <f>E619*B619*محاسبات!$AD$40</f>
        <v>0</v>
      </c>
      <c r="E619" s="105"/>
      <c r="F619" s="87">
        <f>G619*B619*محاسبات!$AD$40</f>
        <v>0</v>
      </c>
      <c r="G619" s="46"/>
      <c r="H619" s="88">
        <f>I619*B619*محاسبات!$AD$40</f>
        <v>0</v>
      </c>
      <c r="I619" s="48"/>
      <c r="J619" s="91">
        <f>K619*B619*محاسبات!$AD$40</f>
        <v>0</v>
      </c>
      <c r="K619" s="91"/>
      <c r="L619" s="89">
        <f>M619*B619*محاسبات!$AD$40</f>
        <v>0</v>
      </c>
      <c r="M619" s="32"/>
      <c r="N619" s="86">
        <f>O619*B619*محاسبات!$AD$40</f>
        <v>0</v>
      </c>
      <c r="O619" s="105"/>
      <c r="P619" s="88">
        <f>Q619*B619*محاسبات!$AD$40</f>
        <v>0</v>
      </c>
      <c r="Q619" s="48"/>
      <c r="R619" s="90">
        <f>S619*B619*محاسبات!$AD$40</f>
        <v>0</v>
      </c>
      <c r="S619" s="54"/>
      <c r="T619" s="91">
        <f>U619*B619*محاسبات!$AD$40</f>
        <v>0</v>
      </c>
      <c r="U619" s="31"/>
      <c r="V619" s="90">
        <f>W619*B619*محاسبات!$AD$40</f>
        <v>0</v>
      </c>
      <c r="W619" s="54"/>
      <c r="X619" s="86">
        <f>Y619*B619*محاسبات!$AD$40</f>
        <v>0</v>
      </c>
      <c r="Y619" s="105"/>
      <c r="Z619" s="91">
        <f>AA619*B619*محاسبات!$AD$40</f>
        <v>0</v>
      </c>
      <c r="AA619" s="31"/>
      <c r="AB619" s="88">
        <f>AC619*B619*محاسبات!$AD$40</f>
        <v>0</v>
      </c>
      <c r="AC619" s="48"/>
      <c r="AD619" s="92">
        <f>AE619*B619*محاسبات!$AD$40</f>
        <v>0</v>
      </c>
      <c r="AE619" s="33"/>
    </row>
    <row r="620" spans="1:31" s="106" customFormat="1">
      <c r="A620" s="348"/>
      <c r="B620" s="202">
        <f t="shared" si="10"/>
        <v>230</v>
      </c>
      <c r="C620" s="106">
        <v>11</v>
      </c>
      <c r="D620" s="85">
        <f>E620*B620*محاسبات!$AD$40</f>
        <v>0</v>
      </c>
      <c r="E620" s="105"/>
      <c r="F620" s="87">
        <f>G620*B620*محاسبات!$AD$40</f>
        <v>0</v>
      </c>
      <c r="G620" s="46"/>
      <c r="H620" s="88">
        <f>I620*B620*محاسبات!$AD$40</f>
        <v>0</v>
      </c>
      <c r="I620" s="48"/>
      <c r="J620" s="91">
        <f>K620*B620*محاسبات!$AD$40</f>
        <v>0</v>
      </c>
      <c r="K620" s="91"/>
      <c r="L620" s="89">
        <f>M620*B620*محاسبات!$AD$40</f>
        <v>0</v>
      </c>
      <c r="M620" s="32"/>
      <c r="N620" s="86">
        <f>O620*B620*محاسبات!$AD$40</f>
        <v>0</v>
      </c>
      <c r="O620" s="105"/>
      <c r="P620" s="88">
        <f>Q620*B620*محاسبات!$AD$40</f>
        <v>0</v>
      </c>
      <c r="Q620" s="48"/>
      <c r="R620" s="90">
        <f>S620*B620*محاسبات!$AD$40</f>
        <v>0</v>
      </c>
      <c r="S620" s="54"/>
      <c r="T620" s="91">
        <f>U620*B620*محاسبات!$AD$40</f>
        <v>0</v>
      </c>
      <c r="U620" s="31"/>
      <c r="V620" s="90">
        <f>W620*B620*محاسبات!$AD$40</f>
        <v>0</v>
      </c>
      <c r="W620" s="54"/>
      <c r="X620" s="86">
        <f>Y620*B620*محاسبات!$AD$40</f>
        <v>0</v>
      </c>
      <c r="Y620" s="105"/>
      <c r="Z620" s="91">
        <f>AA620*B620*محاسبات!$AD$40</f>
        <v>0</v>
      </c>
      <c r="AA620" s="82"/>
      <c r="AB620" s="88">
        <f>AC620*B620*محاسبات!$AD$40</f>
        <v>0</v>
      </c>
      <c r="AC620" s="48"/>
      <c r="AD620" s="92">
        <f>AE620*B620*محاسبات!$AD$40</f>
        <v>0</v>
      </c>
      <c r="AE620" s="33"/>
    </row>
    <row r="621" spans="1:31" s="106" customFormat="1">
      <c r="A621" s="348"/>
      <c r="B621" s="202">
        <f t="shared" si="10"/>
        <v>229</v>
      </c>
      <c r="C621" s="106">
        <v>12</v>
      </c>
      <c r="D621" s="85">
        <f>E621*B621*محاسبات!$AD$40</f>
        <v>0</v>
      </c>
      <c r="E621" s="105"/>
      <c r="F621" s="87">
        <f>G621*B621*محاسبات!$AD$40</f>
        <v>0</v>
      </c>
      <c r="G621" s="46"/>
      <c r="H621" s="88">
        <f>I621*B621*محاسبات!$AD$40</f>
        <v>0</v>
      </c>
      <c r="I621" s="48"/>
      <c r="J621" s="91">
        <f>K621*B621*محاسبات!$AD$40</f>
        <v>0</v>
      </c>
      <c r="K621" s="91"/>
      <c r="L621" s="89">
        <f>M621*B621*محاسبات!$AD$40</f>
        <v>0</v>
      </c>
      <c r="M621" s="32"/>
      <c r="N621" s="86">
        <f>O621*B621*محاسبات!$AD$40</f>
        <v>0</v>
      </c>
      <c r="O621" s="105"/>
      <c r="P621" s="88">
        <f>Q621*B621*محاسبات!$AD$40</f>
        <v>0</v>
      </c>
      <c r="Q621" s="48"/>
      <c r="R621" s="90">
        <f>S621*B621*محاسبات!$AD$40</f>
        <v>0</v>
      </c>
      <c r="S621" s="54"/>
      <c r="T621" s="91">
        <f>U621*B621*محاسبات!$AD$40</f>
        <v>0</v>
      </c>
      <c r="U621" s="31"/>
      <c r="V621" s="90">
        <f>W621*B621*محاسبات!$AD$40</f>
        <v>0</v>
      </c>
      <c r="W621" s="54"/>
      <c r="X621" s="86">
        <f>Y621*B621*محاسبات!$AD$40</f>
        <v>0</v>
      </c>
      <c r="Y621" s="105"/>
      <c r="Z621" s="91">
        <f>AA621*B621*محاسبات!$AD$40</f>
        <v>0</v>
      </c>
      <c r="AA621" s="31"/>
      <c r="AB621" s="88">
        <f>AC621*B621*محاسبات!$AD$40</f>
        <v>0</v>
      </c>
      <c r="AC621" s="48"/>
      <c r="AD621" s="92">
        <f>AE621*B621*محاسبات!$AD$40</f>
        <v>0</v>
      </c>
      <c r="AE621" s="33"/>
    </row>
    <row r="622" spans="1:31" s="106" customFormat="1">
      <c r="A622" s="348"/>
      <c r="B622" s="202">
        <f t="shared" si="10"/>
        <v>228</v>
      </c>
      <c r="C622" s="106">
        <v>13</v>
      </c>
      <c r="D622" s="85">
        <f>E622*B622*محاسبات!$AD$40</f>
        <v>0</v>
      </c>
      <c r="E622" s="105"/>
      <c r="F622" s="87">
        <f>G622*B622*محاسبات!$AD$40</f>
        <v>0</v>
      </c>
      <c r="G622" s="46"/>
      <c r="H622" s="88">
        <f>I622*B622*محاسبات!$AD$40</f>
        <v>0</v>
      </c>
      <c r="I622" s="48"/>
      <c r="J622" s="91">
        <f>K622*B622*محاسبات!$AD$40</f>
        <v>0</v>
      </c>
      <c r="K622" s="91"/>
      <c r="L622" s="89">
        <f>M622*B622*محاسبات!$AD$40</f>
        <v>0</v>
      </c>
      <c r="M622" s="32"/>
      <c r="N622" s="86">
        <f>O622*B622*محاسبات!$AD$40</f>
        <v>0</v>
      </c>
      <c r="O622" s="105"/>
      <c r="P622" s="88">
        <f>Q622*B622*محاسبات!$AD$40</f>
        <v>0</v>
      </c>
      <c r="Q622" s="48"/>
      <c r="R622" s="90">
        <f>S622*B622*محاسبات!$AD$40</f>
        <v>0</v>
      </c>
      <c r="S622" s="54"/>
      <c r="T622" s="91">
        <f>U622*B622*محاسبات!$AD$40</f>
        <v>0</v>
      </c>
      <c r="U622" s="31"/>
      <c r="V622" s="90">
        <f>W622*B622*محاسبات!$AD$40</f>
        <v>0</v>
      </c>
      <c r="W622" s="54"/>
      <c r="X622" s="86">
        <f>Y622*B622*محاسبات!$AD$40</f>
        <v>0</v>
      </c>
      <c r="Y622" s="105"/>
      <c r="Z622" s="91">
        <f>AA622*B622*محاسبات!$AD$40</f>
        <v>0</v>
      </c>
      <c r="AA622" s="31"/>
      <c r="AB622" s="88">
        <f>AC622*B622*محاسبات!$AD$40</f>
        <v>0</v>
      </c>
      <c r="AC622" s="48"/>
      <c r="AD622" s="92">
        <f>AE622*B622*محاسبات!$AD$40</f>
        <v>0</v>
      </c>
      <c r="AE622" s="33"/>
    </row>
    <row r="623" spans="1:31" s="106" customFormat="1">
      <c r="A623" s="348"/>
      <c r="B623" s="202">
        <f t="shared" si="10"/>
        <v>227</v>
      </c>
      <c r="C623" s="106">
        <v>14</v>
      </c>
      <c r="D623" s="85">
        <f>E623*B623*محاسبات!$AD$40</f>
        <v>0</v>
      </c>
      <c r="E623" s="105"/>
      <c r="F623" s="87">
        <f>G623*B623*محاسبات!$AD$40</f>
        <v>0</v>
      </c>
      <c r="G623" s="46"/>
      <c r="H623" s="88">
        <f>I623*B623*محاسبات!$AD$40</f>
        <v>0</v>
      </c>
      <c r="I623" s="48"/>
      <c r="J623" s="91">
        <f>K623*B623*محاسبات!$AD$40</f>
        <v>0</v>
      </c>
      <c r="K623" s="91"/>
      <c r="L623" s="89">
        <f>M623*B623*محاسبات!$AD$40</f>
        <v>0</v>
      </c>
      <c r="M623" s="32"/>
      <c r="N623" s="86">
        <f>O623*B623*محاسبات!$AD$40</f>
        <v>0</v>
      </c>
      <c r="O623" s="105"/>
      <c r="P623" s="88">
        <f>Q623*B623*محاسبات!$AD$40</f>
        <v>0</v>
      </c>
      <c r="Q623" s="48"/>
      <c r="R623" s="90">
        <f>S623*B623*محاسبات!$AD$40</f>
        <v>0</v>
      </c>
      <c r="S623" s="54"/>
      <c r="T623" s="91">
        <f>U623*B623*محاسبات!$AD$40</f>
        <v>0</v>
      </c>
      <c r="U623" s="31"/>
      <c r="V623" s="90">
        <f>W623*B623*محاسبات!$AD$40</f>
        <v>0</v>
      </c>
      <c r="W623" s="54"/>
      <c r="X623" s="86">
        <f>Y623*B623*محاسبات!$AD$40</f>
        <v>0</v>
      </c>
      <c r="Y623" s="105"/>
      <c r="Z623" s="91">
        <f>AA623*B623*محاسبات!$AD$40</f>
        <v>0</v>
      </c>
      <c r="AA623" s="31"/>
      <c r="AB623" s="88">
        <f>AC623*B623*محاسبات!$AD$40</f>
        <v>0</v>
      </c>
      <c r="AC623" s="48"/>
      <c r="AD623" s="92">
        <f>AE623*B623*محاسبات!$AD$40</f>
        <v>0</v>
      </c>
      <c r="AE623" s="33"/>
    </row>
    <row r="624" spans="1:31" s="106" customFormat="1">
      <c r="A624" s="348"/>
      <c r="B624" s="202">
        <f t="shared" si="10"/>
        <v>226</v>
      </c>
      <c r="C624" s="106">
        <v>15</v>
      </c>
      <c r="D624" s="85">
        <f>E624*B624*محاسبات!$AD$40</f>
        <v>0</v>
      </c>
      <c r="E624" s="105"/>
      <c r="F624" s="87">
        <f>G624*B624*محاسبات!$AD$40</f>
        <v>0</v>
      </c>
      <c r="G624" s="46"/>
      <c r="H624" s="88">
        <f>I624*B624*محاسبات!$AD$40</f>
        <v>0</v>
      </c>
      <c r="I624" s="48"/>
      <c r="J624" s="91">
        <f>K624*B624*محاسبات!$AD$40</f>
        <v>0</v>
      </c>
      <c r="K624" s="91"/>
      <c r="L624" s="89">
        <f>M624*B624*محاسبات!$AD$40</f>
        <v>0</v>
      </c>
      <c r="M624" s="32"/>
      <c r="N624" s="86">
        <f>O624*B624*محاسبات!$AD$40</f>
        <v>0</v>
      </c>
      <c r="O624" s="105"/>
      <c r="P624" s="88">
        <f>Q624*B624*محاسبات!$AD$40</f>
        <v>0</v>
      </c>
      <c r="Q624" s="48"/>
      <c r="R624" s="90">
        <f>S624*B624*محاسبات!$AD$40</f>
        <v>0</v>
      </c>
      <c r="S624" s="54"/>
      <c r="T624" s="91">
        <f>U624*B624*محاسبات!$AD$40</f>
        <v>0</v>
      </c>
      <c r="U624" s="31"/>
      <c r="V624" s="90">
        <f>W624*B624*محاسبات!$AD$40</f>
        <v>0</v>
      </c>
      <c r="W624" s="54"/>
      <c r="X624" s="86">
        <f>Y624*B624*محاسبات!$AD$40</f>
        <v>0</v>
      </c>
      <c r="Y624" s="105"/>
      <c r="Z624" s="91">
        <f>AA624*B624*محاسبات!$AD$40</f>
        <v>0</v>
      </c>
      <c r="AA624" s="31"/>
      <c r="AB624" s="88">
        <f>AC624*B624*محاسبات!$AD$40</f>
        <v>0</v>
      </c>
      <c r="AC624" s="48"/>
      <c r="AD624" s="92">
        <f>AE624*B624*محاسبات!$AD$40</f>
        <v>0</v>
      </c>
      <c r="AE624" s="33"/>
    </row>
    <row r="625" spans="1:31" s="106" customFormat="1">
      <c r="A625" s="348"/>
      <c r="B625" s="202">
        <f t="shared" si="10"/>
        <v>225</v>
      </c>
      <c r="C625" s="106">
        <v>16</v>
      </c>
      <c r="D625" s="85">
        <f>E625*B625*محاسبات!$AD$40</f>
        <v>0</v>
      </c>
      <c r="E625" s="105"/>
      <c r="F625" s="87">
        <f>G625*B625*محاسبات!$AD$40</f>
        <v>0</v>
      </c>
      <c r="G625" s="46"/>
      <c r="H625" s="88">
        <f>I625*B625*محاسبات!$AD$40</f>
        <v>0</v>
      </c>
      <c r="I625" s="48"/>
      <c r="J625" s="91">
        <f>K625*B625*محاسبات!$AD$40</f>
        <v>0</v>
      </c>
      <c r="K625" s="91"/>
      <c r="L625" s="89">
        <f>M625*B625*محاسبات!$AD$40</f>
        <v>0</v>
      </c>
      <c r="M625" s="32"/>
      <c r="N625" s="86">
        <f>O625*B625*محاسبات!$AD$40</f>
        <v>0</v>
      </c>
      <c r="O625" s="105"/>
      <c r="P625" s="88">
        <f>Q625*B625*محاسبات!$AD$40</f>
        <v>0</v>
      </c>
      <c r="Q625" s="48"/>
      <c r="R625" s="90">
        <f>S625*B625*محاسبات!$AD$40</f>
        <v>0</v>
      </c>
      <c r="S625" s="54"/>
      <c r="T625" s="91">
        <f>U625*B625*محاسبات!$AD$40</f>
        <v>0</v>
      </c>
      <c r="U625" s="31"/>
      <c r="V625" s="90">
        <f>W625*B625*محاسبات!$AD$40</f>
        <v>0</v>
      </c>
      <c r="W625" s="54"/>
      <c r="X625" s="86">
        <f>Y625*B625*محاسبات!$AD$40</f>
        <v>0</v>
      </c>
      <c r="Y625" s="105"/>
      <c r="Z625" s="91">
        <f>AA625*B625*محاسبات!$AD$40</f>
        <v>0</v>
      </c>
      <c r="AA625" s="31"/>
      <c r="AB625" s="88">
        <f>AC625*B625*محاسبات!$AD$40</f>
        <v>0</v>
      </c>
      <c r="AC625" s="48"/>
      <c r="AD625" s="92">
        <f>AE625*B625*محاسبات!$AD$40</f>
        <v>0</v>
      </c>
      <c r="AE625" s="33"/>
    </row>
    <row r="626" spans="1:31" s="106" customFormat="1">
      <c r="A626" s="348"/>
      <c r="B626" s="202">
        <f t="shared" si="10"/>
        <v>224</v>
      </c>
      <c r="C626" s="106">
        <v>17</v>
      </c>
      <c r="D626" s="85">
        <f>E626*B626*محاسبات!$AD$40</f>
        <v>0</v>
      </c>
      <c r="E626" s="105"/>
      <c r="F626" s="87">
        <f>G626*B626*محاسبات!$AD$40</f>
        <v>0</v>
      </c>
      <c r="G626" s="46"/>
      <c r="H626" s="88">
        <f>I626*B626*محاسبات!$AD$40</f>
        <v>0</v>
      </c>
      <c r="I626" s="48"/>
      <c r="J626" s="91">
        <f>K626*B626*محاسبات!$AD$40</f>
        <v>0</v>
      </c>
      <c r="K626" s="91"/>
      <c r="L626" s="89">
        <f>M626*B626*محاسبات!$AD$40</f>
        <v>0</v>
      </c>
      <c r="M626" s="32"/>
      <c r="N626" s="86">
        <f>O626*B626*محاسبات!$AD$40</f>
        <v>0</v>
      </c>
      <c r="O626" s="105"/>
      <c r="P626" s="88">
        <f>Q626*B626*محاسبات!$AD$40</f>
        <v>0</v>
      </c>
      <c r="Q626" s="48"/>
      <c r="R626" s="90">
        <f>S626*B626*محاسبات!$AD$40</f>
        <v>0</v>
      </c>
      <c r="S626" s="54"/>
      <c r="T626" s="91">
        <f>U626*B626*محاسبات!$AD$40</f>
        <v>0</v>
      </c>
      <c r="U626" s="31"/>
      <c r="V626" s="90">
        <f>W626*B626*محاسبات!$AD$40</f>
        <v>0</v>
      </c>
      <c r="W626" s="54"/>
      <c r="X626" s="86">
        <f>Y626*B626*محاسبات!$AD$40</f>
        <v>0</v>
      </c>
      <c r="Y626" s="105"/>
      <c r="Z626" s="91">
        <f>AA626*B626*محاسبات!$AD$40</f>
        <v>0</v>
      </c>
      <c r="AA626" s="31"/>
      <c r="AB626" s="88">
        <f>AC626*B626*محاسبات!$AD$40</f>
        <v>0</v>
      </c>
      <c r="AC626" s="48"/>
      <c r="AD626" s="92">
        <f>AE626*B626*محاسبات!$AD$40</f>
        <v>0</v>
      </c>
      <c r="AE626" s="33"/>
    </row>
    <row r="627" spans="1:31" s="106" customFormat="1">
      <c r="A627" s="348"/>
      <c r="B627" s="202">
        <f t="shared" si="10"/>
        <v>223</v>
      </c>
      <c r="C627" s="106">
        <v>18</v>
      </c>
      <c r="D627" s="85">
        <f>E627*B627*محاسبات!$AD$40</f>
        <v>0</v>
      </c>
      <c r="E627" s="105"/>
      <c r="F627" s="87">
        <f>G627*B627*محاسبات!$AD$40</f>
        <v>0</v>
      </c>
      <c r="G627" s="46"/>
      <c r="H627" s="88">
        <f>I627*B627*محاسبات!$AD$40</f>
        <v>0</v>
      </c>
      <c r="I627" s="48"/>
      <c r="J627" s="91">
        <f>K627*B627*محاسبات!$AD$40</f>
        <v>0</v>
      </c>
      <c r="K627" s="91"/>
      <c r="L627" s="89">
        <f>M627*B627*محاسبات!$AD$40</f>
        <v>0</v>
      </c>
      <c r="M627" s="32"/>
      <c r="N627" s="86">
        <f>O627*B627*محاسبات!$AD$40</f>
        <v>0</v>
      </c>
      <c r="O627" s="105"/>
      <c r="P627" s="88">
        <f>Q627*B627*محاسبات!$AD$40</f>
        <v>0</v>
      </c>
      <c r="Q627" s="48"/>
      <c r="R627" s="90">
        <f>S627*B627*محاسبات!$AD$40</f>
        <v>0</v>
      </c>
      <c r="S627" s="54"/>
      <c r="T627" s="91">
        <f>U627*B627*محاسبات!$AD$40</f>
        <v>0</v>
      </c>
      <c r="U627" s="31"/>
      <c r="V627" s="90">
        <f>W627*B627*محاسبات!$AD$40</f>
        <v>0</v>
      </c>
      <c r="W627" s="54"/>
      <c r="X627" s="86">
        <f>Y627*B627*محاسبات!$AD$40</f>
        <v>0</v>
      </c>
      <c r="Y627" s="105"/>
      <c r="Z627" s="91">
        <f>AA627*B627*محاسبات!$AD$40</f>
        <v>0</v>
      </c>
      <c r="AA627" s="31"/>
      <c r="AB627" s="88">
        <f>AC627*B627*محاسبات!$AD$40</f>
        <v>0</v>
      </c>
      <c r="AC627" s="48"/>
      <c r="AD627" s="92">
        <f>AE627*B627*محاسبات!$AD$40</f>
        <v>0</v>
      </c>
      <c r="AE627" s="33"/>
    </row>
    <row r="628" spans="1:31" s="106" customFormat="1">
      <c r="A628" s="348"/>
      <c r="B628" s="202">
        <f t="shared" si="10"/>
        <v>222</v>
      </c>
      <c r="C628" s="106">
        <v>19</v>
      </c>
      <c r="D628" s="85">
        <f>E628*B628*محاسبات!$AD$40</f>
        <v>0</v>
      </c>
      <c r="E628" s="105"/>
      <c r="F628" s="87">
        <f>G628*B628*محاسبات!$AD$40</f>
        <v>0</v>
      </c>
      <c r="G628" s="46"/>
      <c r="H628" s="88">
        <f>I628*B628*محاسبات!$AD$40</f>
        <v>0</v>
      </c>
      <c r="I628" s="48"/>
      <c r="J628" s="91">
        <f>K628*B628*محاسبات!$AD$40</f>
        <v>0</v>
      </c>
      <c r="K628" s="91"/>
      <c r="L628" s="89">
        <f>M628*B628*محاسبات!$AD$40</f>
        <v>0</v>
      </c>
      <c r="M628" s="32"/>
      <c r="N628" s="86">
        <f>O628*B628*محاسبات!$AD$40</f>
        <v>0</v>
      </c>
      <c r="O628" s="105"/>
      <c r="P628" s="88">
        <f>Q628*B628*محاسبات!$AD$40</f>
        <v>0</v>
      </c>
      <c r="Q628" s="48"/>
      <c r="R628" s="90">
        <f>S628*B628*محاسبات!$AD$40</f>
        <v>0</v>
      </c>
      <c r="S628" s="54"/>
      <c r="T628" s="91">
        <f>U628*B628*محاسبات!$AD$40</f>
        <v>0</v>
      </c>
      <c r="U628" s="31"/>
      <c r="V628" s="90">
        <f>W628*B628*محاسبات!$AD$40</f>
        <v>0</v>
      </c>
      <c r="W628" s="54"/>
      <c r="X628" s="86">
        <f>Y628*B628*محاسبات!$AD$40</f>
        <v>0</v>
      </c>
      <c r="Y628" s="105"/>
      <c r="Z628" s="91">
        <f>AA628*B628*محاسبات!$AD$40</f>
        <v>0</v>
      </c>
      <c r="AA628" s="31"/>
      <c r="AB628" s="88">
        <f>AC628*B628*محاسبات!$AD$40</f>
        <v>0</v>
      </c>
      <c r="AC628" s="48"/>
      <c r="AD628" s="92">
        <f>AE628*B628*محاسبات!$AD$40</f>
        <v>0</v>
      </c>
      <c r="AE628" s="33"/>
    </row>
    <row r="629" spans="1:31" s="106" customFormat="1">
      <c r="A629" s="348"/>
      <c r="B629" s="202">
        <f t="shared" si="10"/>
        <v>221</v>
      </c>
      <c r="C629" s="106">
        <v>20</v>
      </c>
      <c r="D629" s="85">
        <f>E629*B629*محاسبات!$AD$40</f>
        <v>0</v>
      </c>
      <c r="E629" s="105"/>
      <c r="F629" s="87">
        <f>G629*B629*محاسبات!$AD$40</f>
        <v>0</v>
      </c>
      <c r="G629" s="46"/>
      <c r="H629" s="88">
        <f>I629*B629*محاسبات!$AD$40</f>
        <v>0</v>
      </c>
      <c r="I629" s="48"/>
      <c r="J629" s="91">
        <f>K629*B629*محاسبات!$AD$40</f>
        <v>0</v>
      </c>
      <c r="K629" s="91"/>
      <c r="L629" s="89">
        <f>M629*B629*محاسبات!$AD$40</f>
        <v>0</v>
      </c>
      <c r="M629" s="32"/>
      <c r="N629" s="86">
        <f>O629*B629*محاسبات!$AD$40</f>
        <v>0</v>
      </c>
      <c r="O629" s="105"/>
      <c r="P629" s="88">
        <f>Q629*B629*محاسبات!$AD$40</f>
        <v>0</v>
      </c>
      <c r="Q629" s="48"/>
      <c r="R629" s="90">
        <f>S629*B629*محاسبات!$AD$40</f>
        <v>0</v>
      </c>
      <c r="S629" s="54"/>
      <c r="T629" s="91">
        <f>U629*B629*محاسبات!$AD$40</f>
        <v>0</v>
      </c>
      <c r="U629" s="31"/>
      <c r="V629" s="90">
        <f>W629*B629*محاسبات!$AD$40</f>
        <v>0</v>
      </c>
      <c r="W629" s="54"/>
      <c r="X629" s="86">
        <f>Y629*B629*محاسبات!$AD$40</f>
        <v>0</v>
      </c>
      <c r="Y629" s="105"/>
      <c r="Z629" s="91">
        <f>AA629*B629*محاسبات!$AD$40</f>
        <v>0</v>
      </c>
      <c r="AA629" s="31"/>
      <c r="AB629" s="88">
        <f>AC629*B629*محاسبات!$AD$40</f>
        <v>0</v>
      </c>
      <c r="AC629" s="48"/>
      <c r="AD629" s="92">
        <f>AE629*B629*محاسبات!$AD$40</f>
        <v>0</v>
      </c>
      <c r="AE629" s="33"/>
    </row>
    <row r="630" spans="1:31" s="106" customFormat="1">
      <c r="A630" s="348"/>
      <c r="B630" s="202">
        <f t="shared" si="10"/>
        <v>220</v>
      </c>
      <c r="C630" s="106">
        <v>21</v>
      </c>
      <c r="D630" s="85">
        <f>E630*B630*محاسبات!$AD$40</f>
        <v>0</v>
      </c>
      <c r="E630" s="105"/>
      <c r="F630" s="87">
        <f>G630*B630*محاسبات!$AD$40</f>
        <v>0</v>
      </c>
      <c r="G630" s="46"/>
      <c r="H630" s="88">
        <f>I630*B630*محاسبات!$AD$40</f>
        <v>0</v>
      </c>
      <c r="I630" s="48"/>
      <c r="J630" s="91">
        <f>K630*B630*محاسبات!$AD$40</f>
        <v>0</v>
      </c>
      <c r="K630" s="91"/>
      <c r="L630" s="89">
        <f>M630*B630*محاسبات!$AD$40</f>
        <v>0</v>
      </c>
      <c r="M630" s="32"/>
      <c r="N630" s="86">
        <f>O630*B630*محاسبات!$AD$40</f>
        <v>0</v>
      </c>
      <c r="O630" s="105"/>
      <c r="P630" s="88">
        <f>Q630*B630*محاسبات!$AD$40</f>
        <v>0</v>
      </c>
      <c r="Q630" s="48"/>
      <c r="R630" s="90">
        <f>S630*B630*محاسبات!$AD$40</f>
        <v>0</v>
      </c>
      <c r="S630" s="54"/>
      <c r="T630" s="91">
        <f>U630*B630*محاسبات!$AD$40</f>
        <v>0</v>
      </c>
      <c r="U630" s="31"/>
      <c r="V630" s="90">
        <f>W630*B630*محاسبات!$AD$40</f>
        <v>0</v>
      </c>
      <c r="W630" s="54"/>
      <c r="X630" s="86">
        <f>Y630*B630*محاسبات!$AD$40</f>
        <v>0</v>
      </c>
      <c r="Y630" s="105"/>
      <c r="Z630" s="91">
        <f>AA630*B630*محاسبات!$AD$40</f>
        <v>0</v>
      </c>
      <c r="AA630" s="31"/>
      <c r="AB630" s="88">
        <f>AC630*B630*محاسبات!$AD$40</f>
        <v>0</v>
      </c>
      <c r="AC630" s="48"/>
      <c r="AD630" s="92">
        <f>AE630*B630*محاسبات!$AD$40</f>
        <v>0</v>
      </c>
      <c r="AE630" s="33"/>
    </row>
    <row r="631" spans="1:31" s="106" customFormat="1">
      <c r="A631" s="348"/>
      <c r="B631" s="202">
        <f t="shared" si="10"/>
        <v>219</v>
      </c>
      <c r="C631" s="106">
        <v>22</v>
      </c>
      <c r="D631" s="85">
        <f>E631*B631*محاسبات!$AD$40</f>
        <v>0</v>
      </c>
      <c r="E631" s="105"/>
      <c r="F631" s="87">
        <f>G631*B631*محاسبات!$AD$40</f>
        <v>0</v>
      </c>
      <c r="G631" s="46"/>
      <c r="H631" s="88">
        <f>I631*B631*محاسبات!$AD$40</f>
        <v>0</v>
      </c>
      <c r="I631" s="48"/>
      <c r="J631" s="91">
        <f>K631*B631*محاسبات!$AD$40</f>
        <v>0</v>
      </c>
      <c r="K631" s="91"/>
      <c r="L631" s="89">
        <f>M631*B631*محاسبات!$AD$40</f>
        <v>0</v>
      </c>
      <c r="M631" s="32"/>
      <c r="N631" s="86">
        <f>O631*B631*محاسبات!$AD$40</f>
        <v>0</v>
      </c>
      <c r="O631" s="105"/>
      <c r="P631" s="88">
        <f>Q631*B631*محاسبات!$AD$40</f>
        <v>0</v>
      </c>
      <c r="Q631" s="48"/>
      <c r="R631" s="90">
        <f>S631*B631*محاسبات!$AD$40</f>
        <v>0</v>
      </c>
      <c r="S631" s="54"/>
      <c r="T631" s="91">
        <f>U631*B631*محاسبات!$AD$40</f>
        <v>0</v>
      </c>
      <c r="U631" s="31"/>
      <c r="V631" s="90">
        <f>W631*B631*محاسبات!$AD$40</f>
        <v>0</v>
      </c>
      <c r="W631" s="54"/>
      <c r="X631" s="86">
        <f>Y631*B631*محاسبات!$AD$40</f>
        <v>0</v>
      </c>
      <c r="Y631" s="105"/>
      <c r="Z631" s="91">
        <f>AA631*B631*محاسبات!$AD$40</f>
        <v>0</v>
      </c>
      <c r="AA631" s="31"/>
      <c r="AB631" s="88">
        <f>AC631*B631*محاسبات!$AD$40</f>
        <v>0</v>
      </c>
      <c r="AC631" s="48"/>
      <c r="AD631" s="92">
        <f>AE631*B631*محاسبات!$AD$40</f>
        <v>0</v>
      </c>
      <c r="AE631" s="33"/>
    </row>
    <row r="632" spans="1:31" s="106" customFormat="1">
      <c r="A632" s="348"/>
      <c r="B632" s="202">
        <f t="shared" si="10"/>
        <v>218</v>
      </c>
      <c r="C632" s="106">
        <v>23</v>
      </c>
      <c r="D632" s="85">
        <f>E632*B632*محاسبات!$AD$40</f>
        <v>0</v>
      </c>
      <c r="E632" s="105"/>
      <c r="F632" s="87">
        <f>G632*B632*محاسبات!$AD$40</f>
        <v>0</v>
      </c>
      <c r="G632" s="46"/>
      <c r="H632" s="88">
        <f>I632*B632*محاسبات!$AD$40</f>
        <v>0</v>
      </c>
      <c r="I632" s="48"/>
      <c r="J632" s="91">
        <f>K632*B632*محاسبات!$AD$40</f>
        <v>0</v>
      </c>
      <c r="K632" s="91"/>
      <c r="L632" s="89">
        <f>M632*B632*محاسبات!$AD$40</f>
        <v>0</v>
      </c>
      <c r="M632" s="32"/>
      <c r="N632" s="86">
        <f>O632*B632*محاسبات!$AD$40</f>
        <v>0</v>
      </c>
      <c r="O632" s="105"/>
      <c r="P632" s="88">
        <f>Q632*B632*محاسبات!$AD$40</f>
        <v>0</v>
      </c>
      <c r="Q632" s="48"/>
      <c r="R632" s="90">
        <f>S632*B632*محاسبات!$AD$40</f>
        <v>0</v>
      </c>
      <c r="S632" s="54"/>
      <c r="T632" s="91">
        <f>U632*B632*محاسبات!$AD$40</f>
        <v>0</v>
      </c>
      <c r="U632" s="31"/>
      <c r="V632" s="90">
        <f>W632*B632*محاسبات!$AD$40</f>
        <v>0</v>
      </c>
      <c r="W632" s="54"/>
      <c r="X632" s="86">
        <f>Y632*B632*محاسبات!$AD$40</f>
        <v>0</v>
      </c>
      <c r="Y632" s="105"/>
      <c r="Z632" s="91">
        <f>AA632*B632*محاسبات!$AD$40</f>
        <v>0</v>
      </c>
      <c r="AA632" s="31"/>
      <c r="AB632" s="88">
        <f>AC632*B632*محاسبات!$AD$40</f>
        <v>0</v>
      </c>
      <c r="AC632" s="48"/>
      <c r="AD632" s="92">
        <f>AE632*B632*محاسبات!$AD$40</f>
        <v>0</v>
      </c>
      <c r="AE632" s="33"/>
    </row>
    <row r="633" spans="1:31" s="106" customFormat="1">
      <c r="A633" s="348"/>
      <c r="B633" s="202">
        <f t="shared" si="10"/>
        <v>217</v>
      </c>
      <c r="C633" s="106">
        <v>24</v>
      </c>
      <c r="D633" s="85">
        <f>E633*B633*محاسبات!$AD$40</f>
        <v>0</v>
      </c>
      <c r="E633" s="105"/>
      <c r="F633" s="87">
        <f>G633*B633*محاسبات!$AD$40</f>
        <v>0</v>
      </c>
      <c r="G633" s="46"/>
      <c r="H633" s="88">
        <f>I633*B633*محاسبات!$AD$40</f>
        <v>0</v>
      </c>
      <c r="I633" s="48"/>
      <c r="J633" s="91">
        <f>K633*B633*محاسبات!$AD$40</f>
        <v>0</v>
      </c>
      <c r="K633" s="91"/>
      <c r="L633" s="89">
        <f>M633*B633*محاسبات!$AD$40</f>
        <v>0</v>
      </c>
      <c r="M633" s="32"/>
      <c r="N633" s="86">
        <f>O633*B633*محاسبات!$AD$40</f>
        <v>0</v>
      </c>
      <c r="O633" s="105"/>
      <c r="P633" s="88">
        <f>Q633*B633*محاسبات!$AD$40</f>
        <v>0</v>
      </c>
      <c r="Q633" s="48"/>
      <c r="R633" s="90">
        <f>S633*B633*محاسبات!$AD$40</f>
        <v>0</v>
      </c>
      <c r="S633" s="54"/>
      <c r="T633" s="91">
        <f>U633*B633*محاسبات!$AD$40</f>
        <v>0</v>
      </c>
      <c r="U633" s="31"/>
      <c r="V633" s="90">
        <f>W633*B633*محاسبات!$AD$40</f>
        <v>0</v>
      </c>
      <c r="W633" s="54"/>
      <c r="X633" s="86">
        <f>Y633*B633*محاسبات!$AD$40</f>
        <v>0</v>
      </c>
      <c r="Y633" s="105"/>
      <c r="Z633" s="91">
        <f>AA633*B633*محاسبات!$AD$40</f>
        <v>0</v>
      </c>
      <c r="AA633" s="31"/>
      <c r="AB633" s="88">
        <f>AC633*B633*محاسبات!$AD$40</f>
        <v>0</v>
      </c>
      <c r="AC633" s="48"/>
      <c r="AD633" s="92">
        <f>AE633*B633*محاسبات!$AD$40</f>
        <v>0</v>
      </c>
      <c r="AE633" s="33"/>
    </row>
    <row r="634" spans="1:31" s="106" customFormat="1">
      <c r="A634" s="348"/>
      <c r="B634" s="202">
        <f t="shared" si="10"/>
        <v>216</v>
      </c>
      <c r="C634" s="106">
        <v>25</v>
      </c>
      <c r="D634" s="85">
        <f>E634*B634*محاسبات!$AD$40</f>
        <v>0</v>
      </c>
      <c r="E634" s="105"/>
      <c r="F634" s="87">
        <f>G634*B634*محاسبات!$AD$40</f>
        <v>0</v>
      </c>
      <c r="G634" s="46"/>
      <c r="H634" s="88">
        <f>I634*B634*محاسبات!$AD$40</f>
        <v>0</v>
      </c>
      <c r="I634" s="48"/>
      <c r="J634" s="91">
        <f>K634*B634*محاسبات!$AD$40</f>
        <v>0</v>
      </c>
      <c r="K634" s="91"/>
      <c r="L634" s="89">
        <f>M634*B634*محاسبات!$AD$40</f>
        <v>0</v>
      </c>
      <c r="M634" s="32"/>
      <c r="N634" s="86">
        <f>O634*B634*محاسبات!$AD$40</f>
        <v>0</v>
      </c>
      <c r="O634" s="105"/>
      <c r="P634" s="88">
        <f>Q634*B634*محاسبات!$AD$40</f>
        <v>0</v>
      </c>
      <c r="Q634" s="48"/>
      <c r="R634" s="90">
        <f>S634*B634*محاسبات!$AD$40</f>
        <v>0</v>
      </c>
      <c r="S634" s="54"/>
      <c r="T634" s="91">
        <f>U634*B634*محاسبات!$AD$40</f>
        <v>0</v>
      </c>
      <c r="U634" s="31"/>
      <c r="V634" s="90">
        <f>W634*B634*محاسبات!$AD$40</f>
        <v>0</v>
      </c>
      <c r="W634" s="54"/>
      <c r="X634" s="86">
        <f>Y634*B634*محاسبات!$AD$40</f>
        <v>0</v>
      </c>
      <c r="Y634" s="105"/>
      <c r="Z634" s="91">
        <f>AA634*B634*محاسبات!$AD$40</f>
        <v>0</v>
      </c>
      <c r="AA634" s="31"/>
      <c r="AB634" s="88">
        <f>AC634*B634*محاسبات!$AD$40</f>
        <v>0</v>
      </c>
      <c r="AC634" s="48"/>
      <c r="AD634" s="92">
        <f>AE634*B634*محاسبات!$AD$40</f>
        <v>0</v>
      </c>
      <c r="AE634" s="33"/>
    </row>
    <row r="635" spans="1:31" s="106" customFormat="1">
      <c r="A635" s="348"/>
      <c r="B635" s="202">
        <f t="shared" si="10"/>
        <v>215</v>
      </c>
      <c r="C635" s="106">
        <v>26</v>
      </c>
      <c r="D635" s="85">
        <f>E635*B635*محاسبات!$AD$40</f>
        <v>0</v>
      </c>
      <c r="E635" s="105"/>
      <c r="F635" s="87">
        <f>G635*B635*محاسبات!$AD$40</f>
        <v>0</v>
      </c>
      <c r="G635" s="46"/>
      <c r="H635" s="88">
        <f>I635*B635*محاسبات!$AD$40</f>
        <v>0</v>
      </c>
      <c r="I635" s="48"/>
      <c r="J635" s="91">
        <f>K635*B635*محاسبات!$AD$40</f>
        <v>0</v>
      </c>
      <c r="K635" s="91"/>
      <c r="L635" s="89">
        <f>M635*B635*محاسبات!$AD$40</f>
        <v>0</v>
      </c>
      <c r="M635" s="32"/>
      <c r="N635" s="86">
        <f>O635*B635*محاسبات!$AD$40</f>
        <v>0</v>
      </c>
      <c r="O635" s="105"/>
      <c r="P635" s="88">
        <f>Q635*B635*محاسبات!$AD$40</f>
        <v>0</v>
      </c>
      <c r="Q635" s="48"/>
      <c r="R635" s="90">
        <f>S635*B635*محاسبات!$AD$40</f>
        <v>0</v>
      </c>
      <c r="S635" s="54"/>
      <c r="T635" s="91">
        <f>U635*B635*محاسبات!$AD$40</f>
        <v>0</v>
      </c>
      <c r="U635" s="31"/>
      <c r="V635" s="90">
        <f>W635*B635*محاسبات!$AD$40</f>
        <v>0</v>
      </c>
      <c r="W635" s="54"/>
      <c r="X635" s="86">
        <f>Y635*B635*محاسبات!$AD$40</f>
        <v>0</v>
      </c>
      <c r="Y635" s="105"/>
      <c r="Z635" s="91">
        <f>AA635*B635*محاسبات!$AD$40</f>
        <v>0</v>
      </c>
      <c r="AA635" s="31"/>
      <c r="AB635" s="88">
        <f>AC635*B635*محاسبات!$AD$40</f>
        <v>0</v>
      </c>
      <c r="AC635" s="48"/>
      <c r="AD635" s="92">
        <f>AE635*B635*محاسبات!$AD$40</f>
        <v>0</v>
      </c>
      <c r="AE635" s="33"/>
    </row>
    <row r="636" spans="1:31" s="106" customFormat="1">
      <c r="A636" s="348"/>
      <c r="B636" s="202">
        <f t="shared" si="10"/>
        <v>214</v>
      </c>
      <c r="C636" s="106">
        <v>27</v>
      </c>
      <c r="D636" s="85">
        <f>E636*B636*محاسبات!$AD$40</f>
        <v>0</v>
      </c>
      <c r="E636" s="105"/>
      <c r="F636" s="87">
        <f>G636*B636*محاسبات!$AD$40</f>
        <v>0</v>
      </c>
      <c r="G636" s="46"/>
      <c r="H636" s="88">
        <f>I636*B636*محاسبات!$AD$40</f>
        <v>0</v>
      </c>
      <c r="I636" s="48"/>
      <c r="J636" s="91">
        <f>K636*B636*محاسبات!$AD$40</f>
        <v>0</v>
      </c>
      <c r="K636" s="91"/>
      <c r="L636" s="89">
        <f>M636*B636*محاسبات!$AD$40</f>
        <v>0</v>
      </c>
      <c r="M636" s="32"/>
      <c r="N636" s="86">
        <f>O636*B636*محاسبات!$AD$40</f>
        <v>0</v>
      </c>
      <c r="O636" s="105"/>
      <c r="P636" s="88">
        <f>Q636*B636*محاسبات!$AD$40</f>
        <v>0</v>
      </c>
      <c r="Q636" s="48"/>
      <c r="R636" s="90">
        <f>S636*B636*محاسبات!$AD$40</f>
        <v>0</v>
      </c>
      <c r="S636" s="54"/>
      <c r="T636" s="91">
        <f>U636*B636*محاسبات!$AD$40</f>
        <v>0</v>
      </c>
      <c r="U636" s="31"/>
      <c r="V636" s="90">
        <f>W636*B636*محاسبات!$AD$40</f>
        <v>0</v>
      </c>
      <c r="W636" s="54"/>
      <c r="X636" s="86">
        <f>Y636*B636*محاسبات!$AD$40</f>
        <v>0</v>
      </c>
      <c r="Y636" s="105"/>
      <c r="Z636" s="91">
        <f>AA636*B636*محاسبات!$AD$40</f>
        <v>0</v>
      </c>
      <c r="AA636" s="31"/>
      <c r="AB636" s="88">
        <f>AC636*B636*محاسبات!$AD$40</f>
        <v>0</v>
      </c>
      <c r="AC636" s="48"/>
      <c r="AD636" s="92">
        <f>AE636*B636*محاسبات!$AD$40</f>
        <v>0</v>
      </c>
      <c r="AE636" s="33"/>
    </row>
    <row r="637" spans="1:31" s="106" customFormat="1">
      <c r="A637" s="348"/>
      <c r="B637" s="202">
        <f t="shared" si="10"/>
        <v>213</v>
      </c>
      <c r="C637" s="106">
        <v>28</v>
      </c>
      <c r="D637" s="85">
        <f>E637*B637*محاسبات!$AD$40</f>
        <v>0</v>
      </c>
      <c r="E637" s="105"/>
      <c r="F637" s="87">
        <f>G637*B637*محاسبات!$AD$40</f>
        <v>0</v>
      </c>
      <c r="G637" s="46"/>
      <c r="H637" s="88">
        <f>I637*B637*محاسبات!$AD$40</f>
        <v>0</v>
      </c>
      <c r="I637" s="48"/>
      <c r="J637" s="91">
        <f>K637*B637*محاسبات!$AD$40</f>
        <v>0</v>
      </c>
      <c r="K637" s="91"/>
      <c r="L637" s="89">
        <f>M637*B637*محاسبات!$AD$40</f>
        <v>0</v>
      </c>
      <c r="M637" s="32"/>
      <c r="N637" s="86">
        <f>O637*B637*محاسبات!$AD$40</f>
        <v>0</v>
      </c>
      <c r="O637" s="105"/>
      <c r="P637" s="88">
        <f>Q637*B637*محاسبات!$AD$40</f>
        <v>0</v>
      </c>
      <c r="Q637" s="48"/>
      <c r="R637" s="90">
        <f>S637*B637*محاسبات!$AD$40</f>
        <v>0</v>
      </c>
      <c r="S637" s="54"/>
      <c r="T637" s="91">
        <f>U637*B637*محاسبات!$AD$40</f>
        <v>0</v>
      </c>
      <c r="U637" s="31"/>
      <c r="V637" s="90">
        <f>W637*B637*محاسبات!$AD$40</f>
        <v>0</v>
      </c>
      <c r="W637" s="54"/>
      <c r="X637" s="86">
        <f>Y637*B637*محاسبات!$AD$40</f>
        <v>0</v>
      </c>
      <c r="Y637" s="105"/>
      <c r="Z637" s="91">
        <f>AA637*B637*محاسبات!$AD$40</f>
        <v>0</v>
      </c>
      <c r="AA637" s="31"/>
      <c r="AB637" s="88">
        <f>AC637*B637*محاسبات!$AD$40</f>
        <v>0</v>
      </c>
      <c r="AC637" s="48"/>
      <c r="AD637" s="92">
        <f>AE637*B637*محاسبات!$AD$40</f>
        <v>0</v>
      </c>
      <c r="AE637" s="33"/>
    </row>
    <row r="638" spans="1:31" s="106" customFormat="1">
      <c r="A638" s="348"/>
      <c r="B638" s="202">
        <f t="shared" si="10"/>
        <v>212</v>
      </c>
      <c r="C638" s="106">
        <v>29</v>
      </c>
      <c r="D638" s="85">
        <f>E638*B638*محاسبات!$AD$40</f>
        <v>0</v>
      </c>
      <c r="E638" s="105"/>
      <c r="F638" s="87">
        <f>G638*B638*محاسبات!$AD$40</f>
        <v>0</v>
      </c>
      <c r="G638" s="46"/>
      <c r="H638" s="88">
        <f>I638*B638*محاسبات!$AD$40</f>
        <v>0</v>
      </c>
      <c r="I638" s="48"/>
      <c r="J638" s="91">
        <f>K638*B638*محاسبات!$AD$40</f>
        <v>0</v>
      </c>
      <c r="K638" s="91"/>
      <c r="L638" s="89">
        <f>M638*B638*محاسبات!$AD$40</f>
        <v>0</v>
      </c>
      <c r="M638" s="32"/>
      <c r="N638" s="86">
        <f>O638*B638*محاسبات!$AD$40</f>
        <v>0</v>
      </c>
      <c r="O638" s="105"/>
      <c r="P638" s="88">
        <f>Q638*B638*محاسبات!$AD$40</f>
        <v>0</v>
      </c>
      <c r="Q638" s="48"/>
      <c r="R638" s="90">
        <f>S638*B638*محاسبات!$AD$40</f>
        <v>0</v>
      </c>
      <c r="S638" s="54"/>
      <c r="T638" s="91">
        <f>U638*B638*محاسبات!$AD$40</f>
        <v>0</v>
      </c>
      <c r="U638" s="31"/>
      <c r="V638" s="90">
        <f>W638*B638*محاسبات!$AD$40</f>
        <v>0</v>
      </c>
      <c r="W638" s="54"/>
      <c r="X638" s="86">
        <f>Y638*B638*محاسبات!$AD$40</f>
        <v>0</v>
      </c>
      <c r="Y638" s="105"/>
      <c r="Z638" s="91">
        <f>AA638*B638*محاسبات!$AD$40</f>
        <v>0</v>
      </c>
      <c r="AA638" s="31"/>
      <c r="AB638" s="88">
        <f>AC638*B638*محاسبات!$AD$40</f>
        <v>0</v>
      </c>
      <c r="AC638" s="48"/>
      <c r="AD638" s="92">
        <f>AE638*B638*محاسبات!$AD$40</f>
        <v>0</v>
      </c>
      <c r="AE638" s="33"/>
    </row>
    <row r="639" spans="1:31" s="132" customFormat="1" ht="15.75" thickBot="1">
      <c r="A639" s="349"/>
      <c r="B639" s="202">
        <f t="shared" si="10"/>
        <v>211</v>
      </c>
      <c r="C639" s="132">
        <v>30</v>
      </c>
      <c r="D639" s="138">
        <f>E639*B639*محاسبات!$AD$40</f>
        <v>0</v>
      </c>
      <c r="E639" s="60"/>
      <c r="F639" s="139">
        <f>G639*B639*محاسبات!$AD$40</f>
        <v>0</v>
      </c>
      <c r="G639" s="61"/>
      <c r="H639" s="140">
        <f>I639*B639*محاسبات!$AD$40</f>
        <v>0</v>
      </c>
      <c r="I639" s="62"/>
      <c r="J639" s="65">
        <f>K639*B639*محاسبات!$AD$40</f>
        <v>0</v>
      </c>
      <c r="K639" s="144"/>
      <c r="L639" s="141">
        <f>M639*B639*محاسبات!$AD$40</f>
        <v>0</v>
      </c>
      <c r="M639" s="63"/>
      <c r="N639" s="142">
        <f>O639*B639*محاسبات!$AD$40</f>
        <v>0</v>
      </c>
      <c r="O639" s="60"/>
      <c r="P639" s="140">
        <f>Q639*B639*محاسبات!$AD$40</f>
        <v>0</v>
      </c>
      <c r="Q639" s="62"/>
      <c r="R639" s="143">
        <f>S639*B639*محاسبات!$AD$40</f>
        <v>0</v>
      </c>
      <c r="S639" s="334"/>
      <c r="T639" s="144">
        <f>U639*B639*محاسبات!$AD$40</f>
        <v>0</v>
      </c>
      <c r="U639" s="65"/>
      <c r="V639" s="143">
        <f>W639*B639*محاسبات!$AD$40</f>
        <v>0</v>
      </c>
      <c r="W639" s="64"/>
      <c r="X639" s="142">
        <f>Y639*B639*محاسبات!$AD$40</f>
        <v>0</v>
      </c>
      <c r="Y639" s="60"/>
      <c r="Z639" s="144">
        <f>AA639*B639*محاسبات!$AD$40</f>
        <v>0</v>
      </c>
      <c r="AA639" s="65"/>
      <c r="AB639" s="140">
        <f>AC639*B639*محاسبات!$AD$40</f>
        <v>0</v>
      </c>
      <c r="AC639" s="62"/>
      <c r="AD639" s="145">
        <f>AE639*B639*محاسبات!$AD$40</f>
        <v>0</v>
      </c>
      <c r="AE639" s="66"/>
    </row>
    <row r="640" spans="1:31" s="104" customFormat="1">
      <c r="A640" s="350" t="s">
        <v>47</v>
      </c>
      <c r="B640" s="202">
        <f t="shared" si="10"/>
        <v>210</v>
      </c>
      <c r="C640" s="104">
        <v>1</v>
      </c>
      <c r="D640" s="85">
        <f>E640*B640*محاسبات!$AD$40</f>
        <v>0</v>
      </c>
      <c r="E640" s="86"/>
      <c r="F640" s="87">
        <f>G640*B640*محاسبات!$AD$40</f>
        <v>0</v>
      </c>
      <c r="G640" s="87"/>
      <c r="H640" s="88">
        <f>I640*B640*محاسبات!$AD$40</f>
        <v>0</v>
      </c>
      <c r="I640" s="88"/>
      <c r="J640" s="91">
        <f>K640*B640*محاسبات!$AD$40</f>
        <v>0</v>
      </c>
      <c r="K640" s="91"/>
      <c r="L640" s="89">
        <f>M640*B640*محاسبات!$AD$40</f>
        <v>0</v>
      </c>
      <c r="M640" s="89"/>
      <c r="N640" s="86">
        <f>O640*B640*محاسبات!$AD$40</f>
        <v>0</v>
      </c>
      <c r="O640" s="86"/>
      <c r="P640" s="88">
        <f>Q640*B640*محاسبات!$AD$40</f>
        <v>0</v>
      </c>
      <c r="Q640" s="88"/>
      <c r="R640" s="90">
        <f>S640*B640*محاسبات!$AD$40</f>
        <v>0</v>
      </c>
      <c r="S640" s="90"/>
      <c r="T640" s="91">
        <f>U640*B640*محاسبات!$AD$40</f>
        <v>0</v>
      </c>
      <c r="U640" s="91"/>
      <c r="V640" s="90">
        <f>W640*B640*محاسبات!$AD$40</f>
        <v>0</v>
      </c>
      <c r="W640" s="90"/>
      <c r="X640" s="86">
        <f>Y640*B640*محاسبات!$AD$40</f>
        <v>0</v>
      </c>
      <c r="Y640" s="86"/>
      <c r="Z640" s="91">
        <f>AA640*B640*محاسبات!$AD$40</f>
        <v>0</v>
      </c>
      <c r="AA640" s="91"/>
      <c r="AB640" s="88">
        <f>AC640*B640*محاسبات!$AD$40</f>
        <v>0</v>
      </c>
      <c r="AC640" s="88"/>
      <c r="AD640" s="92">
        <f>AE640*B640*محاسبات!$AD$40</f>
        <v>0</v>
      </c>
      <c r="AE640" s="92"/>
    </row>
    <row r="641" spans="1:31" s="106" customFormat="1">
      <c r="A641" s="351"/>
      <c r="B641" s="202">
        <f t="shared" si="10"/>
        <v>209</v>
      </c>
      <c r="C641" s="106">
        <v>2</v>
      </c>
      <c r="D641" s="85">
        <f>E641*B641*محاسبات!$AD$40</f>
        <v>0</v>
      </c>
      <c r="E641" s="105"/>
      <c r="F641" s="87">
        <f>G641*B641*محاسبات!$AD$40</f>
        <v>0</v>
      </c>
      <c r="G641" s="46"/>
      <c r="H641" s="88">
        <f>I641*B641*محاسبات!$AD$40</f>
        <v>0</v>
      </c>
      <c r="I641" s="48"/>
      <c r="J641" s="91">
        <f>K641*B641*محاسبات!$AD$40</f>
        <v>0</v>
      </c>
      <c r="K641" s="91"/>
      <c r="L641" s="89">
        <f>M641*B641*محاسبات!$AD$40</f>
        <v>0</v>
      </c>
      <c r="M641" s="32"/>
      <c r="N641" s="86">
        <f>O641*B641*محاسبات!$AD$40</f>
        <v>0</v>
      </c>
      <c r="O641" s="105"/>
      <c r="P641" s="88">
        <f>Q641*B641*محاسبات!$AD$40</f>
        <v>0</v>
      </c>
      <c r="Q641" s="48"/>
      <c r="R641" s="90">
        <f>S641*B641*محاسبات!$AD$40</f>
        <v>0</v>
      </c>
      <c r="S641" s="54"/>
      <c r="T641" s="91">
        <f>U641*B641*محاسبات!$AD$40</f>
        <v>0</v>
      </c>
      <c r="U641" s="31"/>
      <c r="V641" s="90">
        <f>W641*B641*محاسبات!$AD$40</f>
        <v>0</v>
      </c>
      <c r="W641" s="54"/>
      <c r="X641" s="86">
        <f>Y641*B641*محاسبات!$AD$40</f>
        <v>0</v>
      </c>
      <c r="Y641" s="105"/>
      <c r="Z641" s="91">
        <f>AA641*B641*محاسبات!$AD$40</f>
        <v>0</v>
      </c>
      <c r="AA641" s="31"/>
      <c r="AB641" s="88">
        <f>AC641*B641*محاسبات!$AD$40</f>
        <v>0</v>
      </c>
      <c r="AC641" s="48"/>
      <c r="AD641" s="92">
        <f>AE641*B641*محاسبات!$AD$40</f>
        <v>0</v>
      </c>
      <c r="AE641" s="33"/>
    </row>
    <row r="642" spans="1:31" s="106" customFormat="1">
      <c r="A642" s="351"/>
      <c r="B642" s="202">
        <f t="shared" si="10"/>
        <v>208</v>
      </c>
      <c r="C642" s="106">
        <v>3</v>
      </c>
      <c r="D642" s="85">
        <f>E642*B642*محاسبات!$AD$40</f>
        <v>0</v>
      </c>
      <c r="E642" s="105"/>
      <c r="F642" s="87">
        <f>G642*B642*محاسبات!$AD$40</f>
        <v>0</v>
      </c>
      <c r="G642" s="46"/>
      <c r="H642" s="88">
        <f>I642*B642*محاسبات!$AD$40</f>
        <v>0</v>
      </c>
      <c r="I642" s="48"/>
      <c r="J642" s="91">
        <f>K642*B642*محاسبات!$AD$40</f>
        <v>0</v>
      </c>
      <c r="K642" s="91"/>
      <c r="L642" s="89">
        <f>M642*B642*محاسبات!$AD$40</f>
        <v>0</v>
      </c>
      <c r="M642" s="32"/>
      <c r="N642" s="86">
        <f>O642*B642*محاسبات!$AD$40</f>
        <v>0</v>
      </c>
      <c r="O642" s="105"/>
      <c r="P642" s="88">
        <f>Q642*B642*محاسبات!$AD$40</f>
        <v>0</v>
      </c>
      <c r="Q642" s="48"/>
      <c r="R642" s="90">
        <f>S642*B642*محاسبات!$AD$40</f>
        <v>0</v>
      </c>
      <c r="S642" s="54"/>
      <c r="T642" s="91">
        <f>U642*B642*محاسبات!$AD$40</f>
        <v>0</v>
      </c>
      <c r="U642" s="31"/>
      <c r="V642" s="90">
        <f>W642*B642*محاسبات!$AD$40</f>
        <v>0</v>
      </c>
      <c r="W642" s="54"/>
      <c r="X642" s="86">
        <f>Y642*B642*محاسبات!$AD$40</f>
        <v>0</v>
      </c>
      <c r="Y642" s="105"/>
      <c r="Z642" s="91">
        <f>AA642*B642*محاسبات!$AD$40</f>
        <v>0</v>
      </c>
      <c r="AA642" s="31"/>
      <c r="AB642" s="88">
        <f>AC642*B642*محاسبات!$AD$40</f>
        <v>0</v>
      </c>
      <c r="AC642" s="48"/>
      <c r="AD642" s="92">
        <f>AE642*B642*محاسبات!$AD$40</f>
        <v>0</v>
      </c>
      <c r="AE642" s="33"/>
    </row>
    <row r="643" spans="1:31" s="106" customFormat="1">
      <c r="A643" s="351"/>
      <c r="B643" s="202">
        <f t="shared" si="10"/>
        <v>207</v>
      </c>
      <c r="C643" s="106">
        <v>4</v>
      </c>
      <c r="D643" s="85">
        <f>E643*B643*محاسبات!$AD$40</f>
        <v>0</v>
      </c>
      <c r="E643" s="105"/>
      <c r="F643" s="87">
        <f>G643*B643*محاسبات!$AD$40</f>
        <v>0</v>
      </c>
      <c r="G643" s="46"/>
      <c r="H643" s="88">
        <f>I643*B643*محاسبات!$AD$40</f>
        <v>0</v>
      </c>
      <c r="I643" s="48"/>
      <c r="J643" s="91">
        <f>K643*B643*محاسبات!$AD$40</f>
        <v>0</v>
      </c>
      <c r="K643" s="91"/>
      <c r="L643" s="89">
        <f>M643*B643*محاسبات!$AD$40</f>
        <v>0</v>
      </c>
      <c r="M643" s="32"/>
      <c r="N643" s="86">
        <f>O643*B643*محاسبات!$AD$40</f>
        <v>0</v>
      </c>
      <c r="O643" s="105"/>
      <c r="P643" s="88">
        <f>Q643*B643*محاسبات!$AD$40</f>
        <v>0</v>
      </c>
      <c r="Q643" s="48"/>
      <c r="R643" s="90">
        <f>S643*B643*محاسبات!$AD$40</f>
        <v>0</v>
      </c>
      <c r="S643" s="54"/>
      <c r="T643" s="91">
        <f>U643*B643*محاسبات!$AD$40</f>
        <v>0</v>
      </c>
      <c r="U643" s="31"/>
      <c r="V643" s="90">
        <f>W643*B643*محاسبات!$AD$40</f>
        <v>0</v>
      </c>
      <c r="W643" s="54"/>
      <c r="X643" s="86">
        <f>Y643*B643*محاسبات!$AD$40</f>
        <v>0</v>
      </c>
      <c r="Y643" s="105"/>
      <c r="Z643" s="91">
        <f>AA643*B643*محاسبات!$AD$40</f>
        <v>0</v>
      </c>
      <c r="AA643" s="31"/>
      <c r="AB643" s="88">
        <f>AC643*B643*محاسبات!$AD$40</f>
        <v>0</v>
      </c>
      <c r="AC643" s="48"/>
      <c r="AD643" s="92">
        <f>AE643*B643*محاسبات!$AD$40</f>
        <v>0</v>
      </c>
      <c r="AE643" s="33"/>
    </row>
    <row r="644" spans="1:31" s="106" customFormat="1">
      <c r="A644" s="351"/>
      <c r="B644" s="202">
        <f t="shared" si="10"/>
        <v>206</v>
      </c>
      <c r="C644" s="106">
        <v>5</v>
      </c>
      <c r="D644" s="85">
        <f>E644*B644*محاسبات!$AD$40</f>
        <v>0</v>
      </c>
      <c r="E644" s="105"/>
      <c r="F644" s="87">
        <f>G644*B644*محاسبات!$AD$40</f>
        <v>0</v>
      </c>
      <c r="G644" s="46"/>
      <c r="H644" s="88">
        <f>I644*B644*محاسبات!$AD$40</f>
        <v>0</v>
      </c>
      <c r="I644" s="48"/>
      <c r="J644" s="91">
        <f>K644*B644*محاسبات!$AD$40</f>
        <v>0</v>
      </c>
      <c r="K644" s="91"/>
      <c r="L644" s="89">
        <f>M644*B644*محاسبات!$AD$40</f>
        <v>0</v>
      </c>
      <c r="M644" s="32"/>
      <c r="N644" s="86">
        <f>O644*B644*محاسبات!$AD$40</f>
        <v>0</v>
      </c>
      <c r="O644" s="105"/>
      <c r="P644" s="88">
        <f>Q644*B644*محاسبات!$AD$40</f>
        <v>0</v>
      </c>
      <c r="Q644" s="48"/>
      <c r="R644" s="90">
        <f>S644*B644*محاسبات!$AD$40</f>
        <v>0</v>
      </c>
      <c r="S644" s="54"/>
      <c r="T644" s="91">
        <f>U644*B644*محاسبات!$AD$40</f>
        <v>0</v>
      </c>
      <c r="U644" s="31"/>
      <c r="V644" s="90">
        <f>W644*B644*محاسبات!$AD$40</f>
        <v>0</v>
      </c>
      <c r="W644" s="54"/>
      <c r="X644" s="86">
        <f>Y644*B644*محاسبات!$AD$40</f>
        <v>0</v>
      </c>
      <c r="Y644" s="105"/>
      <c r="Z644" s="91">
        <f>AA644*B644*محاسبات!$AD$40</f>
        <v>0</v>
      </c>
      <c r="AA644" s="31"/>
      <c r="AB644" s="88">
        <f>AC644*B644*محاسبات!$AD$40</f>
        <v>0</v>
      </c>
      <c r="AC644" s="48"/>
      <c r="AD644" s="92">
        <f>AE644*B644*محاسبات!$AD$40</f>
        <v>0</v>
      </c>
      <c r="AE644" s="33"/>
    </row>
    <row r="645" spans="1:31" s="106" customFormat="1">
      <c r="A645" s="351"/>
      <c r="B645" s="202">
        <f t="shared" ref="B645:B708" si="11">B644-1</f>
        <v>205</v>
      </c>
      <c r="C645" s="106">
        <v>6</v>
      </c>
      <c r="D645" s="85">
        <f>E645*B645*محاسبات!$AD$40</f>
        <v>0</v>
      </c>
      <c r="E645" s="105"/>
      <c r="F645" s="87">
        <f>G645*B645*محاسبات!$AD$40</f>
        <v>0</v>
      </c>
      <c r="G645" s="46"/>
      <c r="H645" s="88">
        <f>I645*B645*محاسبات!$AD$40</f>
        <v>0</v>
      </c>
      <c r="I645" s="48"/>
      <c r="J645" s="91">
        <f>K645*B645*محاسبات!$AD$40</f>
        <v>0</v>
      </c>
      <c r="K645" s="91"/>
      <c r="L645" s="89">
        <f>M645*B645*محاسبات!$AD$40</f>
        <v>0</v>
      </c>
      <c r="M645" s="32"/>
      <c r="N645" s="86">
        <f>O645*B645*محاسبات!$AD$40</f>
        <v>0</v>
      </c>
      <c r="O645" s="105"/>
      <c r="P645" s="88">
        <f>Q645*B645*محاسبات!$AD$40</f>
        <v>0</v>
      </c>
      <c r="Q645" s="48"/>
      <c r="R645" s="90">
        <f>S645*B645*محاسبات!$AD$40</f>
        <v>0</v>
      </c>
      <c r="S645" s="54"/>
      <c r="T645" s="91">
        <f>U645*B645*محاسبات!$AD$40</f>
        <v>0</v>
      </c>
      <c r="U645" s="31"/>
      <c r="V645" s="90">
        <f>W645*B645*محاسبات!$AD$40</f>
        <v>0</v>
      </c>
      <c r="W645" s="54"/>
      <c r="X645" s="86">
        <f>Y645*B645*محاسبات!$AD$40</f>
        <v>0</v>
      </c>
      <c r="Y645" s="105"/>
      <c r="Z645" s="91">
        <f>AA645*B645*محاسبات!$AD$40</f>
        <v>0</v>
      </c>
      <c r="AA645" s="31"/>
      <c r="AB645" s="88">
        <f>AC645*B645*محاسبات!$AD$40</f>
        <v>0</v>
      </c>
      <c r="AC645" s="48"/>
      <c r="AD645" s="92">
        <f>AE645*B645*محاسبات!$AD$40</f>
        <v>0</v>
      </c>
      <c r="AE645" s="33"/>
    </row>
    <row r="646" spans="1:31" s="106" customFormat="1">
      <c r="A646" s="351"/>
      <c r="B646" s="202">
        <f t="shared" si="11"/>
        <v>204</v>
      </c>
      <c r="C646" s="106">
        <v>7</v>
      </c>
      <c r="D646" s="85">
        <f>E646*B646*محاسبات!$AD$40</f>
        <v>0</v>
      </c>
      <c r="E646" s="105"/>
      <c r="F646" s="87">
        <f>G646*B646*محاسبات!$AD$40</f>
        <v>0</v>
      </c>
      <c r="G646" s="46"/>
      <c r="H646" s="88">
        <f>I646*B646*محاسبات!$AD$40</f>
        <v>0</v>
      </c>
      <c r="I646" s="48"/>
      <c r="J646" s="91">
        <f>K646*B646*محاسبات!$AD$40</f>
        <v>0</v>
      </c>
      <c r="K646" s="91"/>
      <c r="L646" s="89">
        <f>M646*B646*محاسبات!$AD$40</f>
        <v>0</v>
      </c>
      <c r="M646" s="32"/>
      <c r="N646" s="86">
        <f>O646*B646*محاسبات!$AD$40</f>
        <v>0</v>
      </c>
      <c r="O646" s="105"/>
      <c r="P646" s="88">
        <f>Q646*B646*محاسبات!$AD$40</f>
        <v>0</v>
      </c>
      <c r="Q646" s="48"/>
      <c r="R646" s="90">
        <f>S646*B646*محاسبات!$AD$40</f>
        <v>0</v>
      </c>
      <c r="S646" s="54"/>
      <c r="T646" s="91">
        <f>U646*B646*محاسبات!$AD$40</f>
        <v>0</v>
      </c>
      <c r="U646" s="31"/>
      <c r="V646" s="90">
        <f>W646*B646*محاسبات!$AD$40</f>
        <v>0</v>
      </c>
      <c r="W646" s="54"/>
      <c r="X646" s="86">
        <f>Y646*B646*محاسبات!$AD$40</f>
        <v>0</v>
      </c>
      <c r="Y646" s="105"/>
      <c r="Z646" s="91">
        <f>AA646*B646*محاسبات!$AD$40</f>
        <v>0</v>
      </c>
      <c r="AA646" s="31"/>
      <c r="AB646" s="88">
        <f>AC646*B646*محاسبات!$AD$40</f>
        <v>0</v>
      </c>
      <c r="AC646" s="48"/>
      <c r="AD646" s="92">
        <f>AE646*B646*محاسبات!$AD$40</f>
        <v>0</v>
      </c>
      <c r="AE646" s="33"/>
    </row>
    <row r="647" spans="1:31" s="106" customFormat="1">
      <c r="A647" s="351"/>
      <c r="B647" s="202">
        <f t="shared" si="11"/>
        <v>203</v>
      </c>
      <c r="C647" s="106">
        <v>8</v>
      </c>
      <c r="D647" s="85">
        <f>E647*B647*محاسبات!$AD$40</f>
        <v>0</v>
      </c>
      <c r="E647" s="105"/>
      <c r="F647" s="87">
        <f>G647*B647*محاسبات!$AD$40</f>
        <v>0</v>
      </c>
      <c r="G647" s="46"/>
      <c r="H647" s="88">
        <f>I647*B647*محاسبات!$AD$40</f>
        <v>0</v>
      </c>
      <c r="I647" s="48"/>
      <c r="J647" s="91">
        <f>K647*B647*محاسبات!$AD$40</f>
        <v>0</v>
      </c>
      <c r="K647" s="91"/>
      <c r="L647" s="89">
        <f>M647*B647*محاسبات!$AD$40</f>
        <v>0</v>
      </c>
      <c r="M647" s="32"/>
      <c r="N647" s="86">
        <f>O647*B647*محاسبات!$AD$40</f>
        <v>0</v>
      </c>
      <c r="O647" s="105"/>
      <c r="P647" s="88">
        <f>Q647*B647*محاسبات!$AD$40</f>
        <v>0</v>
      </c>
      <c r="Q647" s="48"/>
      <c r="R647" s="90">
        <f>S647*B647*محاسبات!$AD$40</f>
        <v>0</v>
      </c>
      <c r="S647" s="54"/>
      <c r="T647" s="91">
        <f>U647*B647*محاسبات!$AD$40</f>
        <v>0</v>
      </c>
      <c r="U647" s="31"/>
      <c r="V647" s="90">
        <f>W647*B647*محاسبات!$AD$40</f>
        <v>0</v>
      </c>
      <c r="W647" s="54"/>
      <c r="X647" s="86">
        <f>Y647*B647*محاسبات!$AD$40</f>
        <v>0</v>
      </c>
      <c r="Y647" s="105"/>
      <c r="Z647" s="91">
        <f>AA647*B647*محاسبات!$AD$40</f>
        <v>0</v>
      </c>
      <c r="AA647" s="31"/>
      <c r="AB647" s="88">
        <f>AC647*B647*محاسبات!$AD$40</f>
        <v>0</v>
      </c>
      <c r="AC647" s="48"/>
      <c r="AD647" s="92">
        <f>AE647*B647*محاسبات!$AD$40</f>
        <v>0</v>
      </c>
      <c r="AE647" s="33"/>
    </row>
    <row r="648" spans="1:31" s="106" customFormat="1">
      <c r="A648" s="351"/>
      <c r="B648" s="202">
        <f t="shared" si="11"/>
        <v>202</v>
      </c>
      <c r="C648" s="106">
        <v>9</v>
      </c>
      <c r="D648" s="85">
        <f>E648*B648*محاسبات!$AD$40</f>
        <v>0</v>
      </c>
      <c r="E648" s="105"/>
      <c r="F648" s="87">
        <f>G648*B648*محاسبات!$AD$40</f>
        <v>0</v>
      </c>
      <c r="G648" s="46"/>
      <c r="H648" s="88">
        <f>I648*B648*محاسبات!$AD$40</f>
        <v>0</v>
      </c>
      <c r="I648" s="48"/>
      <c r="J648" s="91">
        <f>K648*B648*محاسبات!$AD$40</f>
        <v>0</v>
      </c>
      <c r="K648" s="91"/>
      <c r="L648" s="89">
        <f>M648*B648*محاسبات!$AD$40</f>
        <v>0</v>
      </c>
      <c r="M648" s="32"/>
      <c r="N648" s="86">
        <f>O648*B648*محاسبات!$AD$40</f>
        <v>0</v>
      </c>
      <c r="O648" s="105"/>
      <c r="P648" s="88">
        <f>Q648*B648*محاسبات!$AD$40</f>
        <v>0</v>
      </c>
      <c r="Q648" s="48"/>
      <c r="R648" s="90">
        <f>S648*B648*محاسبات!$AD$40</f>
        <v>0</v>
      </c>
      <c r="S648" s="54"/>
      <c r="T648" s="91">
        <f>U648*B648*محاسبات!$AD$40</f>
        <v>0</v>
      </c>
      <c r="U648" s="31"/>
      <c r="V648" s="90">
        <f>W648*B648*محاسبات!$AD$40</f>
        <v>0</v>
      </c>
      <c r="W648" s="54"/>
      <c r="X648" s="86">
        <f>Y648*B648*محاسبات!$AD$40</f>
        <v>0</v>
      </c>
      <c r="Y648" s="105"/>
      <c r="Z648" s="91">
        <f>AA648*B648*محاسبات!$AD$40</f>
        <v>0</v>
      </c>
      <c r="AA648" s="31"/>
      <c r="AB648" s="88">
        <f>AC648*B648*محاسبات!$AD$40</f>
        <v>0</v>
      </c>
      <c r="AC648" s="48"/>
      <c r="AD648" s="92">
        <f>AE648*B648*محاسبات!$AD$40</f>
        <v>0</v>
      </c>
      <c r="AE648" s="33"/>
    </row>
    <row r="649" spans="1:31" s="106" customFormat="1">
      <c r="A649" s="351"/>
      <c r="B649" s="202">
        <f t="shared" si="11"/>
        <v>201</v>
      </c>
      <c r="C649" s="106">
        <v>10</v>
      </c>
      <c r="D649" s="85">
        <f>E649*B649*محاسبات!$AD$40</f>
        <v>0</v>
      </c>
      <c r="E649" s="105"/>
      <c r="F649" s="87">
        <f>G649*B649*محاسبات!$AD$40</f>
        <v>0</v>
      </c>
      <c r="G649" s="46"/>
      <c r="H649" s="88">
        <f>I649*B649*محاسبات!$AD$40</f>
        <v>0</v>
      </c>
      <c r="I649" s="48"/>
      <c r="J649" s="91">
        <f>K649*B649*محاسبات!$AD$40</f>
        <v>0</v>
      </c>
      <c r="K649" s="91"/>
      <c r="L649" s="89">
        <f>M649*B649*محاسبات!$AD$40</f>
        <v>0</v>
      </c>
      <c r="M649" s="32"/>
      <c r="N649" s="86">
        <f>O649*B649*محاسبات!$AD$40</f>
        <v>0</v>
      </c>
      <c r="O649" s="105"/>
      <c r="P649" s="88">
        <f>Q649*B649*محاسبات!$AD$40</f>
        <v>0</v>
      </c>
      <c r="Q649" s="48"/>
      <c r="R649" s="90">
        <f>S649*B649*محاسبات!$AD$40</f>
        <v>0</v>
      </c>
      <c r="S649" s="54"/>
      <c r="T649" s="91">
        <f>U649*B649*محاسبات!$AD$40</f>
        <v>0</v>
      </c>
      <c r="U649" s="31"/>
      <c r="V649" s="90">
        <f>W649*B649*محاسبات!$AD$40</f>
        <v>0</v>
      </c>
      <c r="W649" s="54"/>
      <c r="X649" s="86">
        <f>Y649*B649*محاسبات!$AD$40</f>
        <v>0</v>
      </c>
      <c r="Y649" s="105"/>
      <c r="Z649" s="91">
        <f>AA649*B649*محاسبات!$AD$40</f>
        <v>0</v>
      </c>
      <c r="AA649" s="31"/>
      <c r="AB649" s="88">
        <f>AC649*B649*محاسبات!$AD$40</f>
        <v>0</v>
      </c>
      <c r="AC649" s="48"/>
      <c r="AD649" s="92">
        <f>AE649*B649*محاسبات!$AD$40</f>
        <v>0</v>
      </c>
      <c r="AE649" s="33"/>
    </row>
    <row r="650" spans="1:31" s="106" customFormat="1">
      <c r="A650" s="351"/>
      <c r="B650" s="202">
        <f t="shared" si="11"/>
        <v>200</v>
      </c>
      <c r="C650" s="106">
        <v>11</v>
      </c>
      <c r="D650" s="85">
        <f>E650*B650*محاسبات!$AD$40</f>
        <v>0</v>
      </c>
      <c r="E650" s="105"/>
      <c r="F650" s="87">
        <f>G650*B650*محاسبات!$AD$40</f>
        <v>0</v>
      </c>
      <c r="G650" s="46"/>
      <c r="H650" s="88">
        <f>I650*B650*محاسبات!$AD$40</f>
        <v>0</v>
      </c>
      <c r="I650" s="48"/>
      <c r="J650" s="91">
        <f>K650*B650*محاسبات!$AD$40</f>
        <v>0</v>
      </c>
      <c r="K650" s="91"/>
      <c r="L650" s="89">
        <f>M650*B650*محاسبات!$AD$40</f>
        <v>0</v>
      </c>
      <c r="M650" s="32"/>
      <c r="N650" s="86">
        <f>O650*B650*محاسبات!$AD$40</f>
        <v>0</v>
      </c>
      <c r="O650" s="105"/>
      <c r="P650" s="88">
        <f>Q650*B650*محاسبات!$AD$40</f>
        <v>0</v>
      </c>
      <c r="Q650" s="48"/>
      <c r="R650" s="90">
        <f>S650*B650*محاسبات!$AD$40</f>
        <v>0</v>
      </c>
      <c r="S650" s="54"/>
      <c r="T650" s="91">
        <f>U650*B650*محاسبات!$AD$40</f>
        <v>0</v>
      </c>
      <c r="U650" s="31"/>
      <c r="V650" s="90">
        <f>W650*B650*محاسبات!$AD$40</f>
        <v>0</v>
      </c>
      <c r="W650" s="54"/>
      <c r="X650" s="86">
        <f>Y650*B650*محاسبات!$AD$40</f>
        <v>0</v>
      </c>
      <c r="Y650" s="105"/>
      <c r="Z650" s="91">
        <f>AA650*B650*محاسبات!$AD$40</f>
        <v>0</v>
      </c>
      <c r="AA650" s="31"/>
      <c r="AB650" s="88">
        <f>AC650*B650*محاسبات!$AD$40</f>
        <v>0</v>
      </c>
      <c r="AC650" s="48"/>
      <c r="AD650" s="92">
        <f>AE650*B650*محاسبات!$AD$40</f>
        <v>0</v>
      </c>
      <c r="AE650" s="33"/>
    </row>
    <row r="651" spans="1:31" s="106" customFormat="1">
      <c r="A651" s="351"/>
      <c r="B651" s="202">
        <f t="shared" si="11"/>
        <v>199</v>
      </c>
      <c r="C651" s="106">
        <v>12</v>
      </c>
      <c r="D651" s="85">
        <f>E651*B651*محاسبات!$AD$40</f>
        <v>0</v>
      </c>
      <c r="E651" s="105"/>
      <c r="F651" s="87">
        <f>G651*B651*محاسبات!$AD$40</f>
        <v>0</v>
      </c>
      <c r="G651" s="46"/>
      <c r="H651" s="88">
        <f>I651*B651*محاسبات!$AD$40</f>
        <v>0</v>
      </c>
      <c r="I651" s="48"/>
      <c r="J651" s="91">
        <f>K651*B651*محاسبات!$AD$40</f>
        <v>0</v>
      </c>
      <c r="K651" s="91"/>
      <c r="L651" s="89">
        <f>M651*B651*محاسبات!$AD$40</f>
        <v>0</v>
      </c>
      <c r="M651" s="32"/>
      <c r="N651" s="86">
        <f>O651*B651*محاسبات!$AD$40</f>
        <v>0</v>
      </c>
      <c r="O651" s="105"/>
      <c r="P651" s="88">
        <f>Q651*B651*محاسبات!$AD$40</f>
        <v>0</v>
      </c>
      <c r="Q651" s="48"/>
      <c r="R651" s="90">
        <f>S651*B651*محاسبات!$AD$40</f>
        <v>0</v>
      </c>
      <c r="S651" s="54"/>
      <c r="T651" s="91">
        <f>U651*B651*محاسبات!$AD$40</f>
        <v>0</v>
      </c>
      <c r="U651" s="31"/>
      <c r="V651" s="90">
        <f>W651*B651*محاسبات!$AD$40</f>
        <v>0</v>
      </c>
      <c r="W651" s="54"/>
      <c r="X651" s="86">
        <f>Y651*B651*محاسبات!$AD$40</f>
        <v>0</v>
      </c>
      <c r="Y651" s="105"/>
      <c r="Z651" s="91">
        <f>AA651*B651*محاسبات!$AD$40</f>
        <v>0</v>
      </c>
      <c r="AA651" s="31"/>
      <c r="AB651" s="88">
        <f>AC651*B651*محاسبات!$AD$40</f>
        <v>0</v>
      </c>
      <c r="AC651" s="48"/>
      <c r="AD651" s="92">
        <f>AE651*B651*محاسبات!$AD$40</f>
        <v>0</v>
      </c>
      <c r="AE651" s="33"/>
    </row>
    <row r="652" spans="1:31" s="106" customFormat="1">
      <c r="A652" s="351"/>
      <c r="B652" s="202">
        <f t="shared" si="11"/>
        <v>198</v>
      </c>
      <c r="C652" s="106">
        <v>13</v>
      </c>
      <c r="D652" s="85">
        <f>E652*B652*محاسبات!$AD$40</f>
        <v>0</v>
      </c>
      <c r="E652" s="105"/>
      <c r="F652" s="87">
        <f>G652*B652*محاسبات!$AD$40</f>
        <v>0</v>
      </c>
      <c r="G652" s="46"/>
      <c r="H652" s="88">
        <f>I652*B652*محاسبات!$AD$40</f>
        <v>0</v>
      </c>
      <c r="I652" s="48"/>
      <c r="J652" s="91">
        <f>K652*B652*محاسبات!$AD$40</f>
        <v>0</v>
      </c>
      <c r="K652" s="91"/>
      <c r="L652" s="89">
        <f>M652*B652*محاسبات!$AD$40</f>
        <v>0</v>
      </c>
      <c r="M652" s="32"/>
      <c r="N652" s="86">
        <f>O652*B652*محاسبات!$AD$40</f>
        <v>0</v>
      </c>
      <c r="O652" s="105"/>
      <c r="P652" s="88">
        <f>Q652*B652*محاسبات!$AD$40</f>
        <v>0</v>
      </c>
      <c r="Q652" s="48"/>
      <c r="R652" s="90">
        <f>S652*B652*محاسبات!$AD$40</f>
        <v>0</v>
      </c>
      <c r="S652" s="54"/>
      <c r="T652" s="91">
        <f>U652*B652*محاسبات!$AD$40</f>
        <v>0</v>
      </c>
      <c r="U652" s="31"/>
      <c r="V652" s="90">
        <f>W652*B652*محاسبات!$AD$40</f>
        <v>0</v>
      </c>
      <c r="W652" s="54"/>
      <c r="X652" s="86">
        <f>Y652*B652*محاسبات!$AD$40</f>
        <v>0</v>
      </c>
      <c r="Y652" s="105"/>
      <c r="Z652" s="91">
        <f>AA652*B652*محاسبات!$AD$40</f>
        <v>0</v>
      </c>
      <c r="AA652" s="31"/>
      <c r="AB652" s="88">
        <f>AC652*B652*محاسبات!$AD$40</f>
        <v>0</v>
      </c>
      <c r="AC652" s="48"/>
      <c r="AD652" s="92">
        <f>AE652*B652*محاسبات!$AD$40</f>
        <v>0</v>
      </c>
      <c r="AE652" s="33"/>
    </row>
    <row r="653" spans="1:31" s="106" customFormat="1">
      <c r="A653" s="351"/>
      <c r="B653" s="202">
        <f t="shared" si="11"/>
        <v>197</v>
      </c>
      <c r="C653" s="106">
        <v>14</v>
      </c>
      <c r="D653" s="85">
        <f>E653*B653*محاسبات!$AD$40</f>
        <v>0</v>
      </c>
      <c r="E653" s="105"/>
      <c r="F653" s="87">
        <f>G653*B653*محاسبات!$AD$40</f>
        <v>0</v>
      </c>
      <c r="G653" s="46"/>
      <c r="H653" s="88">
        <f>I653*B653*محاسبات!$AD$40</f>
        <v>0</v>
      </c>
      <c r="I653" s="48"/>
      <c r="J653" s="91">
        <f>K653*B653*محاسبات!$AD$40</f>
        <v>0</v>
      </c>
      <c r="K653" s="91"/>
      <c r="L653" s="89">
        <f>M653*B653*محاسبات!$AD$40</f>
        <v>0</v>
      </c>
      <c r="M653" s="32"/>
      <c r="N653" s="86">
        <f>O653*B653*محاسبات!$AD$40</f>
        <v>0</v>
      </c>
      <c r="O653" s="105"/>
      <c r="P653" s="88">
        <f>Q653*B653*محاسبات!$AD$40</f>
        <v>0</v>
      </c>
      <c r="Q653" s="48"/>
      <c r="R653" s="90">
        <f>S653*B653*محاسبات!$AD$40</f>
        <v>0</v>
      </c>
      <c r="S653" s="54"/>
      <c r="T653" s="91">
        <f>U653*B653*محاسبات!$AD$40</f>
        <v>0</v>
      </c>
      <c r="U653" s="31"/>
      <c r="V653" s="90">
        <f>W653*B653*محاسبات!$AD$40</f>
        <v>0</v>
      </c>
      <c r="W653" s="54"/>
      <c r="X653" s="86">
        <f>Y653*B653*محاسبات!$AD$40</f>
        <v>0</v>
      </c>
      <c r="Y653" s="105"/>
      <c r="Z653" s="91">
        <f>AA653*B653*محاسبات!$AD$40</f>
        <v>0</v>
      </c>
      <c r="AA653" s="31"/>
      <c r="AB653" s="88">
        <f>AC653*B653*محاسبات!$AD$40</f>
        <v>0</v>
      </c>
      <c r="AC653" s="48"/>
      <c r="AD653" s="92">
        <f>AE653*B653*محاسبات!$AD$40</f>
        <v>0</v>
      </c>
      <c r="AE653" s="33"/>
    </row>
    <row r="654" spans="1:31" s="106" customFormat="1">
      <c r="A654" s="351"/>
      <c r="B654" s="202">
        <f t="shared" si="11"/>
        <v>196</v>
      </c>
      <c r="C654" s="106">
        <v>15</v>
      </c>
      <c r="D654" s="85">
        <f>E654*B654*محاسبات!$AD$40</f>
        <v>0</v>
      </c>
      <c r="E654" s="105"/>
      <c r="F654" s="87">
        <f>G654*B654*محاسبات!$AD$40</f>
        <v>0</v>
      </c>
      <c r="G654" s="46"/>
      <c r="H654" s="88">
        <f>I654*B654*محاسبات!$AD$40</f>
        <v>0</v>
      </c>
      <c r="I654" s="48"/>
      <c r="J654" s="91">
        <f>K654*B654*محاسبات!$AD$40</f>
        <v>0</v>
      </c>
      <c r="K654" s="91"/>
      <c r="L654" s="89">
        <f>M654*B654*محاسبات!$AD$40</f>
        <v>0</v>
      </c>
      <c r="M654" s="32"/>
      <c r="N654" s="86">
        <f>O654*B654*محاسبات!$AD$40</f>
        <v>0</v>
      </c>
      <c r="O654" s="105"/>
      <c r="P654" s="88">
        <f>Q654*B654*محاسبات!$AD$40</f>
        <v>0</v>
      </c>
      <c r="Q654" s="48"/>
      <c r="R654" s="90">
        <f>S654*B654*محاسبات!$AD$40</f>
        <v>0</v>
      </c>
      <c r="S654" s="54"/>
      <c r="T654" s="91">
        <f>U654*B654*محاسبات!$AD$40</f>
        <v>0</v>
      </c>
      <c r="U654" s="31"/>
      <c r="V654" s="90">
        <f>W654*B654*محاسبات!$AD$40</f>
        <v>0</v>
      </c>
      <c r="W654" s="54"/>
      <c r="X654" s="86">
        <f>Y654*B654*محاسبات!$AD$40</f>
        <v>0</v>
      </c>
      <c r="Y654" s="105"/>
      <c r="Z654" s="91">
        <f>AA654*B654*محاسبات!$AD$40</f>
        <v>0</v>
      </c>
      <c r="AA654" s="31"/>
      <c r="AB654" s="88">
        <f>AC654*B654*محاسبات!$AD$40</f>
        <v>0</v>
      </c>
      <c r="AC654" s="48"/>
      <c r="AD654" s="92">
        <f>AE654*B654*محاسبات!$AD$40</f>
        <v>0</v>
      </c>
      <c r="AE654" s="33"/>
    </row>
    <row r="655" spans="1:31" s="106" customFormat="1">
      <c r="A655" s="351"/>
      <c r="B655" s="202">
        <f t="shared" si="11"/>
        <v>195</v>
      </c>
      <c r="C655" s="106">
        <v>16</v>
      </c>
      <c r="D655" s="85">
        <f>E655*B655*محاسبات!$AD$40</f>
        <v>0</v>
      </c>
      <c r="E655" s="105"/>
      <c r="F655" s="87">
        <f>G655*B655*محاسبات!$AD$40</f>
        <v>0</v>
      </c>
      <c r="G655" s="46"/>
      <c r="H655" s="88">
        <f>I655*B655*محاسبات!$AD$40</f>
        <v>0</v>
      </c>
      <c r="I655" s="48"/>
      <c r="J655" s="91">
        <f>K655*B655*محاسبات!$AD$40</f>
        <v>0</v>
      </c>
      <c r="K655" s="91"/>
      <c r="L655" s="89">
        <f>M655*B655*محاسبات!$AD$40</f>
        <v>0</v>
      </c>
      <c r="M655" s="32"/>
      <c r="N655" s="86">
        <f>O655*B655*محاسبات!$AD$40</f>
        <v>0</v>
      </c>
      <c r="O655" s="105"/>
      <c r="P655" s="88">
        <f>Q655*B655*محاسبات!$AD$40</f>
        <v>0</v>
      </c>
      <c r="Q655" s="48"/>
      <c r="R655" s="90">
        <f>S655*B655*محاسبات!$AD$40</f>
        <v>0</v>
      </c>
      <c r="S655" s="54"/>
      <c r="T655" s="91">
        <f>U655*B655*محاسبات!$AD$40</f>
        <v>0</v>
      </c>
      <c r="U655" s="31"/>
      <c r="V655" s="90">
        <f>W655*B655*محاسبات!$AD$40</f>
        <v>0</v>
      </c>
      <c r="W655" s="54"/>
      <c r="X655" s="86">
        <f>Y655*B655*محاسبات!$AD$40</f>
        <v>0</v>
      </c>
      <c r="Y655" s="105"/>
      <c r="Z655" s="91">
        <f>AA655*B655*محاسبات!$AD$40</f>
        <v>0</v>
      </c>
      <c r="AA655" s="31"/>
      <c r="AB655" s="88">
        <f>AC655*B655*محاسبات!$AD$40</f>
        <v>0</v>
      </c>
      <c r="AC655" s="48"/>
      <c r="AD655" s="92">
        <f>AE655*B655*محاسبات!$AD$40</f>
        <v>0</v>
      </c>
      <c r="AE655" s="33"/>
    </row>
    <row r="656" spans="1:31" s="106" customFormat="1">
      <c r="A656" s="351"/>
      <c r="B656" s="202">
        <f t="shared" si="11"/>
        <v>194</v>
      </c>
      <c r="C656" s="106">
        <v>17</v>
      </c>
      <c r="D656" s="85">
        <f>E656*B656*محاسبات!$AD$40</f>
        <v>0</v>
      </c>
      <c r="E656" s="105"/>
      <c r="F656" s="87">
        <f>G656*B656*محاسبات!$AD$40</f>
        <v>0</v>
      </c>
      <c r="G656" s="46"/>
      <c r="H656" s="88">
        <f>I656*B656*محاسبات!$AD$40</f>
        <v>0</v>
      </c>
      <c r="I656" s="48"/>
      <c r="J656" s="91">
        <f>K656*B656*محاسبات!$AD$40</f>
        <v>0</v>
      </c>
      <c r="K656" s="91"/>
      <c r="L656" s="89">
        <f>M656*B656*محاسبات!$AD$40</f>
        <v>0</v>
      </c>
      <c r="M656" s="32"/>
      <c r="N656" s="86">
        <f>O656*B656*محاسبات!$AD$40</f>
        <v>0</v>
      </c>
      <c r="O656" s="105"/>
      <c r="P656" s="88">
        <f>Q656*B656*محاسبات!$AD$40</f>
        <v>0</v>
      </c>
      <c r="Q656" s="48"/>
      <c r="R656" s="90">
        <f>S656*B656*محاسبات!$AD$40</f>
        <v>0</v>
      </c>
      <c r="S656" s="54"/>
      <c r="T656" s="91">
        <f>U656*B656*محاسبات!$AD$40</f>
        <v>0</v>
      </c>
      <c r="U656" s="31"/>
      <c r="V656" s="90">
        <f>W656*B656*محاسبات!$AD$40</f>
        <v>0</v>
      </c>
      <c r="W656" s="54"/>
      <c r="X656" s="86">
        <f>Y656*B656*محاسبات!$AD$40</f>
        <v>0</v>
      </c>
      <c r="Y656" s="105"/>
      <c r="Z656" s="91">
        <f>AA656*B656*محاسبات!$AD$40</f>
        <v>0</v>
      </c>
      <c r="AA656" s="31"/>
      <c r="AB656" s="88">
        <f>AC656*B656*محاسبات!$AD$40</f>
        <v>0</v>
      </c>
      <c r="AC656" s="48"/>
      <c r="AD656" s="92">
        <f>AE656*B656*محاسبات!$AD$40</f>
        <v>0</v>
      </c>
      <c r="AE656" s="33"/>
    </row>
    <row r="657" spans="1:31" s="106" customFormat="1">
      <c r="A657" s="351"/>
      <c r="B657" s="202">
        <f t="shared" si="11"/>
        <v>193</v>
      </c>
      <c r="C657" s="106">
        <v>18</v>
      </c>
      <c r="D657" s="85">
        <f>E657*B657*محاسبات!$AD$40</f>
        <v>0</v>
      </c>
      <c r="E657" s="105"/>
      <c r="F657" s="87">
        <f>G657*B657*محاسبات!$AD$40</f>
        <v>0</v>
      </c>
      <c r="G657" s="46"/>
      <c r="H657" s="88">
        <f>I657*B657*محاسبات!$AD$40</f>
        <v>0</v>
      </c>
      <c r="I657" s="48"/>
      <c r="J657" s="91">
        <f>K657*B657*محاسبات!$AD$40</f>
        <v>0</v>
      </c>
      <c r="K657" s="91"/>
      <c r="L657" s="89">
        <f>M657*B657*محاسبات!$AD$40</f>
        <v>0</v>
      </c>
      <c r="M657" s="32"/>
      <c r="N657" s="86">
        <f>O657*B657*محاسبات!$AD$40</f>
        <v>0</v>
      </c>
      <c r="O657" s="105"/>
      <c r="P657" s="88">
        <f>Q657*B657*محاسبات!$AD$40</f>
        <v>0</v>
      </c>
      <c r="Q657" s="48"/>
      <c r="R657" s="90">
        <f>S657*B657*محاسبات!$AD$40</f>
        <v>0</v>
      </c>
      <c r="S657" s="54"/>
      <c r="T657" s="91">
        <f>U657*B657*محاسبات!$AD$40</f>
        <v>0</v>
      </c>
      <c r="U657" s="31"/>
      <c r="V657" s="90">
        <f>W657*B657*محاسبات!$AD$40</f>
        <v>0</v>
      </c>
      <c r="W657" s="54"/>
      <c r="X657" s="86">
        <f>Y657*B657*محاسبات!$AD$40</f>
        <v>0</v>
      </c>
      <c r="Y657" s="105"/>
      <c r="Z657" s="91">
        <f>AA657*B657*محاسبات!$AD$40</f>
        <v>0</v>
      </c>
      <c r="AA657" s="31"/>
      <c r="AB657" s="88">
        <f>AC657*B657*محاسبات!$AD$40</f>
        <v>0</v>
      </c>
      <c r="AC657" s="48"/>
      <c r="AD657" s="92">
        <f>AE657*B657*محاسبات!$AD$40</f>
        <v>0</v>
      </c>
      <c r="AE657" s="33"/>
    </row>
    <row r="658" spans="1:31" s="106" customFormat="1">
      <c r="A658" s="351"/>
      <c r="B658" s="202">
        <f t="shared" si="11"/>
        <v>192</v>
      </c>
      <c r="C658" s="106">
        <v>19</v>
      </c>
      <c r="D658" s="85">
        <f>E658*B658*محاسبات!$AD$40</f>
        <v>0</v>
      </c>
      <c r="E658" s="105"/>
      <c r="F658" s="87">
        <f>G658*B658*محاسبات!$AD$40</f>
        <v>0</v>
      </c>
      <c r="G658" s="46"/>
      <c r="H658" s="88">
        <f>I658*B658*محاسبات!$AD$40</f>
        <v>0</v>
      </c>
      <c r="I658" s="48"/>
      <c r="J658" s="91">
        <f>K658*B658*محاسبات!$AD$40</f>
        <v>0</v>
      </c>
      <c r="K658" s="91"/>
      <c r="L658" s="89">
        <f>M658*B658*محاسبات!$AD$40</f>
        <v>0</v>
      </c>
      <c r="M658" s="32"/>
      <c r="N658" s="86">
        <f>O658*B658*محاسبات!$AD$40</f>
        <v>0</v>
      </c>
      <c r="O658" s="105"/>
      <c r="P658" s="88">
        <f>Q658*B658*محاسبات!$AD$40</f>
        <v>0</v>
      </c>
      <c r="Q658" s="48"/>
      <c r="R658" s="90">
        <f>S658*B658*محاسبات!$AD$40</f>
        <v>0</v>
      </c>
      <c r="S658" s="54"/>
      <c r="T658" s="91">
        <f>U658*B658*محاسبات!$AD$40</f>
        <v>0</v>
      </c>
      <c r="U658" s="31"/>
      <c r="V658" s="90">
        <f>W658*B658*محاسبات!$AD$40</f>
        <v>0</v>
      </c>
      <c r="W658" s="54"/>
      <c r="X658" s="86">
        <f>Y658*B658*محاسبات!$AD$40</f>
        <v>0</v>
      </c>
      <c r="Y658" s="105"/>
      <c r="Z658" s="91">
        <f>AA658*B658*محاسبات!$AD$40</f>
        <v>0</v>
      </c>
      <c r="AA658" s="31"/>
      <c r="AB658" s="88">
        <f>AC658*B658*محاسبات!$AD$40</f>
        <v>0</v>
      </c>
      <c r="AC658" s="48"/>
      <c r="AD658" s="92">
        <f>AE658*B658*محاسبات!$AD$40</f>
        <v>0</v>
      </c>
      <c r="AE658" s="33"/>
    </row>
    <row r="659" spans="1:31" s="106" customFormat="1">
      <c r="A659" s="351"/>
      <c r="B659" s="202">
        <f t="shared" si="11"/>
        <v>191</v>
      </c>
      <c r="C659" s="106">
        <v>20</v>
      </c>
      <c r="D659" s="85">
        <f>E659*B659*محاسبات!$AD$40</f>
        <v>0</v>
      </c>
      <c r="E659" s="105"/>
      <c r="F659" s="87">
        <f>G659*B659*محاسبات!$AD$40</f>
        <v>0</v>
      </c>
      <c r="G659" s="46"/>
      <c r="H659" s="88">
        <f>I659*B659*محاسبات!$AD$40</f>
        <v>0</v>
      </c>
      <c r="I659" s="48"/>
      <c r="J659" s="91">
        <f>K659*B659*محاسبات!$AD$40</f>
        <v>0</v>
      </c>
      <c r="K659" s="91"/>
      <c r="L659" s="89">
        <f>M659*B659*محاسبات!$AD$40</f>
        <v>0</v>
      </c>
      <c r="M659" s="32"/>
      <c r="N659" s="86">
        <f>O659*B659*محاسبات!$AD$40</f>
        <v>0</v>
      </c>
      <c r="O659" s="105"/>
      <c r="P659" s="88">
        <f>Q659*B659*محاسبات!$AD$40</f>
        <v>0</v>
      </c>
      <c r="Q659" s="48"/>
      <c r="R659" s="90">
        <f>S659*B659*محاسبات!$AD$40</f>
        <v>0</v>
      </c>
      <c r="S659" s="54"/>
      <c r="T659" s="91">
        <f>U659*B659*محاسبات!$AD$40</f>
        <v>0</v>
      </c>
      <c r="U659" s="31"/>
      <c r="V659" s="90">
        <f>W659*B659*محاسبات!$AD$40</f>
        <v>0</v>
      </c>
      <c r="W659" s="54"/>
      <c r="X659" s="86">
        <f>Y659*B659*محاسبات!$AD$40</f>
        <v>0</v>
      </c>
      <c r="Y659" s="105"/>
      <c r="Z659" s="91">
        <f>AA659*B659*محاسبات!$AD$40</f>
        <v>0</v>
      </c>
      <c r="AA659" s="31"/>
      <c r="AB659" s="88">
        <f>AC659*B659*محاسبات!$AD$40</f>
        <v>0</v>
      </c>
      <c r="AC659" s="48"/>
      <c r="AD659" s="92">
        <f>AE659*B659*محاسبات!$AD$40</f>
        <v>0</v>
      </c>
      <c r="AE659" s="33"/>
    </row>
    <row r="660" spans="1:31" s="106" customFormat="1">
      <c r="A660" s="351"/>
      <c r="B660" s="202">
        <f t="shared" si="11"/>
        <v>190</v>
      </c>
      <c r="C660" s="106">
        <v>21</v>
      </c>
      <c r="D660" s="85">
        <f>E660*B660*محاسبات!$AD$40</f>
        <v>0</v>
      </c>
      <c r="E660" s="105"/>
      <c r="F660" s="87">
        <f>G660*B660*محاسبات!$AD$40</f>
        <v>0</v>
      </c>
      <c r="G660" s="46"/>
      <c r="H660" s="88">
        <f>I660*B660*محاسبات!$AD$40</f>
        <v>0</v>
      </c>
      <c r="I660" s="48"/>
      <c r="J660" s="91">
        <f>K660*B660*محاسبات!$AD$40</f>
        <v>0</v>
      </c>
      <c r="K660" s="91"/>
      <c r="L660" s="89">
        <f>M660*B660*محاسبات!$AD$40</f>
        <v>0</v>
      </c>
      <c r="M660" s="32"/>
      <c r="N660" s="86">
        <f>O660*B660*محاسبات!$AD$40</f>
        <v>0</v>
      </c>
      <c r="O660" s="105"/>
      <c r="P660" s="88">
        <f>Q660*B660*محاسبات!$AD$40</f>
        <v>0</v>
      </c>
      <c r="Q660" s="48"/>
      <c r="R660" s="90">
        <f>S660*B660*محاسبات!$AD$40</f>
        <v>0</v>
      </c>
      <c r="S660" s="54"/>
      <c r="T660" s="91">
        <f>U660*B660*محاسبات!$AD$40</f>
        <v>0</v>
      </c>
      <c r="U660" s="31"/>
      <c r="V660" s="90">
        <f>W660*B660*محاسبات!$AD$40</f>
        <v>0</v>
      </c>
      <c r="W660" s="54"/>
      <c r="X660" s="86">
        <f>Y660*B660*محاسبات!$AD$40</f>
        <v>0</v>
      </c>
      <c r="Y660" s="105"/>
      <c r="Z660" s="91">
        <f>AA660*B660*محاسبات!$AD$40</f>
        <v>0</v>
      </c>
      <c r="AA660" s="31"/>
      <c r="AB660" s="88">
        <f>AC660*B660*محاسبات!$AD$40</f>
        <v>0</v>
      </c>
      <c r="AC660" s="48"/>
      <c r="AD660" s="92">
        <f>AE660*B660*محاسبات!$AD$40</f>
        <v>0</v>
      </c>
      <c r="AE660" s="33"/>
    </row>
    <row r="661" spans="1:31" s="106" customFormat="1">
      <c r="A661" s="351"/>
      <c r="B661" s="202">
        <f t="shared" si="11"/>
        <v>189</v>
      </c>
      <c r="C661" s="106">
        <v>22</v>
      </c>
      <c r="D661" s="85">
        <f>E661*B661*محاسبات!$AD$40</f>
        <v>0</v>
      </c>
      <c r="E661" s="105"/>
      <c r="F661" s="87">
        <f>G661*B661*محاسبات!$AD$40</f>
        <v>0</v>
      </c>
      <c r="G661" s="46"/>
      <c r="H661" s="88">
        <f>I661*B661*محاسبات!$AD$40</f>
        <v>0</v>
      </c>
      <c r="I661" s="48"/>
      <c r="J661" s="91">
        <f>K661*B661*محاسبات!$AD$40</f>
        <v>0</v>
      </c>
      <c r="K661" s="91"/>
      <c r="L661" s="89">
        <f>M661*B661*محاسبات!$AD$40</f>
        <v>0</v>
      </c>
      <c r="M661" s="32"/>
      <c r="N661" s="86">
        <f>O661*B661*محاسبات!$AD$40</f>
        <v>0</v>
      </c>
      <c r="O661" s="105"/>
      <c r="P661" s="88">
        <f>Q661*B661*محاسبات!$AD$40</f>
        <v>0</v>
      </c>
      <c r="Q661" s="48"/>
      <c r="R661" s="90">
        <f>S661*B661*محاسبات!$AD$40</f>
        <v>0</v>
      </c>
      <c r="S661" s="54"/>
      <c r="T661" s="91">
        <f>U661*B661*محاسبات!$AD$40</f>
        <v>0</v>
      </c>
      <c r="U661" s="31"/>
      <c r="V661" s="90">
        <f>W661*B661*محاسبات!$AD$40</f>
        <v>0</v>
      </c>
      <c r="W661" s="54"/>
      <c r="X661" s="86">
        <f>Y661*B661*محاسبات!$AD$40</f>
        <v>0</v>
      </c>
      <c r="Y661" s="105"/>
      <c r="Z661" s="91">
        <f>AA661*B661*محاسبات!$AD$40</f>
        <v>0</v>
      </c>
      <c r="AA661" s="31"/>
      <c r="AB661" s="88">
        <f>AC661*B661*محاسبات!$AD$40</f>
        <v>0</v>
      </c>
      <c r="AC661" s="48"/>
      <c r="AD661" s="92">
        <f>AE661*B661*محاسبات!$AD$40</f>
        <v>0</v>
      </c>
      <c r="AE661" s="33"/>
    </row>
    <row r="662" spans="1:31" s="106" customFormat="1">
      <c r="A662" s="351"/>
      <c r="B662" s="202">
        <f t="shared" si="11"/>
        <v>188</v>
      </c>
      <c r="C662" s="106">
        <v>23</v>
      </c>
      <c r="D662" s="85">
        <f>E662*B662*محاسبات!$AD$40</f>
        <v>0</v>
      </c>
      <c r="E662" s="105"/>
      <c r="F662" s="87">
        <f>G662*B662*محاسبات!$AD$40</f>
        <v>0</v>
      </c>
      <c r="G662" s="46"/>
      <c r="H662" s="88">
        <f>I662*B662*محاسبات!$AD$40</f>
        <v>0</v>
      </c>
      <c r="I662" s="48"/>
      <c r="J662" s="91">
        <f>K662*B662*محاسبات!$AD$40</f>
        <v>0</v>
      </c>
      <c r="K662" s="91"/>
      <c r="L662" s="89">
        <f>M662*B662*محاسبات!$AD$40</f>
        <v>0</v>
      </c>
      <c r="M662" s="32"/>
      <c r="N662" s="86">
        <f>O662*B662*محاسبات!$AD$40</f>
        <v>0</v>
      </c>
      <c r="O662" s="105"/>
      <c r="P662" s="88">
        <f>Q662*B662*محاسبات!$AD$40</f>
        <v>0</v>
      </c>
      <c r="Q662" s="48"/>
      <c r="R662" s="90">
        <f>S662*B662*محاسبات!$AD$40</f>
        <v>0</v>
      </c>
      <c r="S662" s="54"/>
      <c r="T662" s="91">
        <f>U662*B662*محاسبات!$AD$40</f>
        <v>0</v>
      </c>
      <c r="U662" s="31"/>
      <c r="V662" s="90">
        <f>W662*B662*محاسبات!$AD$40</f>
        <v>0</v>
      </c>
      <c r="W662" s="54"/>
      <c r="X662" s="86">
        <f>Y662*B662*محاسبات!$AD$40</f>
        <v>0</v>
      </c>
      <c r="Y662" s="105"/>
      <c r="Z662" s="91">
        <f>AA662*B662*محاسبات!$AD$40</f>
        <v>0</v>
      </c>
      <c r="AA662" s="31"/>
      <c r="AB662" s="88">
        <f>AC662*B662*محاسبات!$AD$40</f>
        <v>0</v>
      </c>
      <c r="AC662" s="48"/>
      <c r="AD662" s="92">
        <f>AE662*B662*محاسبات!$AD$40</f>
        <v>0</v>
      </c>
      <c r="AE662" s="33"/>
    </row>
    <row r="663" spans="1:31" s="106" customFormat="1">
      <c r="A663" s="351"/>
      <c r="B663" s="202">
        <f t="shared" si="11"/>
        <v>187</v>
      </c>
      <c r="C663" s="106">
        <v>24</v>
      </c>
      <c r="D663" s="85">
        <f>E663*B663*محاسبات!$AD$40</f>
        <v>0</v>
      </c>
      <c r="E663" s="105"/>
      <c r="F663" s="87">
        <f>G663*B663*محاسبات!$AD$40</f>
        <v>0</v>
      </c>
      <c r="G663" s="46"/>
      <c r="H663" s="88">
        <f>I663*B663*محاسبات!$AD$40</f>
        <v>0</v>
      </c>
      <c r="I663" s="48"/>
      <c r="J663" s="91">
        <f>K663*B663*محاسبات!$AD$40</f>
        <v>0</v>
      </c>
      <c r="K663" s="91"/>
      <c r="L663" s="89">
        <f>M663*B663*محاسبات!$AD$40</f>
        <v>0</v>
      </c>
      <c r="M663" s="32"/>
      <c r="N663" s="86">
        <f>O663*B663*محاسبات!$AD$40</f>
        <v>0</v>
      </c>
      <c r="O663" s="105"/>
      <c r="P663" s="88">
        <f>Q663*B663*محاسبات!$AD$40</f>
        <v>0</v>
      </c>
      <c r="Q663" s="48"/>
      <c r="R663" s="90">
        <f>S663*B663*محاسبات!$AD$40</f>
        <v>0</v>
      </c>
      <c r="S663" s="54"/>
      <c r="T663" s="91">
        <f>U663*B663*محاسبات!$AD$40</f>
        <v>0</v>
      </c>
      <c r="U663" s="31"/>
      <c r="V663" s="90">
        <f>W663*B663*محاسبات!$AD$40</f>
        <v>0</v>
      </c>
      <c r="W663" s="54"/>
      <c r="X663" s="86">
        <f>Y663*B663*محاسبات!$AD$40</f>
        <v>0</v>
      </c>
      <c r="Y663" s="105"/>
      <c r="Z663" s="91">
        <f>AA663*B663*محاسبات!$AD$40</f>
        <v>0</v>
      </c>
      <c r="AA663" s="31"/>
      <c r="AB663" s="88">
        <f>AC663*B663*محاسبات!$AD$40</f>
        <v>0</v>
      </c>
      <c r="AC663" s="48"/>
      <c r="AD663" s="92">
        <f>AE663*B663*محاسبات!$AD$40</f>
        <v>0</v>
      </c>
      <c r="AE663" s="33"/>
    </row>
    <row r="664" spans="1:31" s="106" customFormat="1">
      <c r="A664" s="351"/>
      <c r="B664" s="202">
        <f t="shared" si="11"/>
        <v>186</v>
      </c>
      <c r="C664" s="106">
        <v>25</v>
      </c>
      <c r="D664" s="85">
        <f>E664*B664*محاسبات!$AD$40</f>
        <v>0</v>
      </c>
      <c r="E664" s="105"/>
      <c r="F664" s="87">
        <f>G664*B664*محاسبات!$AD$40</f>
        <v>0</v>
      </c>
      <c r="G664" s="46"/>
      <c r="H664" s="88">
        <f>I664*B664*محاسبات!$AD$40</f>
        <v>0</v>
      </c>
      <c r="I664" s="48"/>
      <c r="J664" s="91">
        <f>K664*B664*محاسبات!$AD$40</f>
        <v>0</v>
      </c>
      <c r="K664" s="91"/>
      <c r="L664" s="89">
        <f>M664*B664*محاسبات!$AD$40</f>
        <v>0</v>
      </c>
      <c r="M664" s="32"/>
      <c r="N664" s="86">
        <f>O664*B664*محاسبات!$AD$40</f>
        <v>0</v>
      </c>
      <c r="O664" s="105"/>
      <c r="P664" s="88">
        <f>Q664*B664*محاسبات!$AD$40</f>
        <v>0</v>
      </c>
      <c r="Q664" s="48"/>
      <c r="R664" s="90">
        <f>S664*B664*محاسبات!$AD$40</f>
        <v>0</v>
      </c>
      <c r="S664" s="54"/>
      <c r="T664" s="91">
        <f>U664*B664*محاسبات!$AD$40</f>
        <v>0</v>
      </c>
      <c r="U664" s="31"/>
      <c r="V664" s="90">
        <f>W664*B664*محاسبات!$AD$40</f>
        <v>0</v>
      </c>
      <c r="W664" s="54"/>
      <c r="X664" s="86">
        <f>Y664*B664*محاسبات!$AD$40</f>
        <v>0</v>
      </c>
      <c r="Y664" s="105"/>
      <c r="Z664" s="91">
        <f>AA664*B664*محاسبات!$AD$40</f>
        <v>0</v>
      </c>
      <c r="AA664" s="31"/>
      <c r="AB664" s="88">
        <f>AC664*B664*محاسبات!$AD$40</f>
        <v>0</v>
      </c>
      <c r="AC664" s="48"/>
      <c r="AD664" s="92">
        <f>AE664*B664*محاسبات!$AD$40</f>
        <v>0</v>
      </c>
      <c r="AE664" s="33"/>
    </row>
    <row r="665" spans="1:31" s="106" customFormat="1">
      <c r="A665" s="351"/>
      <c r="B665" s="202">
        <f t="shared" si="11"/>
        <v>185</v>
      </c>
      <c r="C665" s="106">
        <v>26</v>
      </c>
      <c r="D665" s="85">
        <f>E665*B665*محاسبات!$AD$40</f>
        <v>0</v>
      </c>
      <c r="E665" s="105"/>
      <c r="F665" s="87">
        <f>G665*B665*محاسبات!$AD$40</f>
        <v>0</v>
      </c>
      <c r="G665" s="46"/>
      <c r="H665" s="88">
        <f>I665*B665*محاسبات!$AD$40</f>
        <v>0</v>
      </c>
      <c r="I665" s="48"/>
      <c r="J665" s="91">
        <f>K665*B665*محاسبات!$AD$40</f>
        <v>0</v>
      </c>
      <c r="K665" s="91"/>
      <c r="L665" s="89">
        <f>M665*B665*محاسبات!$AD$40</f>
        <v>0</v>
      </c>
      <c r="M665" s="32"/>
      <c r="N665" s="86">
        <f>O665*B665*محاسبات!$AD$40</f>
        <v>0</v>
      </c>
      <c r="O665" s="105"/>
      <c r="P665" s="88">
        <f>Q665*B665*محاسبات!$AD$40</f>
        <v>0</v>
      </c>
      <c r="Q665" s="48"/>
      <c r="R665" s="90">
        <f>S665*B665*محاسبات!$AD$40</f>
        <v>0</v>
      </c>
      <c r="S665" s="54"/>
      <c r="T665" s="91">
        <f>U665*B665*محاسبات!$AD$40</f>
        <v>0</v>
      </c>
      <c r="U665" s="31"/>
      <c r="V665" s="90">
        <f>W665*B665*محاسبات!$AD$40</f>
        <v>0</v>
      </c>
      <c r="W665" s="54"/>
      <c r="X665" s="86">
        <f>Y665*B665*محاسبات!$AD$40</f>
        <v>0</v>
      </c>
      <c r="Y665" s="105"/>
      <c r="Z665" s="91">
        <f>AA665*B665*محاسبات!$AD$40</f>
        <v>0</v>
      </c>
      <c r="AA665" s="31"/>
      <c r="AB665" s="88">
        <f>AC665*B665*محاسبات!$AD$40</f>
        <v>0</v>
      </c>
      <c r="AC665" s="48"/>
      <c r="AD665" s="92">
        <f>AE665*B665*محاسبات!$AD$40</f>
        <v>0</v>
      </c>
      <c r="AE665" s="33"/>
    </row>
    <row r="666" spans="1:31" s="106" customFormat="1">
      <c r="A666" s="351"/>
      <c r="B666" s="202">
        <f t="shared" si="11"/>
        <v>184</v>
      </c>
      <c r="C666" s="106">
        <v>27</v>
      </c>
      <c r="D666" s="85">
        <f>E666*B666*محاسبات!$AD$40</f>
        <v>0</v>
      </c>
      <c r="E666" s="105"/>
      <c r="F666" s="87">
        <f>G666*B666*محاسبات!$AD$40</f>
        <v>0</v>
      </c>
      <c r="G666" s="46"/>
      <c r="H666" s="88">
        <f>I666*B666*محاسبات!$AD$40</f>
        <v>0</v>
      </c>
      <c r="I666" s="48"/>
      <c r="J666" s="91">
        <f>K666*B666*محاسبات!$AD$40</f>
        <v>0</v>
      </c>
      <c r="K666" s="91"/>
      <c r="L666" s="89">
        <f>M666*B666*محاسبات!$AD$40</f>
        <v>0</v>
      </c>
      <c r="M666" s="32"/>
      <c r="N666" s="86">
        <f>O666*B666*محاسبات!$AD$40</f>
        <v>0</v>
      </c>
      <c r="O666" s="105"/>
      <c r="P666" s="88">
        <f>Q666*B666*محاسبات!$AD$40</f>
        <v>0</v>
      </c>
      <c r="Q666" s="48"/>
      <c r="R666" s="90">
        <f>S666*B666*محاسبات!$AD$40</f>
        <v>0</v>
      </c>
      <c r="S666" s="54"/>
      <c r="T666" s="91">
        <f>U666*B666*محاسبات!$AD$40</f>
        <v>0</v>
      </c>
      <c r="U666" s="31"/>
      <c r="V666" s="90">
        <f>W666*B666*محاسبات!$AD$40</f>
        <v>0</v>
      </c>
      <c r="W666" s="54"/>
      <c r="X666" s="86">
        <f>Y666*B666*محاسبات!$AD$40</f>
        <v>0</v>
      </c>
      <c r="Y666" s="105"/>
      <c r="Z666" s="91">
        <f>AA666*B666*محاسبات!$AD$40</f>
        <v>0</v>
      </c>
      <c r="AA666" s="31"/>
      <c r="AB666" s="88">
        <f>AC666*B666*محاسبات!$AD$40</f>
        <v>0</v>
      </c>
      <c r="AC666" s="48"/>
      <c r="AD666" s="92">
        <f>AE666*B666*محاسبات!$AD$40</f>
        <v>0</v>
      </c>
      <c r="AE666" s="33"/>
    </row>
    <row r="667" spans="1:31" s="106" customFormat="1">
      <c r="A667" s="351"/>
      <c r="B667" s="202">
        <f t="shared" si="11"/>
        <v>183</v>
      </c>
      <c r="C667" s="106">
        <v>28</v>
      </c>
      <c r="D667" s="85">
        <f>E667*B667*محاسبات!$AD$40</f>
        <v>0</v>
      </c>
      <c r="E667" s="105"/>
      <c r="F667" s="87">
        <f>G667*B667*محاسبات!$AD$40</f>
        <v>0</v>
      </c>
      <c r="G667" s="46"/>
      <c r="H667" s="88">
        <f>I667*B667*محاسبات!$AD$40</f>
        <v>0</v>
      </c>
      <c r="I667" s="48"/>
      <c r="J667" s="91">
        <f>K667*B667*محاسبات!$AD$40</f>
        <v>0</v>
      </c>
      <c r="K667" s="91"/>
      <c r="L667" s="89">
        <f>M667*B667*محاسبات!$AD$40</f>
        <v>0</v>
      </c>
      <c r="M667" s="32"/>
      <c r="N667" s="86">
        <f>O667*B667*محاسبات!$AD$40</f>
        <v>0</v>
      </c>
      <c r="O667" s="105"/>
      <c r="P667" s="88">
        <f>Q667*B667*محاسبات!$AD$40</f>
        <v>0</v>
      </c>
      <c r="Q667" s="48"/>
      <c r="R667" s="90">
        <f>S667*B667*محاسبات!$AD$40</f>
        <v>0</v>
      </c>
      <c r="S667" s="54"/>
      <c r="T667" s="91">
        <f>U667*B667*محاسبات!$AD$40</f>
        <v>0</v>
      </c>
      <c r="U667" s="31"/>
      <c r="V667" s="90">
        <f>W667*B667*محاسبات!$AD$40</f>
        <v>0</v>
      </c>
      <c r="W667" s="54"/>
      <c r="X667" s="86">
        <f>Y667*B667*محاسبات!$AD$40</f>
        <v>0</v>
      </c>
      <c r="Y667" s="105"/>
      <c r="Z667" s="91">
        <f>AA667*B667*محاسبات!$AD$40</f>
        <v>0</v>
      </c>
      <c r="AA667" s="31"/>
      <c r="AB667" s="88">
        <f>AC667*B667*محاسبات!$AD$40</f>
        <v>0</v>
      </c>
      <c r="AC667" s="48"/>
      <c r="AD667" s="92">
        <f>AE667*B667*محاسبات!$AD$40</f>
        <v>0</v>
      </c>
      <c r="AE667" s="33"/>
    </row>
    <row r="668" spans="1:31" s="106" customFormat="1">
      <c r="A668" s="351"/>
      <c r="B668" s="202">
        <f t="shared" si="11"/>
        <v>182</v>
      </c>
      <c r="C668" s="106">
        <v>29</v>
      </c>
      <c r="D668" s="85">
        <f>E668*B668*محاسبات!$AD$40</f>
        <v>0</v>
      </c>
      <c r="E668" s="105"/>
      <c r="F668" s="87">
        <f>G668*B668*محاسبات!$AD$40</f>
        <v>0</v>
      </c>
      <c r="G668" s="46"/>
      <c r="H668" s="88">
        <f>I668*B668*محاسبات!$AD$40</f>
        <v>0</v>
      </c>
      <c r="I668" s="48"/>
      <c r="J668" s="91">
        <f>K668*B668*محاسبات!$AD$40</f>
        <v>0</v>
      </c>
      <c r="K668" s="91"/>
      <c r="L668" s="89">
        <f>M668*B668*محاسبات!$AD$40</f>
        <v>0</v>
      </c>
      <c r="M668" s="32"/>
      <c r="N668" s="86">
        <f>O668*B668*محاسبات!$AD$40</f>
        <v>0</v>
      </c>
      <c r="O668" s="105"/>
      <c r="P668" s="88">
        <f>Q668*B668*محاسبات!$AD$40</f>
        <v>0</v>
      </c>
      <c r="Q668" s="48"/>
      <c r="R668" s="90">
        <f>S668*B668*محاسبات!$AD$40</f>
        <v>0</v>
      </c>
      <c r="S668" s="54"/>
      <c r="T668" s="91">
        <f>U668*B668*محاسبات!$AD$40</f>
        <v>0</v>
      </c>
      <c r="U668" s="31"/>
      <c r="V668" s="90">
        <f>W668*B668*محاسبات!$AD$40</f>
        <v>0</v>
      </c>
      <c r="W668" s="54"/>
      <c r="X668" s="86">
        <f>Y668*B668*محاسبات!$AD$40</f>
        <v>0</v>
      </c>
      <c r="Y668" s="105"/>
      <c r="Z668" s="91">
        <f>AA668*B668*محاسبات!$AD$40</f>
        <v>0</v>
      </c>
      <c r="AA668" s="31"/>
      <c r="AB668" s="88">
        <f>AC668*B668*محاسبات!$AD$40</f>
        <v>0</v>
      </c>
      <c r="AC668" s="48"/>
      <c r="AD668" s="92">
        <f>AE668*B668*محاسبات!$AD$40</f>
        <v>0</v>
      </c>
      <c r="AE668" s="33"/>
    </row>
    <row r="669" spans="1:31" s="132" customFormat="1" ht="15.75" thickBot="1">
      <c r="A669" s="352"/>
      <c r="B669" s="202">
        <f t="shared" si="11"/>
        <v>181</v>
      </c>
      <c r="C669" s="132">
        <v>30</v>
      </c>
      <c r="D669" s="138">
        <f>E669*B669*محاسبات!$AD$40</f>
        <v>0</v>
      </c>
      <c r="E669" s="60"/>
      <c r="F669" s="139">
        <f>G669*B669*محاسبات!$AD$40</f>
        <v>0</v>
      </c>
      <c r="G669" s="61"/>
      <c r="H669" s="140">
        <f>I669*B669*محاسبات!$AD$40</f>
        <v>0</v>
      </c>
      <c r="I669" s="62"/>
      <c r="J669" s="91">
        <f>K669*B669*محاسبات!$AD$40</f>
        <v>0</v>
      </c>
      <c r="K669" s="144"/>
      <c r="L669" s="141">
        <f>M669*B669*محاسبات!$AD$40</f>
        <v>0</v>
      </c>
      <c r="M669" s="63"/>
      <c r="N669" s="142">
        <f>O669*B669*محاسبات!$AD$40</f>
        <v>0</v>
      </c>
      <c r="O669" s="60"/>
      <c r="P669" s="140">
        <f>Q669*B669*محاسبات!$AD$40</f>
        <v>0</v>
      </c>
      <c r="Q669" s="62"/>
      <c r="R669" s="143">
        <f>S669*B669*محاسبات!$AD$40</f>
        <v>0</v>
      </c>
      <c r="S669" s="334"/>
      <c r="T669" s="144">
        <f>U669*B669*محاسبات!$AD$40</f>
        <v>0</v>
      </c>
      <c r="U669" s="65"/>
      <c r="V669" s="143">
        <f>W669*B669*محاسبات!$AD$40</f>
        <v>0</v>
      </c>
      <c r="W669" s="64"/>
      <c r="X669" s="142">
        <f>Y669*B669*محاسبات!$AD$40</f>
        <v>0</v>
      </c>
      <c r="Y669" s="60"/>
      <c r="Z669" s="144">
        <f>AA669*B669*محاسبات!$AD$40</f>
        <v>0</v>
      </c>
      <c r="AA669" s="65"/>
      <c r="AB669" s="140">
        <f>AC669*B669*محاسبات!$AD$40</f>
        <v>0</v>
      </c>
      <c r="AC669" s="62"/>
      <c r="AD669" s="145">
        <f>AE669*B669*محاسبات!$AD$40</f>
        <v>0</v>
      </c>
      <c r="AE669" s="66"/>
    </row>
    <row r="670" spans="1:31" s="104" customFormat="1">
      <c r="A670" s="347" t="s">
        <v>48</v>
      </c>
      <c r="B670" s="202">
        <f t="shared" si="11"/>
        <v>180</v>
      </c>
      <c r="C670" s="104">
        <v>1</v>
      </c>
      <c r="D670" s="85">
        <f>E670*B670*محاسبات!$AD$40</f>
        <v>0</v>
      </c>
      <c r="E670" s="86"/>
      <c r="F670" s="87">
        <f>G670*B670*محاسبات!$AD$40</f>
        <v>0</v>
      </c>
      <c r="G670" s="87"/>
      <c r="H670" s="88">
        <f>I670*B670*محاسبات!$AD$40</f>
        <v>0</v>
      </c>
      <c r="I670" s="88"/>
      <c r="J670" s="91">
        <f>K670*B670*محاسبات!$AD$40</f>
        <v>0</v>
      </c>
      <c r="K670" s="91"/>
      <c r="L670" s="89">
        <f>M670*B670*محاسبات!$AD$40</f>
        <v>0</v>
      </c>
      <c r="M670" s="89"/>
      <c r="N670" s="86">
        <f>O670*B670*محاسبات!$AD$40</f>
        <v>0</v>
      </c>
      <c r="O670" s="86"/>
      <c r="P670" s="88">
        <f>Q670*B670*محاسبات!$AD$40</f>
        <v>0</v>
      </c>
      <c r="Q670" s="88"/>
      <c r="R670" s="90">
        <f>S670*B670*محاسبات!$AD$40</f>
        <v>0</v>
      </c>
      <c r="S670" s="90"/>
      <c r="T670" s="91">
        <f>U670*B670*محاسبات!$AD$40</f>
        <v>0</v>
      </c>
      <c r="U670" s="91"/>
      <c r="V670" s="90">
        <f>W670*B670*محاسبات!$AD$40</f>
        <v>0</v>
      </c>
      <c r="W670" s="90"/>
      <c r="X670" s="86">
        <f>Y670*B670*محاسبات!$AD$40</f>
        <v>0</v>
      </c>
      <c r="Y670" s="86"/>
      <c r="Z670" s="91">
        <f>AA670*B670*محاسبات!$AD$40</f>
        <v>0</v>
      </c>
      <c r="AA670" s="91"/>
      <c r="AB670" s="88">
        <f>AC670*B670*محاسبات!$AD$40</f>
        <v>0</v>
      </c>
      <c r="AC670" s="88"/>
      <c r="AD670" s="92">
        <f>AE670*B670*محاسبات!$AD$40</f>
        <v>0</v>
      </c>
      <c r="AE670" s="92"/>
    </row>
    <row r="671" spans="1:31" s="106" customFormat="1">
      <c r="A671" s="348"/>
      <c r="B671" s="202">
        <f t="shared" si="11"/>
        <v>179</v>
      </c>
      <c r="C671" s="106">
        <v>2</v>
      </c>
      <c r="D671" s="85">
        <f>E671*B671*محاسبات!$AD$40</f>
        <v>0</v>
      </c>
      <c r="E671" s="105"/>
      <c r="F671" s="87">
        <f>G671*B671*محاسبات!$AD$40</f>
        <v>0</v>
      </c>
      <c r="G671" s="46"/>
      <c r="H671" s="88">
        <f>I671*B671*محاسبات!$AD$40</f>
        <v>0</v>
      </c>
      <c r="I671" s="48"/>
      <c r="J671" s="91">
        <f>K671*B671*محاسبات!$AD$40</f>
        <v>0</v>
      </c>
      <c r="K671" s="91"/>
      <c r="L671" s="89">
        <f>M671*B671*محاسبات!$AD$40</f>
        <v>0</v>
      </c>
      <c r="M671" s="32"/>
      <c r="N671" s="86">
        <f>O671*B671*محاسبات!$AD$40</f>
        <v>0</v>
      </c>
      <c r="O671" s="105"/>
      <c r="P671" s="88">
        <f>Q671*B671*محاسبات!$AD$40</f>
        <v>0</v>
      </c>
      <c r="Q671" s="48"/>
      <c r="R671" s="90">
        <f>S671*B671*محاسبات!$AD$40</f>
        <v>0</v>
      </c>
      <c r="S671" s="54"/>
      <c r="T671" s="91">
        <f>U671*B671*محاسبات!$AD$40</f>
        <v>0</v>
      </c>
      <c r="U671" s="31"/>
      <c r="V671" s="90">
        <f>W671*B671*محاسبات!$AD$40</f>
        <v>0</v>
      </c>
      <c r="W671" s="54"/>
      <c r="X671" s="86">
        <f>Y671*B671*محاسبات!$AD$40</f>
        <v>0</v>
      </c>
      <c r="Y671" s="105"/>
      <c r="Z671" s="91">
        <f>AA671*B671*محاسبات!$AD$40</f>
        <v>0</v>
      </c>
      <c r="AA671" s="31"/>
      <c r="AB671" s="88">
        <f>AC671*B671*محاسبات!$AD$40</f>
        <v>0</v>
      </c>
      <c r="AC671" s="48"/>
      <c r="AD671" s="92">
        <f>AE671*B671*محاسبات!$AD$40</f>
        <v>0</v>
      </c>
      <c r="AE671" s="33"/>
    </row>
    <row r="672" spans="1:31" s="106" customFormat="1">
      <c r="A672" s="348"/>
      <c r="B672" s="202">
        <f t="shared" si="11"/>
        <v>178</v>
      </c>
      <c r="C672" s="106">
        <v>3</v>
      </c>
      <c r="D672" s="85">
        <f>E672*B672*محاسبات!$AD$40</f>
        <v>0</v>
      </c>
      <c r="E672" s="105"/>
      <c r="F672" s="87">
        <f>G672*B672*محاسبات!$AD$40</f>
        <v>0</v>
      </c>
      <c r="G672" s="46"/>
      <c r="H672" s="88">
        <f>I672*B672*محاسبات!$AD$40</f>
        <v>0</v>
      </c>
      <c r="I672" s="48"/>
      <c r="J672" s="91">
        <f>K672*B672*محاسبات!$AD$40</f>
        <v>0</v>
      </c>
      <c r="K672" s="91"/>
      <c r="L672" s="89">
        <f>M672*B672*محاسبات!$AD$40</f>
        <v>0</v>
      </c>
      <c r="M672" s="32"/>
      <c r="N672" s="86">
        <f>O672*B672*محاسبات!$AD$40</f>
        <v>0</v>
      </c>
      <c r="O672" s="105"/>
      <c r="P672" s="88">
        <f>Q672*B672*محاسبات!$AD$40</f>
        <v>0</v>
      </c>
      <c r="Q672" s="48"/>
      <c r="R672" s="90">
        <f>S672*B672*محاسبات!$AD$40</f>
        <v>0</v>
      </c>
      <c r="S672" s="54"/>
      <c r="T672" s="91">
        <f>U672*B672*محاسبات!$AD$40</f>
        <v>0</v>
      </c>
      <c r="U672" s="31"/>
      <c r="V672" s="90">
        <f>W672*B672*محاسبات!$AD$40</f>
        <v>0</v>
      </c>
      <c r="W672" s="54"/>
      <c r="X672" s="86">
        <f>Y672*B672*محاسبات!$AD$40</f>
        <v>0</v>
      </c>
      <c r="Y672" s="105"/>
      <c r="Z672" s="91">
        <f>AA672*B672*محاسبات!$AD$40</f>
        <v>0</v>
      </c>
      <c r="AA672" s="31"/>
      <c r="AB672" s="88">
        <f>AC672*B672*محاسبات!$AD$40</f>
        <v>0</v>
      </c>
      <c r="AC672" s="48"/>
      <c r="AD672" s="92">
        <f>AE672*B672*محاسبات!$AD$40</f>
        <v>0</v>
      </c>
      <c r="AE672" s="33"/>
    </row>
    <row r="673" spans="1:31" s="106" customFormat="1">
      <c r="A673" s="348"/>
      <c r="B673" s="202">
        <f t="shared" si="11"/>
        <v>177</v>
      </c>
      <c r="C673" s="106">
        <v>4</v>
      </c>
      <c r="D673" s="85">
        <f>E673*B673*محاسبات!$AD$40</f>
        <v>0</v>
      </c>
      <c r="E673" s="105"/>
      <c r="F673" s="87">
        <f>G673*B673*محاسبات!$AD$40</f>
        <v>0</v>
      </c>
      <c r="G673" s="46"/>
      <c r="H673" s="88">
        <f>I673*B673*محاسبات!$AD$40</f>
        <v>0</v>
      </c>
      <c r="I673" s="48"/>
      <c r="J673" s="91">
        <f>K673*B673*محاسبات!$AD$40</f>
        <v>0</v>
      </c>
      <c r="K673" s="91"/>
      <c r="L673" s="89">
        <f>M673*B673*محاسبات!$AD$40</f>
        <v>0</v>
      </c>
      <c r="M673" s="32"/>
      <c r="N673" s="86">
        <f>O673*B673*محاسبات!$AD$40</f>
        <v>0</v>
      </c>
      <c r="O673" s="105"/>
      <c r="P673" s="88">
        <f>Q673*B673*محاسبات!$AD$40</f>
        <v>0</v>
      </c>
      <c r="Q673" s="48"/>
      <c r="R673" s="90">
        <f>S673*B673*محاسبات!$AD$40</f>
        <v>0</v>
      </c>
      <c r="S673" s="54"/>
      <c r="T673" s="91">
        <f>U673*B673*محاسبات!$AD$40</f>
        <v>0</v>
      </c>
      <c r="U673" s="31"/>
      <c r="V673" s="90">
        <f>W673*B673*محاسبات!$AD$40</f>
        <v>0</v>
      </c>
      <c r="W673" s="54"/>
      <c r="X673" s="86">
        <f>Y673*B673*محاسبات!$AD$40</f>
        <v>0</v>
      </c>
      <c r="Y673" s="105"/>
      <c r="Z673" s="91">
        <f>AA673*B673*محاسبات!$AD$40</f>
        <v>0</v>
      </c>
      <c r="AA673" s="31"/>
      <c r="AB673" s="88">
        <f>AC673*B673*محاسبات!$AD$40</f>
        <v>0</v>
      </c>
      <c r="AC673" s="48"/>
      <c r="AD673" s="92">
        <f>AE673*B673*محاسبات!$AD$40</f>
        <v>0</v>
      </c>
      <c r="AE673" s="33"/>
    </row>
    <row r="674" spans="1:31" s="106" customFormat="1">
      <c r="A674" s="348"/>
      <c r="B674" s="202">
        <f t="shared" si="11"/>
        <v>176</v>
      </c>
      <c r="C674" s="106">
        <v>5</v>
      </c>
      <c r="D674" s="85">
        <f>E674*B674*محاسبات!$AD$40</f>
        <v>0</v>
      </c>
      <c r="E674" s="105"/>
      <c r="F674" s="87">
        <f>G674*B674*محاسبات!$AD$40</f>
        <v>0</v>
      </c>
      <c r="G674" s="46"/>
      <c r="H674" s="88">
        <f>I674*B674*محاسبات!$AD$40</f>
        <v>0</v>
      </c>
      <c r="I674" s="48"/>
      <c r="J674" s="91">
        <f>K674*B674*محاسبات!$AD$40</f>
        <v>0</v>
      </c>
      <c r="K674" s="91"/>
      <c r="L674" s="89">
        <f>M674*B674*محاسبات!$AD$40</f>
        <v>0</v>
      </c>
      <c r="M674" s="32"/>
      <c r="N674" s="86">
        <f>O674*B674*محاسبات!$AD$40</f>
        <v>0</v>
      </c>
      <c r="O674" s="105"/>
      <c r="P674" s="88">
        <f>Q674*B674*محاسبات!$AD$40</f>
        <v>0</v>
      </c>
      <c r="Q674" s="48"/>
      <c r="R674" s="90">
        <f>S674*B674*محاسبات!$AD$40</f>
        <v>0</v>
      </c>
      <c r="S674" s="54"/>
      <c r="T674" s="91">
        <f>U674*B674*محاسبات!$AD$40</f>
        <v>0</v>
      </c>
      <c r="U674" s="31"/>
      <c r="V674" s="90">
        <f>W674*B674*محاسبات!$AD$40</f>
        <v>0</v>
      </c>
      <c r="W674" s="54"/>
      <c r="X674" s="86">
        <f>Y674*B674*محاسبات!$AD$40</f>
        <v>0</v>
      </c>
      <c r="Y674" s="105"/>
      <c r="Z674" s="91">
        <f>AA674*B674*محاسبات!$AD$40</f>
        <v>0</v>
      </c>
      <c r="AA674" s="31"/>
      <c r="AB674" s="88">
        <f>AC674*B674*محاسبات!$AD$40</f>
        <v>0</v>
      </c>
      <c r="AC674" s="48"/>
      <c r="AD674" s="92">
        <f>AE674*B674*محاسبات!$AD$40</f>
        <v>0</v>
      </c>
      <c r="AE674" s="33"/>
    </row>
    <row r="675" spans="1:31" s="106" customFormat="1">
      <c r="A675" s="348"/>
      <c r="B675" s="202">
        <f t="shared" si="11"/>
        <v>175</v>
      </c>
      <c r="C675" s="106">
        <v>6</v>
      </c>
      <c r="D675" s="85">
        <f>E675*B675*محاسبات!$AD$40</f>
        <v>0</v>
      </c>
      <c r="E675" s="105"/>
      <c r="F675" s="87">
        <f>G675*B675*محاسبات!$AD$40</f>
        <v>0</v>
      </c>
      <c r="G675" s="46"/>
      <c r="H675" s="88">
        <f>I675*B675*محاسبات!$AD$40</f>
        <v>0</v>
      </c>
      <c r="I675" s="48"/>
      <c r="J675" s="91">
        <f>K675*B675*محاسبات!$AD$40</f>
        <v>0</v>
      </c>
      <c r="K675" s="91"/>
      <c r="L675" s="89">
        <f>M675*B675*محاسبات!$AD$40</f>
        <v>0</v>
      </c>
      <c r="M675" s="32"/>
      <c r="N675" s="86">
        <f>O675*B675*محاسبات!$AD$40</f>
        <v>0</v>
      </c>
      <c r="O675" s="105"/>
      <c r="P675" s="88">
        <f>Q675*B675*محاسبات!$AD$40</f>
        <v>0</v>
      </c>
      <c r="Q675" s="48"/>
      <c r="R675" s="90">
        <f>S675*B675*محاسبات!$AD$40</f>
        <v>0</v>
      </c>
      <c r="S675" s="54"/>
      <c r="T675" s="91">
        <f>U675*B675*محاسبات!$AD$40</f>
        <v>0</v>
      </c>
      <c r="U675" s="31"/>
      <c r="V675" s="90">
        <f>W675*B675*محاسبات!$AD$40</f>
        <v>0</v>
      </c>
      <c r="W675" s="54"/>
      <c r="X675" s="86">
        <f>Y675*B675*محاسبات!$AD$40</f>
        <v>0</v>
      </c>
      <c r="Y675" s="105"/>
      <c r="Z675" s="91">
        <f>AA675*B675*محاسبات!$AD$40</f>
        <v>0</v>
      </c>
      <c r="AA675" s="31"/>
      <c r="AB675" s="88">
        <f>AC675*B675*محاسبات!$AD$40</f>
        <v>0</v>
      </c>
      <c r="AC675" s="48"/>
      <c r="AD675" s="92">
        <f>AE675*B675*محاسبات!$AD$40</f>
        <v>0</v>
      </c>
      <c r="AE675" s="33"/>
    </row>
    <row r="676" spans="1:31" s="106" customFormat="1">
      <c r="A676" s="348"/>
      <c r="B676" s="202">
        <f t="shared" si="11"/>
        <v>174</v>
      </c>
      <c r="C676" s="106">
        <v>7</v>
      </c>
      <c r="D676" s="85">
        <f>E676*B676*محاسبات!$AD$40</f>
        <v>0</v>
      </c>
      <c r="E676" s="105"/>
      <c r="F676" s="87">
        <f>G676*B676*محاسبات!$AD$40</f>
        <v>0</v>
      </c>
      <c r="G676" s="46"/>
      <c r="H676" s="88">
        <f>I676*B676*محاسبات!$AD$40</f>
        <v>0</v>
      </c>
      <c r="I676" s="48"/>
      <c r="J676" s="91">
        <f>K676*B676*محاسبات!$AD$40</f>
        <v>0</v>
      </c>
      <c r="K676" s="91"/>
      <c r="L676" s="89">
        <f>M676*B676*محاسبات!$AD$40</f>
        <v>0</v>
      </c>
      <c r="M676" s="32"/>
      <c r="N676" s="86">
        <f>O676*B676*محاسبات!$AD$40</f>
        <v>0</v>
      </c>
      <c r="O676" s="105"/>
      <c r="P676" s="88">
        <f>Q676*B676*محاسبات!$AD$40</f>
        <v>0</v>
      </c>
      <c r="Q676" s="48"/>
      <c r="R676" s="90">
        <f>S676*B676*محاسبات!$AD$40</f>
        <v>0</v>
      </c>
      <c r="S676" s="54"/>
      <c r="T676" s="91">
        <f>U676*B676*محاسبات!$AD$40</f>
        <v>0</v>
      </c>
      <c r="U676" s="31"/>
      <c r="V676" s="90">
        <f>W676*B676*محاسبات!$AD$40</f>
        <v>0</v>
      </c>
      <c r="W676" s="54"/>
      <c r="X676" s="86">
        <f>Y676*B676*محاسبات!$AD$40</f>
        <v>0</v>
      </c>
      <c r="Y676" s="105"/>
      <c r="Z676" s="91">
        <f>AA676*B676*محاسبات!$AD$40</f>
        <v>0</v>
      </c>
      <c r="AA676" s="31"/>
      <c r="AB676" s="88">
        <f>AC676*B676*محاسبات!$AD$40</f>
        <v>0</v>
      </c>
      <c r="AC676" s="48"/>
      <c r="AD676" s="92">
        <f>AE676*B676*محاسبات!$AD$40</f>
        <v>0</v>
      </c>
      <c r="AE676" s="33"/>
    </row>
    <row r="677" spans="1:31" s="106" customFormat="1">
      <c r="A677" s="348"/>
      <c r="B677" s="202">
        <f t="shared" si="11"/>
        <v>173</v>
      </c>
      <c r="C677" s="106">
        <v>8</v>
      </c>
      <c r="D677" s="85">
        <f>E677*B677*محاسبات!$AD$40</f>
        <v>0</v>
      </c>
      <c r="E677" s="105"/>
      <c r="F677" s="87">
        <f>G677*B677*محاسبات!$AD$40</f>
        <v>0</v>
      </c>
      <c r="G677" s="46"/>
      <c r="H677" s="88">
        <f>I677*B677*محاسبات!$AD$40</f>
        <v>0</v>
      </c>
      <c r="I677" s="48"/>
      <c r="J677" s="91">
        <f>K677*B677*محاسبات!$AD$40</f>
        <v>0</v>
      </c>
      <c r="K677" s="91"/>
      <c r="L677" s="89">
        <f>M677*B677*محاسبات!$AD$40</f>
        <v>0</v>
      </c>
      <c r="M677" s="32"/>
      <c r="N677" s="86">
        <f>O677*B677*محاسبات!$AD$40</f>
        <v>0</v>
      </c>
      <c r="O677" s="105"/>
      <c r="P677" s="88">
        <f>Q677*B677*محاسبات!$AD$40</f>
        <v>0</v>
      </c>
      <c r="Q677" s="48"/>
      <c r="R677" s="90">
        <f>S677*B677*محاسبات!$AD$40</f>
        <v>0</v>
      </c>
      <c r="S677" s="54"/>
      <c r="T677" s="91">
        <f>U677*B677*محاسبات!$AD$40</f>
        <v>0</v>
      </c>
      <c r="U677" s="31"/>
      <c r="V677" s="90">
        <f>W677*B677*محاسبات!$AD$40</f>
        <v>0</v>
      </c>
      <c r="W677" s="54"/>
      <c r="X677" s="86">
        <f>Y677*B677*محاسبات!$AD$40</f>
        <v>0</v>
      </c>
      <c r="Y677" s="105"/>
      <c r="Z677" s="91">
        <f>AA677*B677*محاسبات!$AD$40</f>
        <v>0</v>
      </c>
      <c r="AA677" s="31"/>
      <c r="AB677" s="88">
        <f>AC677*B677*محاسبات!$AD$40</f>
        <v>0</v>
      </c>
      <c r="AC677" s="48"/>
      <c r="AD677" s="92">
        <f>AE677*B677*محاسبات!$AD$40</f>
        <v>0</v>
      </c>
      <c r="AE677" s="33"/>
    </row>
    <row r="678" spans="1:31" s="106" customFormat="1">
      <c r="A678" s="348"/>
      <c r="B678" s="202">
        <f t="shared" si="11"/>
        <v>172</v>
      </c>
      <c r="C678" s="106">
        <v>9</v>
      </c>
      <c r="D678" s="85">
        <f>E678*B678*محاسبات!$AD$40</f>
        <v>0</v>
      </c>
      <c r="E678" s="105"/>
      <c r="F678" s="87">
        <f>G678*B678*محاسبات!$AD$40</f>
        <v>0</v>
      </c>
      <c r="G678" s="46"/>
      <c r="H678" s="88">
        <f>I678*B678*محاسبات!$AD$40</f>
        <v>0</v>
      </c>
      <c r="I678" s="48"/>
      <c r="J678" s="91">
        <f>K678*B678*محاسبات!$AD$40</f>
        <v>0</v>
      </c>
      <c r="K678" s="91"/>
      <c r="L678" s="89">
        <f>M678*B678*محاسبات!$AD$40</f>
        <v>0</v>
      </c>
      <c r="M678" s="32"/>
      <c r="N678" s="86">
        <f>O678*B678*محاسبات!$AD$40</f>
        <v>0</v>
      </c>
      <c r="O678" s="105"/>
      <c r="P678" s="88">
        <f>Q678*B678*محاسبات!$AD$40</f>
        <v>0</v>
      </c>
      <c r="Q678" s="48"/>
      <c r="R678" s="90">
        <f>S678*B678*محاسبات!$AD$40</f>
        <v>0</v>
      </c>
      <c r="S678" s="54"/>
      <c r="T678" s="91">
        <f>U678*B678*محاسبات!$AD$40</f>
        <v>0</v>
      </c>
      <c r="U678" s="31"/>
      <c r="V678" s="90">
        <f>W678*B678*محاسبات!$AD$40</f>
        <v>0</v>
      </c>
      <c r="W678" s="54"/>
      <c r="X678" s="86">
        <f>Y678*B678*محاسبات!$AD$40</f>
        <v>0</v>
      </c>
      <c r="Y678" s="105"/>
      <c r="Z678" s="91">
        <f>AA678*B678*محاسبات!$AD$40</f>
        <v>0</v>
      </c>
      <c r="AA678" s="31"/>
      <c r="AB678" s="88">
        <f>AC678*B678*محاسبات!$AD$40</f>
        <v>0</v>
      </c>
      <c r="AC678" s="48"/>
      <c r="AD678" s="92">
        <f>AE678*B678*محاسبات!$AD$40</f>
        <v>0</v>
      </c>
      <c r="AE678" s="33"/>
    </row>
    <row r="679" spans="1:31" s="106" customFormat="1">
      <c r="A679" s="348"/>
      <c r="B679" s="202">
        <f t="shared" si="11"/>
        <v>171</v>
      </c>
      <c r="C679" s="106">
        <v>10</v>
      </c>
      <c r="D679" s="85">
        <f>E679*B679*محاسبات!$AD$40</f>
        <v>0</v>
      </c>
      <c r="E679" s="105"/>
      <c r="F679" s="87">
        <f>G679*B679*محاسبات!$AD$40</f>
        <v>0</v>
      </c>
      <c r="G679" s="46"/>
      <c r="H679" s="88">
        <f>I679*B679*محاسبات!$AD$40</f>
        <v>0</v>
      </c>
      <c r="I679" s="48"/>
      <c r="J679" s="91">
        <f>K679*B679*محاسبات!$AD$40</f>
        <v>0</v>
      </c>
      <c r="K679" s="91"/>
      <c r="L679" s="89">
        <f>M679*B679*محاسبات!$AD$40</f>
        <v>0</v>
      </c>
      <c r="M679" s="32"/>
      <c r="N679" s="86">
        <f>O679*B679*محاسبات!$AD$40</f>
        <v>0</v>
      </c>
      <c r="O679" s="105"/>
      <c r="P679" s="88">
        <f>Q679*B679*محاسبات!$AD$40</f>
        <v>0</v>
      </c>
      <c r="Q679" s="48"/>
      <c r="R679" s="90">
        <f>S679*B679*محاسبات!$AD$40</f>
        <v>0</v>
      </c>
      <c r="S679" s="54"/>
      <c r="T679" s="91">
        <f>U679*B679*محاسبات!$AD$40</f>
        <v>0</v>
      </c>
      <c r="U679" s="31"/>
      <c r="V679" s="90">
        <f>W679*B679*محاسبات!$AD$40</f>
        <v>0</v>
      </c>
      <c r="W679" s="54"/>
      <c r="X679" s="86">
        <f>Y679*B679*محاسبات!$AD$40</f>
        <v>0</v>
      </c>
      <c r="Y679" s="105"/>
      <c r="Z679" s="91">
        <f>AA679*B679*محاسبات!$AD$40</f>
        <v>0</v>
      </c>
      <c r="AA679" s="31"/>
      <c r="AB679" s="88">
        <f>AC679*B679*محاسبات!$AD$40</f>
        <v>0</v>
      </c>
      <c r="AC679" s="48"/>
      <c r="AD679" s="92">
        <f>AE679*B679*محاسبات!$AD$40</f>
        <v>0</v>
      </c>
      <c r="AE679" s="33"/>
    </row>
    <row r="680" spans="1:31" s="106" customFormat="1">
      <c r="A680" s="348"/>
      <c r="B680" s="202">
        <f t="shared" si="11"/>
        <v>170</v>
      </c>
      <c r="C680" s="106">
        <v>11</v>
      </c>
      <c r="D680" s="85">
        <f>E680*B680*محاسبات!$AD$40</f>
        <v>0</v>
      </c>
      <c r="E680" s="105"/>
      <c r="F680" s="87">
        <f>G680*B680*محاسبات!$AD$40</f>
        <v>0</v>
      </c>
      <c r="G680" s="46"/>
      <c r="H680" s="88">
        <f>I680*B680*محاسبات!$AD$40</f>
        <v>0</v>
      </c>
      <c r="I680" s="48"/>
      <c r="J680" s="91">
        <f>K680*B680*محاسبات!$AD$40</f>
        <v>0</v>
      </c>
      <c r="K680" s="91"/>
      <c r="L680" s="89">
        <f>M680*B680*محاسبات!$AD$40</f>
        <v>0</v>
      </c>
      <c r="M680" s="32"/>
      <c r="N680" s="86">
        <f>O680*B680*محاسبات!$AD$40</f>
        <v>0</v>
      </c>
      <c r="O680" s="105"/>
      <c r="P680" s="88">
        <f>Q680*B680*محاسبات!$AD$40</f>
        <v>0</v>
      </c>
      <c r="Q680" s="48"/>
      <c r="R680" s="90">
        <f>S680*B680*محاسبات!$AD$40</f>
        <v>0</v>
      </c>
      <c r="S680" s="54"/>
      <c r="T680" s="91">
        <f>U680*B680*محاسبات!$AD$40</f>
        <v>0</v>
      </c>
      <c r="U680" s="31"/>
      <c r="V680" s="90">
        <f>W680*B680*محاسبات!$AD$40</f>
        <v>0</v>
      </c>
      <c r="W680" s="54"/>
      <c r="X680" s="86">
        <f>Y680*B680*محاسبات!$AD$40</f>
        <v>0</v>
      </c>
      <c r="Y680" s="105"/>
      <c r="Z680" s="91">
        <f>AA680*B680*محاسبات!$AD$40</f>
        <v>0</v>
      </c>
      <c r="AA680" s="31"/>
      <c r="AB680" s="88">
        <f>AC680*B680*محاسبات!$AD$40</f>
        <v>0</v>
      </c>
      <c r="AC680" s="48"/>
      <c r="AD680" s="92">
        <f>AE680*B680*محاسبات!$AD$40</f>
        <v>0</v>
      </c>
      <c r="AE680" s="33"/>
    </row>
    <row r="681" spans="1:31" s="106" customFormat="1">
      <c r="A681" s="348"/>
      <c r="B681" s="202">
        <f t="shared" si="11"/>
        <v>169</v>
      </c>
      <c r="C681" s="106">
        <v>12</v>
      </c>
      <c r="D681" s="85">
        <f>E681*B681*محاسبات!$AD$40</f>
        <v>0</v>
      </c>
      <c r="E681" s="105"/>
      <c r="F681" s="87">
        <f>G681*B681*محاسبات!$AD$40</f>
        <v>0</v>
      </c>
      <c r="G681" s="46"/>
      <c r="H681" s="88">
        <f>I681*B681*محاسبات!$AD$40</f>
        <v>0</v>
      </c>
      <c r="I681" s="48"/>
      <c r="J681" s="91">
        <f>K681*B681*محاسبات!$AD$40</f>
        <v>0</v>
      </c>
      <c r="K681" s="91"/>
      <c r="L681" s="89">
        <f>M681*B681*محاسبات!$AD$40</f>
        <v>0</v>
      </c>
      <c r="M681" s="32"/>
      <c r="N681" s="86">
        <f>O681*B681*محاسبات!$AD$40</f>
        <v>0</v>
      </c>
      <c r="O681" s="105"/>
      <c r="P681" s="88">
        <f>Q681*B681*محاسبات!$AD$40</f>
        <v>0</v>
      </c>
      <c r="Q681" s="48"/>
      <c r="R681" s="90">
        <f>S681*B681*محاسبات!$AD$40</f>
        <v>0</v>
      </c>
      <c r="S681" s="54"/>
      <c r="T681" s="91">
        <f>U681*B681*محاسبات!$AD$40</f>
        <v>0</v>
      </c>
      <c r="U681" s="31"/>
      <c r="V681" s="90">
        <f>W681*B681*محاسبات!$AD$40</f>
        <v>0</v>
      </c>
      <c r="W681" s="54"/>
      <c r="X681" s="86">
        <f>Y681*B681*محاسبات!$AD$40</f>
        <v>0</v>
      </c>
      <c r="Y681" s="105"/>
      <c r="Z681" s="91">
        <f>AA681*B681*محاسبات!$AD$40</f>
        <v>0</v>
      </c>
      <c r="AA681" s="31"/>
      <c r="AB681" s="88">
        <f>AC681*B681*محاسبات!$AD$40</f>
        <v>0</v>
      </c>
      <c r="AC681" s="48"/>
      <c r="AD681" s="92">
        <f>AE681*B681*محاسبات!$AD$40</f>
        <v>0</v>
      </c>
      <c r="AE681" s="33"/>
    </row>
    <row r="682" spans="1:31" s="106" customFormat="1">
      <c r="A682" s="348"/>
      <c r="B682" s="202">
        <f t="shared" si="11"/>
        <v>168</v>
      </c>
      <c r="C682" s="106">
        <v>13</v>
      </c>
      <c r="D682" s="85">
        <f>E682*B682*محاسبات!$AD$40</f>
        <v>0</v>
      </c>
      <c r="E682" s="105"/>
      <c r="F682" s="87">
        <f>G682*B682*محاسبات!$AD$40</f>
        <v>0</v>
      </c>
      <c r="G682" s="46"/>
      <c r="H682" s="88">
        <f>I682*B682*محاسبات!$AD$40</f>
        <v>0</v>
      </c>
      <c r="I682" s="48"/>
      <c r="J682" s="91">
        <f>K682*B682*محاسبات!$AD$40</f>
        <v>0</v>
      </c>
      <c r="K682" s="91"/>
      <c r="L682" s="89">
        <f>M682*B682*محاسبات!$AD$40</f>
        <v>0</v>
      </c>
      <c r="M682" s="32"/>
      <c r="N682" s="86">
        <f>O682*B682*محاسبات!$AD$40</f>
        <v>0</v>
      </c>
      <c r="O682" s="105"/>
      <c r="P682" s="88">
        <f>Q682*B682*محاسبات!$AD$40</f>
        <v>0</v>
      </c>
      <c r="Q682" s="48"/>
      <c r="R682" s="90">
        <f>S682*B682*محاسبات!$AD$40</f>
        <v>0</v>
      </c>
      <c r="S682" s="54"/>
      <c r="T682" s="91">
        <f>U682*B682*محاسبات!$AD$40</f>
        <v>0</v>
      </c>
      <c r="U682" s="31"/>
      <c r="V682" s="90">
        <f>W682*B682*محاسبات!$AD$40</f>
        <v>0</v>
      </c>
      <c r="W682" s="54"/>
      <c r="X682" s="86">
        <f>Y682*B682*محاسبات!$AD$40</f>
        <v>0</v>
      </c>
      <c r="Y682" s="105"/>
      <c r="Z682" s="91">
        <f>AA682*B682*محاسبات!$AD$40</f>
        <v>0</v>
      </c>
      <c r="AA682" s="31"/>
      <c r="AB682" s="88">
        <f>AC682*B682*محاسبات!$AD$40</f>
        <v>0</v>
      </c>
      <c r="AC682" s="48"/>
      <c r="AD682" s="92">
        <f>AE682*B682*محاسبات!$AD$40</f>
        <v>0</v>
      </c>
      <c r="AE682" s="33"/>
    </row>
    <row r="683" spans="1:31" s="106" customFormat="1">
      <c r="A683" s="348"/>
      <c r="B683" s="202">
        <f t="shared" si="11"/>
        <v>167</v>
      </c>
      <c r="C683" s="106">
        <v>14</v>
      </c>
      <c r="D683" s="85">
        <f>E683*B683*محاسبات!$AD$40</f>
        <v>0</v>
      </c>
      <c r="E683" s="105"/>
      <c r="F683" s="87">
        <f>G683*B683*محاسبات!$AD$40</f>
        <v>0</v>
      </c>
      <c r="G683" s="46"/>
      <c r="H683" s="88">
        <f>I683*B683*محاسبات!$AD$40</f>
        <v>0</v>
      </c>
      <c r="I683" s="48"/>
      <c r="J683" s="91">
        <f>K683*B683*محاسبات!$AD$40</f>
        <v>0</v>
      </c>
      <c r="K683" s="91"/>
      <c r="L683" s="89">
        <f>M683*B683*محاسبات!$AD$40</f>
        <v>0</v>
      </c>
      <c r="M683" s="32"/>
      <c r="N683" s="86">
        <f>O683*B683*محاسبات!$AD$40</f>
        <v>0</v>
      </c>
      <c r="O683" s="105"/>
      <c r="P683" s="88">
        <f>Q683*B683*محاسبات!$AD$40</f>
        <v>0</v>
      </c>
      <c r="Q683" s="48"/>
      <c r="R683" s="90">
        <f>S683*B683*محاسبات!$AD$40</f>
        <v>0</v>
      </c>
      <c r="S683" s="54"/>
      <c r="T683" s="91">
        <f>U683*B683*محاسبات!$AD$40</f>
        <v>0</v>
      </c>
      <c r="U683" s="31"/>
      <c r="V683" s="90">
        <f>W683*B683*محاسبات!$AD$40</f>
        <v>0</v>
      </c>
      <c r="W683" s="54"/>
      <c r="X683" s="86">
        <f>Y683*B683*محاسبات!$AD$40</f>
        <v>0</v>
      </c>
      <c r="Y683" s="105"/>
      <c r="Z683" s="91">
        <f>AA683*B683*محاسبات!$AD$40</f>
        <v>0</v>
      </c>
      <c r="AA683" s="31"/>
      <c r="AB683" s="88">
        <f>AC683*B683*محاسبات!$AD$40</f>
        <v>0</v>
      </c>
      <c r="AC683" s="48"/>
      <c r="AD683" s="92">
        <f>AE683*B683*محاسبات!$AD$40</f>
        <v>0</v>
      </c>
      <c r="AE683" s="33"/>
    </row>
    <row r="684" spans="1:31" s="106" customFormat="1">
      <c r="A684" s="348"/>
      <c r="B684" s="202">
        <f t="shared" si="11"/>
        <v>166</v>
      </c>
      <c r="C684" s="106">
        <v>15</v>
      </c>
      <c r="D684" s="85">
        <f>E684*B684*محاسبات!$AD$40</f>
        <v>0</v>
      </c>
      <c r="E684" s="105"/>
      <c r="F684" s="87">
        <f>G684*B684*محاسبات!$AD$40</f>
        <v>0</v>
      </c>
      <c r="G684" s="46"/>
      <c r="H684" s="88">
        <f>I684*B684*محاسبات!$AD$40</f>
        <v>0</v>
      </c>
      <c r="I684" s="48"/>
      <c r="J684" s="91">
        <f>K684*B684*محاسبات!$AD$40</f>
        <v>0</v>
      </c>
      <c r="K684" s="91"/>
      <c r="L684" s="89">
        <f>M684*B684*محاسبات!$AD$40</f>
        <v>0</v>
      </c>
      <c r="M684" s="32"/>
      <c r="N684" s="86">
        <f>O684*B684*محاسبات!$AD$40</f>
        <v>0</v>
      </c>
      <c r="O684" s="105"/>
      <c r="P684" s="88">
        <f>Q684*B684*محاسبات!$AD$40</f>
        <v>0</v>
      </c>
      <c r="Q684" s="48"/>
      <c r="R684" s="90">
        <f>S684*B684*محاسبات!$AD$40</f>
        <v>0</v>
      </c>
      <c r="S684" s="54"/>
      <c r="T684" s="91">
        <f>U684*B684*محاسبات!$AD$40</f>
        <v>0</v>
      </c>
      <c r="U684" s="31"/>
      <c r="V684" s="90">
        <f>W684*B684*محاسبات!$AD$40</f>
        <v>0</v>
      </c>
      <c r="W684" s="54"/>
      <c r="X684" s="86">
        <f>Y684*B684*محاسبات!$AD$40</f>
        <v>0</v>
      </c>
      <c r="Y684" s="105"/>
      <c r="Z684" s="91">
        <f>AA684*B684*محاسبات!$AD$40</f>
        <v>0</v>
      </c>
      <c r="AA684" s="31"/>
      <c r="AB684" s="88">
        <f>AC684*B684*محاسبات!$AD$40</f>
        <v>0</v>
      </c>
      <c r="AC684" s="48"/>
      <c r="AD684" s="92">
        <f>AE684*B684*محاسبات!$AD$40</f>
        <v>0</v>
      </c>
      <c r="AE684" s="33"/>
    </row>
    <row r="685" spans="1:31" s="106" customFormat="1">
      <c r="A685" s="348"/>
      <c r="B685" s="202">
        <f t="shared" si="11"/>
        <v>165</v>
      </c>
      <c r="C685" s="106">
        <v>16</v>
      </c>
      <c r="D685" s="85">
        <f>E685*B685*محاسبات!$AD$40</f>
        <v>0</v>
      </c>
      <c r="E685" s="105"/>
      <c r="F685" s="87">
        <f>G685*B685*محاسبات!$AD$40</f>
        <v>0</v>
      </c>
      <c r="G685" s="46"/>
      <c r="H685" s="88">
        <f>I685*B685*محاسبات!$AD$40</f>
        <v>0</v>
      </c>
      <c r="I685" s="48"/>
      <c r="J685" s="91">
        <f>K685*B685*محاسبات!$AD$40</f>
        <v>0</v>
      </c>
      <c r="K685" s="91"/>
      <c r="L685" s="89">
        <f>M685*B685*محاسبات!$AD$40</f>
        <v>0</v>
      </c>
      <c r="M685" s="32"/>
      <c r="N685" s="86">
        <f>O685*B685*محاسبات!$AD$40</f>
        <v>0</v>
      </c>
      <c r="O685" s="105"/>
      <c r="P685" s="88">
        <f>Q685*B685*محاسبات!$AD$40</f>
        <v>0</v>
      </c>
      <c r="Q685" s="48"/>
      <c r="R685" s="90">
        <f>S685*B685*محاسبات!$AD$40</f>
        <v>0</v>
      </c>
      <c r="S685" s="54"/>
      <c r="T685" s="91">
        <f>U685*B685*محاسبات!$AD$40</f>
        <v>0</v>
      </c>
      <c r="U685" s="31"/>
      <c r="V685" s="90">
        <f>W685*B685*محاسبات!$AD$40</f>
        <v>0</v>
      </c>
      <c r="W685" s="54"/>
      <c r="X685" s="86">
        <f>Y685*B685*محاسبات!$AD$40</f>
        <v>0</v>
      </c>
      <c r="Y685" s="105"/>
      <c r="Z685" s="91">
        <f>AA685*B685*محاسبات!$AD$40</f>
        <v>0</v>
      </c>
      <c r="AA685" s="31"/>
      <c r="AB685" s="88">
        <f>AC685*B685*محاسبات!$AD$40</f>
        <v>0</v>
      </c>
      <c r="AC685" s="48"/>
      <c r="AD685" s="92">
        <f>AE685*B685*محاسبات!$AD$40</f>
        <v>0</v>
      </c>
      <c r="AE685" s="33"/>
    </row>
    <row r="686" spans="1:31" s="106" customFormat="1">
      <c r="A686" s="348"/>
      <c r="B686" s="202">
        <f t="shared" si="11"/>
        <v>164</v>
      </c>
      <c r="C686" s="106">
        <v>17</v>
      </c>
      <c r="D686" s="85">
        <f>E686*B686*محاسبات!$AD$40</f>
        <v>0</v>
      </c>
      <c r="E686" s="105"/>
      <c r="F686" s="87">
        <f>G686*B686*محاسبات!$AD$40</f>
        <v>0</v>
      </c>
      <c r="G686" s="46"/>
      <c r="H686" s="88">
        <f>I686*B686*محاسبات!$AD$40</f>
        <v>0</v>
      </c>
      <c r="I686" s="48"/>
      <c r="J686" s="91">
        <f>K686*B686*محاسبات!$AD$40</f>
        <v>0</v>
      </c>
      <c r="K686" s="91"/>
      <c r="L686" s="89">
        <f>M686*B686*محاسبات!$AD$40</f>
        <v>0</v>
      </c>
      <c r="M686" s="32"/>
      <c r="N686" s="86">
        <f>O686*B686*محاسبات!$AD$40</f>
        <v>0</v>
      </c>
      <c r="O686" s="105"/>
      <c r="P686" s="88">
        <f>Q686*B686*محاسبات!$AD$40</f>
        <v>0</v>
      </c>
      <c r="Q686" s="48"/>
      <c r="R686" s="90">
        <f>S686*B686*محاسبات!$AD$40</f>
        <v>0</v>
      </c>
      <c r="S686" s="54"/>
      <c r="T686" s="91">
        <f>U686*B686*محاسبات!$AD$40</f>
        <v>0</v>
      </c>
      <c r="U686" s="31"/>
      <c r="V686" s="90">
        <f>W686*B686*محاسبات!$AD$40</f>
        <v>0</v>
      </c>
      <c r="W686" s="54"/>
      <c r="X686" s="86">
        <f>Y686*B686*محاسبات!$AD$40</f>
        <v>0</v>
      </c>
      <c r="Y686" s="105"/>
      <c r="Z686" s="91">
        <f>AA686*B686*محاسبات!$AD$40</f>
        <v>0</v>
      </c>
      <c r="AA686" s="31"/>
      <c r="AB686" s="88">
        <f>AC686*B686*محاسبات!$AD$40</f>
        <v>0</v>
      </c>
      <c r="AC686" s="48"/>
      <c r="AD686" s="92">
        <f>AE686*B686*محاسبات!$AD$40</f>
        <v>0</v>
      </c>
      <c r="AE686" s="33"/>
    </row>
    <row r="687" spans="1:31" s="106" customFormat="1">
      <c r="A687" s="348"/>
      <c r="B687" s="202">
        <f t="shared" si="11"/>
        <v>163</v>
      </c>
      <c r="C687" s="106">
        <v>18</v>
      </c>
      <c r="D687" s="85">
        <f>E687*B687*محاسبات!$AD$40</f>
        <v>0</v>
      </c>
      <c r="E687" s="105"/>
      <c r="F687" s="87">
        <f>G687*B687*محاسبات!$AD$40</f>
        <v>0</v>
      </c>
      <c r="G687" s="46"/>
      <c r="H687" s="88">
        <f>I687*B687*محاسبات!$AD$40</f>
        <v>0</v>
      </c>
      <c r="I687" s="48"/>
      <c r="J687" s="91">
        <f>K687*B687*محاسبات!$AD$40</f>
        <v>0</v>
      </c>
      <c r="K687" s="91"/>
      <c r="L687" s="89">
        <f>M687*B687*محاسبات!$AD$40</f>
        <v>0</v>
      </c>
      <c r="M687" s="32"/>
      <c r="N687" s="86">
        <f>O687*B687*محاسبات!$AD$40</f>
        <v>0</v>
      </c>
      <c r="O687" s="105"/>
      <c r="P687" s="88">
        <f>Q687*B687*محاسبات!$AD$40</f>
        <v>0</v>
      </c>
      <c r="Q687" s="48"/>
      <c r="R687" s="90">
        <f>S687*B687*محاسبات!$AD$40</f>
        <v>0</v>
      </c>
      <c r="S687" s="54"/>
      <c r="T687" s="91">
        <f>U687*B687*محاسبات!$AD$40</f>
        <v>0</v>
      </c>
      <c r="U687" s="31"/>
      <c r="V687" s="90">
        <f>W687*B687*محاسبات!$AD$40</f>
        <v>0</v>
      </c>
      <c r="W687" s="54"/>
      <c r="X687" s="86">
        <f>Y687*B687*محاسبات!$AD$40</f>
        <v>0</v>
      </c>
      <c r="Y687" s="105"/>
      <c r="Z687" s="91">
        <f>AA687*B687*محاسبات!$AD$40</f>
        <v>0</v>
      </c>
      <c r="AA687" s="31"/>
      <c r="AB687" s="88">
        <f>AC687*B687*محاسبات!$AD$40</f>
        <v>0</v>
      </c>
      <c r="AC687" s="48"/>
      <c r="AD687" s="92">
        <f>AE687*B687*محاسبات!$AD$40</f>
        <v>0</v>
      </c>
      <c r="AE687" s="33"/>
    </row>
    <row r="688" spans="1:31" s="106" customFormat="1">
      <c r="A688" s="348"/>
      <c r="B688" s="202">
        <f t="shared" si="11"/>
        <v>162</v>
      </c>
      <c r="C688" s="106">
        <v>19</v>
      </c>
      <c r="D688" s="85">
        <f>E688*B688*محاسبات!$AD$40</f>
        <v>0</v>
      </c>
      <c r="E688" s="105"/>
      <c r="F688" s="87">
        <f>G688*B688*محاسبات!$AD$40</f>
        <v>0</v>
      </c>
      <c r="G688" s="46"/>
      <c r="H688" s="88">
        <f>I688*B688*محاسبات!$AD$40</f>
        <v>0</v>
      </c>
      <c r="I688" s="48"/>
      <c r="J688" s="91">
        <f>K688*B688*محاسبات!$AD$40</f>
        <v>0</v>
      </c>
      <c r="K688" s="91"/>
      <c r="L688" s="89">
        <f>M688*B688*محاسبات!$AD$40</f>
        <v>0</v>
      </c>
      <c r="M688" s="32"/>
      <c r="N688" s="86">
        <f>O688*B688*محاسبات!$AD$40</f>
        <v>0</v>
      </c>
      <c r="O688" s="105"/>
      <c r="P688" s="88">
        <f>Q688*B688*محاسبات!$AD$40</f>
        <v>0</v>
      </c>
      <c r="Q688" s="48"/>
      <c r="R688" s="90">
        <f>S688*B688*محاسبات!$AD$40</f>
        <v>0</v>
      </c>
      <c r="S688" s="54"/>
      <c r="T688" s="91">
        <f>U688*B688*محاسبات!$AD$40</f>
        <v>0</v>
      </c>
      <c r="U688" s="31"/>
      <c r="V688" s="90">
        <f>W688*B688*محاسبات!$AD$40</f>
        <v>0</v>
      </c>
      <c r="W688" s="54"/>
      <c r="X688" s="86">
        <f>Y688*B688*محاسبات!$AD$40</f>
        <v>0</v>
      </c>
      <c r="Y688" s="105"/>
      <c r="Z688" s="91">
        <f>AA688*B688*محاسبات!$AD$40</f>
        <v>0</v>
      </c>
      <c r="AA688" s="31"/>
      <c r="AB688" s="88">
        <f>AC688*B688*محاسبات!$AD$40</f>
        <v>0</v>
      </c>
      <c r="AC688" s="48"/>
      <c r="AD688" s="92">
        <f>AE688*B688*محاسبات!$AD$40</f>
        <v>0</v>
      </c>
      <c r="AE688" s="33"/>
    </row>
    <row r="689" spans="1:31" s="106" customFormat="1">
      <c r="A689" s="348"/>
      <c r="B689" s="202">
        <f t="shared" si="11"/>
        <v>161</v>
      </c>
      <c r="C689" s="106">
        <v>20</v>
      </c>
      <c r="D689" s="85">
        <f>E689*B689*محاسبات!$AD$40</f>
        <v>0</v>
      </c>
      <c r="E689" s="105"/>
      <c r="F689" s="87">
        <f>G689*B689*محاسبات!$AD$40</f>
        <v>0</v>
      </c>
      <c r="G689" s="46"/>
      <c r="H689" s="88">
        <f>I689*B689*محاسبات!$AD$40</f>
        <v>0</v>
      </c>
      <c r="I689" s="48"/>
      <c r="J689" s="91">
        <f>K689*B689*محاسبات!$AD$40</f>
        <v>0</v>
      </c>
      <c r="K689" s="91"/>
      <c r="L689" s="89">
        <f>M689*B689*محاسبات!$AD$40</f>
        <v>0</v>
      </c>
      <c r="M689" s="32"/>
      <c r="N689" s="86">
        <f>O689*B689*محاسبات!$AD$40</f>
        <v>0</v>
      </c>
      <c r="O689" s="105"/>
      <c r="P689" s="88">
        <f>Q689*B689*محاسبات!$AD$40</f>
        <v>0</v>
      </c>
      <c r="Q689" s="48"/>
      <c r="R689" s="90">
        <f>S689*B689*محاسبات!$AD$40</f>
        <v>0</v>
      </c>
      <c r="S689" s="54"/>
      <c r="T689" s="91">
        <f>U689*B689*محاسبات!$AD$40</f>
        <v>0</v>
      </c>
      <c r="U689" s="31"/>
      <c r="V689" s="90">
        <f>W689*B689*محاسبات!$AD$40</f>
        <v>0</v>
      </c>
      <c r="W689" s="54"/>
      <c r="X689" s="86">
        <f>Y689*B689*محاسبات!$AD$40</f>
        <v>0</v>
      </c>
      <c r="Y689" s="105"/>
      <c r="Z689" s="91">
        <f>AA689*B689*محاسبات!$AD$40</f>
        <v>0</v>
      </c>
      <c r="AA689" s="31"/>
      <c r="AB689" s="88">
        <f>AC689*B689*محاسبات!$AD$40</f>
        <v>0</v>
      </c>
      <c r="AC689" s="48"/>
      <c r="AD689" s="92">
        <f>AE689*B689*محاسبات!$AD$40</f>
        <v>0</v>
      </c>
      <c r="AE689" s="33"/>
    </row>
    <row r="690" spans="1:31" s="106" customFormat="1">
      <c r="A690" s="348"/>
      <c r="B690" s="202">
        <f t="shared" si="11"/>
        <v>160</v>
      </c>
      <c r="C690" s="106">
        <v>21</v>
      </c>
      <c r="D690" s="85">
        <f>E690*B690*محاسبات!$AD$40</f>
        <v>0</v>
      </c>
      <c r="E690" s="105"/>
      <c r="F690" s="87">
        <f>G690*B690*محاسبات!$AD$40</f>
        <v>0</v>
      </c>
      <c r="G690" s="46"/>
      <c r="H690" s="88">
        <f>I690*B690*محاسبات!$AD$40</f>
        <v>0</v>
      </c>
      <c r="I690" s="48"/>
      <c r="J690" s="91">
        <f>K690*B690*محاسبات!$AD$40</f>
        <v>0</v>
      </c>
      <c r="K690" s="91"/>
      <c r="L690" s="89">
        <f>M690*B690*محاسبات!$AD$40</f>
        <v>0</v>
      </c>
      <c r="M690" s="32"/>
      <c r="N690" s="86">
        <f>O690*B690*محاسبات!$AD$40</f>
        <v>0</v>
      </c>
      <c r="O690" s="105"/>
      <c r="P690" s="88">
        <f>Q690*B690*محاسبات!$AD$40</f>
        <v>0</v>
      </c>
      <c r="Q690" s="48"/>
      <c r="R690" s="90">
        <f>S690*B690*محاسبات!$AD$40</f>
        <v>0</v>
      </c>
      <c r="S690" s="54"/>
      <c r="T690" s="91">
        <f>U690*B690*محاسبات!$AD$40</f>
        <v>0</v>
      </c>
      <c r="U690" s="31"/>
      <c r="V690" s="90">
        <f>W690*B690*محاسبات!$AD$40</f>
        <v>0</v>
      </c>
      <c r="W690" s="54"/>
      <c r="X690" s="86">
        <f>Y690*B690*محاسبات!$AD$40</f>
        <v>0</v>
      </c>
      <c r="Y690" s="105"/>
      <c r="Z690" s="91">
        <f>AA690*B690*محاسبات!$AD$40</f>
        <v>0</v>
      </c>
      <c r="AA690" s="31"/>
      <c r="AB690" s="88">
        <f>AC690*B690*محاسبات!$AD$40</f>
        <v>0</v>
      </c>
      <c r="AC690" s="48"/>
      <c r="AD690" s="92">
        <f>AE690*B690*محاسبات!$AD$40</f>
        <v>0</v>
      </c>
      <c r="AE690" s="33"/>
    </row>
    <row r="691" spans="1:31" s="106" customFormat="1">
      <c r="A691" s="348"/>
      <c r="B691" s="202">
        <f t="shared" si="11"/>
        <v>159</v>
      </c>
      <c r="C691" s="106">
        <v>22</v>
      </c>
      <c r="D691" s="85">
        <f>E691*B691*محاسبات!$AD$40</f>
        <v>0</v>
      </c>
      <c r="E691" s="105"/>
      <c r="F691" s="87">
        <f>G691*B691*محاسبات!$AD$40</f>
        <v>0</v>
      </c>
      <c r="G691" s="46"/>
      <c r="H691" s="88">
        <f>I691*B691*محاسبات!$AD$40</f>
        <v>0</v>
      </c>
      <c r="I691" s="48"/>
      <c r="J691" s="91">
        <f>K691*B691*محاسبات!$AD$40</f>
        <v>0</v>
      </c>
      <c r="K691" s="91"/>
      <c r="L691" s="89">
        <f>M691*B691*محاسبات!$AD$40</f>
        <v>0</v>
      </c>
      <c r="M691" s="32"/>
      <c r="N691" s="86">
        <f>O691*B691*محاسبات!$AD$40</f>
        <v>0</v>
      </c>
      <c r="O691" s="105"/>
      <c r="P691" s="88">
        <f>Q691*B691*محاسبات!$AD$40</f>
        <v>0</v>
      </c>
      <c r="Q691" s="48"/>
      <c r="R691" s="90">
        <f>S691*B691*محاسبات!$AD$40</f>
        <v>0</v>
      </c>
      <c r="S691" s="54"/>
      <c r="T691" s="91">
        <f>U691*B691*محاسبات!$AD$40</f>
        <v>0</v>
      </c>
      <c r="U691" s="31"/>
      <c r="V691" s="90">
        <f>W691*B691*محاسبات!$AD$40</f>
        <v>0</v>
      </c>
      <c r="W691" s="54"/>
      <c r="X691" s="86">
        <f>Y691*B691*محاسبات!$AD$40</f>
        <v>0</v>
      </c>
      <c r="Y691" s="105"/>
      <c r="Z691" s="91">
        <f>AA691*B691*محاسبات!$AD$40</f>
        <v>0</v>
      </c>
      <c r="AA691" s="31"/>
      <c r="AB691" s="88">
        <f>AC691*B691*محاسبات!$AD$40</f>
        <v>0</v>
      </c>
      <c r="AC691" s="48"/>
      <c r="AD691" s="92">
        <f>AE691*B691*محاسبات!$AD$40</f>
        <v>0</v>
      </c>
      <c r="AE691" s="33"/>
    </row>
    <row r="692" spans="1:31" s="106" customFormat="1">
      <c r="A692" s="348"/>
      <c r="B692" s="202">
        <f t="shared" si="11"/>
        <v>158</v>
      </c>
      <c r="C692" s="106">
        <v>23</v>
      </c>
      <c r="D692" s="85">
        <f>E692*B692*محاسبات!$AD$40</f>
        <v>0</v>
      </c>
      <c r="E692" s="105"/>
      <c r="F692" s="87">
        <f>G692*B692*محاسبات!$AD$40</f>
        <v>0</v>
      </c>
      <c r="G692" s="46"/>
      <c r="H692" s="88">
        <f>I692*B692*محاسبات!$AD$40</f>
        <v>0</v>
      </c>
      <c r="I692" s="48"/>
      <c r="J692" s="91">
        <f>K692*B692*محاسبات!$AD$40</f>
        <v>0</v>
      </c>
      <c r="K692" s="91"/>
      <c r="L692" s="89">
        <f>M692*B692*محاسبات!$AD$40</f>
        <v>0</v>
      </c>
      <c r="M692" s="32"/>
      <c r="N692" s="86">
        <f>O692*B692*محاسبات!$AD$40</f>
        <v>0</v>
      </c>
      <c r="O692" s="105"/>
      <c r="P692" s="88">
        <f>Q692*B692*محاسبات!$AD$40</f>
        <v>0</v>
      </c>
      <c r="Q692" s="48"/>
      <c r="R692" s="90">
        <f>S692*B692*محاسبات!$AD$40</f>
        <v>0</v>
      </c>
      <c r="S692" s="54"/>
      <c r="T692" s="91">
        <f>U692*B692*محاسبات!$AD$40</f>
        <v>0</v>
      </c>
      <c r="U692" s="31"/>
      <c r="V692" s="90">
        <f>W692*B692*محاسبات!$AD$40</f>
        <v>0</v>
      </c>
      <c r="W692" s="54"/>
      <c r="X692" s="86">
        <f>Y692*B692*محاسبات!$AD$40</f>
        <v>0</v>
      </c>
      <c r="Y692" s="105"/>
      <c r="Z692" s="91">
        <f>AA692*B692*محاسبات!$AD$40</f>
        <v>0</v>
      </c>
      <c r="AA692" s="31"/>
      <c r="AB692" s="88">
        <f>AC692*B692*محاسبات!$AD$40</f>
        <v>0</v>
      </c>
      <c r="AC692" s="48"/>
      <c r="AD692" s="92">
        <f>AE692*B692*محاسبات!$AD$40</f>
        <v>0</v>
      </c>
      <c r="AE692" s="33"/>
    </row>
    <row r="693" spans="1:31" s="106" customFormat="1">
      <c r="A693" s="348"/>
      <c r="B693" s="202">
        <f t="shared" si="11"/>
        <v>157</v>
      </c>
      <c r="C693" s="106">
        <v>24</v>
      </c>
      <c r="D693" s="85">
        <f>E693*B693*محاسبات!$AD$40</f>
        <v>0</v>
      </c>
      <c r="E693" s="105"/>
      <c r="F693" s="87">
        <f>G693*B693*محاسبات!$AD$40</f>
        <v>0</v>
      </c>
      <c r="G693" s="46"/>
      <c r="H693" s="88">
        <f>I693*B693*محاسبات!$AD$40</f>
        <v>0</v>
      </c>
      <c r="I693" s="48"/>
      <c r="J693" s="91">
        <f>K693*B693*محاسبات!$AD$40</f>
        <v>0</v>
      </c>
      <c r="K693" s="91"/>
      <c r="L693" s="89">
        <f>M693*B693*محاسبات!$AD$40</f>
        <v>0</v>
      </c>
      <c r="M693" s="32"/>
      <c r="N693" s="86">
        <f>O693*B693*محاسبات!$AD$40</f>
        <v>0</v>
      </c>
      <c r="O693" s="105"/>
      <c r="P693" s="88">
        <f>Q693*B693*محاسبات!$AD$40</f>
        <v>0</v>
      </c>
      <c r="Q693" s="48"/>
      <c r="R693" s="90">
        <f>S693*B693*محاسبات!$AD$40</f>
        <v>0</v>
      </c>
      <c r="S693" s="54"/>
      <c r="T693" s="91">
        <f>U693*B693*محاسبات!$AD$40</f>
        <v>0</v>
      </c>
      <c r="U693" s="31"/>
      <c r="V693" s="90">
        <f>W693*B693*محاسبات!$AD$40</f>
        <v>0</v>
      </c>
      <c r="W693" s="54"/>
      <c r="X693" s="86">
        <f>Y693*B693*محاسبات!$AD$40</f>
        <v>0</v>
      </c>
      <c r="Y693" s="105"/>
      <c r="Z693" s="91">
        <f>AA693*B693*محاسبات!$AD$40</f>
        <v>0</v>
      </c>
      <c r="AA693" s="31"/>
      <c r="AB693" s="88">
        <f>AC693*B693*محاسبات!$AD$40</f>
        <v>0</v>
      </c>
      <c r="AC693" s="48"/>
      <c r="AD693" s="92">
        <f>AE693*B693*محاسبات!$AD$40</f>
        <v>0</v>
      </c>
      <c r="AE693" s="33"/>
    </row>
    <row r="694" spans="1:31" s="106" customFormat="1">
      <c r="A694" s="348"/>
      <c r="B694" s="202">
        <f t="shared" si="11"/>
        <v>156</v>
      </c>
      <c r="C694" s="106">
        <v>25</v>
      </c>
      <c r="D694" s="85">
        <f>E694*B694*محاسبات!$AD$40</f>
        <v>0</v>
      </c>
      <c r="E694" s="105"/>
      <c r="F694" s="87">
        <f>G694*B694*محاسبات!$AD$40</f>
        <v>0</v>
      </c>
      <c r="G694" s="46"/>
      <c r="H694" s="88">
        <f>I694*B694*محاسبات!$AD$40</f>
        <v>0</v>
      </c>
      <c r="I694" s="48"/>
      <c r="J694" s="91">
        <f>K694*B694*محاسبات!$AD$40</f>
        <v>0</v>
      </c>
      <c r="K694" s="91"/>
      <c r="L694" s="89">
        <f>M694*B694*محاسبات!$AD$40</f>
        <v>0</v>
      </c>
      <c r="M694" s="32"/>
      <c r="N694" s="86">
        <f>O694*B694*محاسبات!$AD$40</f>
        <v>0</v>
      </c>
      <c r="O694" s="105"/>
      <c r="P694" s="88">
        <f>Q694*B694*محاسبات!$AD$40</f>
        <v>0</v>
      </c>
      <c r="Q694" s="48"/>
      <c r="R694" s="90">
        <f>S694*B694*محاسبات!$AD$40</f>
        <v>0</v>
      </c>
      <c r="S694" s="54"/>
      <c r="T694" s="91">
        <f>U694*B694*محاسبات!$AD$40</f>
        <v>0</v>
      </c>
      <c r="U694" s="31"/>
      <c r="V694" s="90">
        <f>W694*B694*محاسبات!$AD$40</f>
        <v>0</v>
      </c>
      <c r="W694" s="54"/>
      <c r="X694" s="86">
        <f>Y694*B694*محاسبات!$AD$40</f>
        <v>0</v>
      </c>
      <c r="Y694" s="105"/>
      <c r="Z694" s="91">
        <f>AA694*B694*محاسبات!$AD$40</f>
        <v>0</v>
      </c>
      <c r="AA694" s="31"/>
      <c r="AB694" s="88">
        <f>AC694*B694*محاسبات!$AD$40</f>
        <v>0</v>
      </c>
      <c r="AC694" s="48"/>
      <c r="AD694" s="92">
        <f>AE694*B694*محاسبات!$AD$40</f>
        <v>0</v>
      </c>
      <c r="AE694" s="33"/>
    </row>
    <row r="695" spans="1:31" s="106" customFormat="1">
      <c r="A695" s="348"/>
      <c r="B695" s="202">
        <f t="shared" si="11"/>
        <v>155</v>
      </c>
      <c r="C695" s="106">
        <v>26</v>
      </c>
      <c r="D695" s="85">
        <f>E695*B695*محاسبات!$AD$40</f>
        <v>0</v>
      </c>
      <c r="E695" s="105"/>
      <c r="F695" s="87">
        <f>G695*B695*محاسبات!$AD$40</f>
        <v>0</v>
      </c>
      <c r="G695" s="46"/>
      <c r="H695" s="88">
        <f>I695*B695*محاسبات!$AD$40</f>
        <v>0</v>
      </c>
      <c r="I695" s="48"/>
      <c r="J695" s="91">
        <f>K695*B695*محاسبات!$AD$40</f>
        <v>0</v>
      </c>
      <c r="K695" s="91"/>
      <c r="L695" s="89">
        <f>M695*B695*محاسبات!$AD$40</f>
        <v>0</v>
      </c>
      <c r="M695" s="32"/>
      <c r="N695" s="86">
        <f>O695*B695*محاسبات!$AD$40</f>
        <v>0</v>
      </c>
      <c r="O695" s="105"/>
      <c r="P695" s="88">
        <f>Q695*B695*محاسبات!$AD$40</f>
        <v>0</v>
      </c>
      <c r="Q695" s="48"/>
      <c r="R695" s="90">
        <f>S695*B695*محاسبات!$AD$40</f>
        <v>0</v>
      </c>
      <c r="S695" s="54"/>
      <c r="T695" s="91">
        <f>U695*B695*محاسبات!$AD$40</f>
        <v>0</v>
      </c>
      <c r="U695" s="31"/>
      <c r="V695" s="90">
        <f>W695*B695*محاسبات!$AD$40</f>
        <v>0</v>
      </c>
      <c r="W695" s="54"/>
      <c r="X695" s="86">
        <f>Y695*B695*محاسبات!$AD$40</f>
        <v>0</v>
      </c>
      <c r="Y695" s="105"/>
      <c r="Z695" s="91">
        <f>AA695*B695*محاسبات!$AD$40</f>
        <v>0</v>
      </c>
      <c r="AA695" s="31"/>
      <c r="AB695" s="88">
        <f>AC695*B695*محاسبات!$AD$40</f>
        <v>0</v>
      </c>
      <c r="AC695" s="48"/>
      <c r="AD695" s="92">
        <f>AE695*B695*محاسبات!$AD$40</f>
        <v>0</v>
      </c>
      <c r="AE695" s="33"/>
    </row>
    <row r="696" spans="1:31" s="106" customFormat="1">
      <c r="A696" s="348"/>
      <c r="B696" s="202">
        <f t="shared" si="11"/>
        <v>154</v>
      </c>
      <c r="C696" s="106">
        <v>27</v>
      </c>
      <c r="D696" s="85">
        <f>E696*B696*محاسبات!$AD$40</f>
        <v>0</v>
      </c>
      <c r="E696" s="105"/>
      <c r="F696" s="87">
        <f>G696*B696*محاسبات!$AD$40</f>
        <v>0</v>
      </c>
      <c r="G696" s="46"/>
      <c r="H696" s="88">
        <f>I696*B696*محاسبات!$AD$40</f>
        <v>0</v>
      </c>
      <c r="I696" s="48"/>
      <c r="J696" s="91">
        <f>K696*B696*محاسبات!$AD$40</f>
        <v>0</v>
      </c>
      <c r="K696" s="91"/>
      <c r="L696" s="89">
        <f>M696*B696*محاسبات!$AD$40</f>
        <v>0</v>
      </c>
      <c r="M696" s="32"/>
      <c r="N696" s="86">
        <f>O696*B696*محاسبات!$AD$40</f>
        <v>0</v>
      </c>
      <c r="O696" s="105"/>
      <c r="P696" s="88">
        <f>Q696*B696*محاسبات!$AD$40</f>
        <v>0</v>
      </c>
      <c r="Q696" s="48"/>
      <c r="R696" s="90">
        <f>S696*B696*محاسبات!$AD$40</f>
        <v>0</v>
      </c>
      <c r="S696" s="54"/>
      <c r="T696" s="91">
        <f>U696*B696*محاسبات!$AD$40</f>
        <v>0</v>
      </c>
      <c r="U696" s="31"/>
      <c r="V696" s="90">
        <f>W696*B696*محاسبات!$AD$40</f>
        <v>0</v>
      </c>
      <c r="W696" s="54"/>
      <c r="X696" s="86">
        <f>Y696*B696*محاسبات!$AD$40</f>
        <v>0</v>
      </c>
      <c r="Y696" s="105"/>
      <c r="Z696" s="91">
        <f>AA696*B696*محاسبات!$AD$40</f>
        <v>0</v>
      </c>
      <c r="AA696" s="31"/>
      <c r="AB696" s="88">
        <f>AC696*B696*محاسبات!$AD$40</f>
        <v>0</v>
      </c>
      <c r="AC696" s="48"/>
      <c r="AD696" s="92">
        <f>AE696*B696*محاسبات!$AD$40</f>
        <v>0</v>
      </c>
      <c r="AE696" s="33"/>
    </row>
    <row r="697" spans="1:31" s="106" customFormat="1">
      <c r="A697" s="348"/>
      <c r="B697" s="202">
        <f t="shared" si="11"/>
        <v>153</v>
      </c>
      <c r="C697" s="106">
        <v>28</v>
      </c>
      <c r="D697" s="85">
        <f>E697*B697*محاسبات!$AD$40</f>
        <v>0</v>
      </c>
      <c r="E697" s="105"/>
      <c r="F697" s="87">
        <f>G697*B697*محاسبات!$AD$40</f>
        <v>0</v>
      </c>
      <c r="G697" s="46"/>
      <c r="H697" s="88">
        <f>I697*B697*محاسبات!$AD$40</f>
        <v>0</v>
      </c>
      <c r="I697" s="48"/>
      <c r="J697" s="91">
        <f>K697*B697*محاسبات!$AD$40</f>
        <v>0</v>
      </c>
      <c r="K697" s="91"/>
      <c r="L697" s="89">
        <f>M697*B697*محاسبات!$AD$40</f>
        <v>0</v>
      </c>
      <c r="M697" s="32"/>
      <c r="N697" s="86">
        <f>O697*B697*محاسبات!$AD$40</f>
        <v>0</v>
      </c>
      <c r="O697" s="105"/>
      <c r="P697" s="88">
        <f>Q697*B697*محاسبات!$AD$40</f>
        <v>0</v>
      </c>
      <c r="Q697" s="48"/>
      <c r="R697" s="90">
        <f>S697*B697*محاسبات!$AD$40</f>
        <v>0</v>
      </c>
      <c r="S697" s="54"/>
      <c r="T697" s="91">
        <f>U697*B697*محاسبات!$AD$40</f>
        <v>0</v>
      </c>
      <c r="U697" s="31"/>
      <c r="V697" s="90">
        <f>W697*B697*محاسبات!$AD$40</f>
        <v>0</v>
      </c>
      <c r="W697" s="54"/>
      <c r="X697" s="86">
        <f>Y697*B697*محاسبات!$AD$40</f>
        <v>0</v>
      </c>
      <c r="Y697" s="105"/>
      <c r="Z697" s="91">
        <f>AA697*B697*محاسبات!$AD$40</f>
        <v>0</v>
      </c>
      <c r="AA697" s="31"/>
      <c r="AB697" s="88">
        <f>AC697*B697*محاسبات!$AD$40</f>
        <v>0</v>
      </c>
      <c r="AC697" s="48"/>
      <c r="AD697" s="92">
        <f>AE697*B697*محاسبات!$AD$40</f>
        <v>0</v>
      </c>
      <c r="AE697" s="33"/>
    </row>
    <row r="698" spans="1:31" s="106" customFormat="1">
      <c r="A698" s="348"/>
      <c r="B698" s="202">
        <f t="shared" si="11"/>
        <v>152</v>
      </c>
      <c r="C698" s="106">
        <v>29</v>
      </c>
      <c r="D698" s="85">
        <f>E698*B698*محاسبات!$AD$40</f>
        <v>0</v>
      </c>
      <c r="E698" s="105"/>
      <c r="F698" s="87">
        <f>G698*B698*محاسبات!$AD$40</f>
        <v>0</v>
      </c>
      <c r="G698" s="46"/>
      <c r="H698" s="88">
        <f>I698*B698*محاسبات!$AD$40</f>
        <v>0</v>
      </c>
      <c r="I698" s="48"/>
      <c r="J698" s="91">
        <f>K698*B698*محاسبات!$AD$40</f>
        <v>0</v>
      </c>
      <c r="K698" s="91"/>
      <c r="L698" s="89">
        <f>M698*B698*محاسبات!$AD$40</f>
        <v>0</v>
      </c>
      <c r="M698" s="32"/>
      <c r="N698" s="86">
        <f>O698*B698*محاسبات!$AD$40</f>
        <v>0</v>
      </c>
      <c r="O698" s="105"/>
      <c r="P698" s="88">
        <f>Q698*B698*محاسبات!$AD$40</f>
        <v>0</v>
      </c>
      <c r="Q698" s="48"/>
      <c r="R698" s="90">
        <f>S698*B698*محاسبات!$AD$40</f>
        <v>0</v>
      </c>
      <c r="S698" s="54"/>
      <c r="T698" s="91">
        <f>U698*B698*محاسبات!$AD$40</f>
        <v>0</v>
      </c>
      <c r="U698" s="31"/>
      <c r="V698" s="90">
        <f>W698*B698*محاسبات!$AD$40</f>
        <v>0</v>
      </c>
      <c r="W698" s="54"/>
      <c r="X698" s="86">
        <f>Y698*B698*محاسبات!$AD$40</f>
        <v>0</v>
      </c>
      <c r="Y698" s="105"/>
      <c r="Z698" s="91">
        <f>AA698*B698*محاسبات!$AD$40</f>
        <v>0</v>
      </c>
      <c r="AA698" s="31"/>
      <c r="AB698" s="88">
        <f>AC698*B698*محاسبات!$AD$40</f>
        <v>0</v>
      </c>
      <c r="AC698" s="48"/>
      <c r="AD698" s="92">
        <f>AE698*B698*محاسبات!$AD$40</f>
        <v>0</v>
      </c>
      <c r="AE698" s="33"/>
    </row>
    <row r="699" spans="1:31" s="132" customFormat="1" ht="15.75" thickBot="1">
      <c r="A699" s="349"/>
      <c r="B699" s="202">
        <f t="shared" si="11"/>
        <v>151</v>
      </c>
      <c r="C699" s="132">
        <v>30</v>
      </c>
      <c r="D699" s="138">
        <f>E699*B699*محاسبات!$AD$40</f>
        <v>0</v>
      </c>
      <c r="E699" s="60"/>
      <c r="F699" s="139">
        <f>G699*B699*محاسبات!$AD$40</f>
        <v>0</v>
      </c>
      <c r="G699" s="61"/>
      <c r="H699" s="140">
        <f>I699*B699*محاسبات!$AD$40</f>
        <v>0</v>
      </c>
      <c r="I699" s="311"/>
      <c r="J699" s="91">
        <f>K699*B699*محاسبات!$AD$40</f>
        <v>0</v>
      </c>
      <c r="K699" s="144"/>
      <c r="L699" s="141">
        <f>M699*B699*محاسبات!$AD$40</f>
        <v>0</v>
      </c>
      <c r="M699" s="63"/>
      <c r="N699" s="142">
        <f>O699*B699*محاسبات!$AD$40</f>
        <v>0</v>
      </c>
      <c r="O699" s="60"/>
      <c r="P699" s="140">
        <f>Q699*B699*محاسبات!$AD$40</f>
        <v>0</v>
      </c>
      <c r="Q699" s="62"/>
      <c r="R699" s="143">
        <f>S699*B699*محاسبات!$AD$40</f>
        <v>0</v>
      </c>
      <c r="S699" s="334"/>
      <c r="T699" s="144">
        <f>U699*B699*محاسبات!$AD$40</f>
        <v>0</v>
      </c>
      <c r="U699" s="65"/>
      <c r="V699" s="143">
        <f>W699*B699*محاسبات!$AD$40</f>
        <v>0</v>
      </c>
      <c r="W699" s="64"/>
      <c r="X699" s="142">
        <f>Y699*B699*محاسبات!$AD$40</f>
        <v>0</v>
      </c>
      <c r="Y699" s="60"/>
      <c r="Z699" s="144">
        <f>AA699*B699*محاسبات!$AD$40</f>
        <v>0</v>
      </c>
      <c r="AA699" s="65"/>
      <c r="AB699" s="140">
        <f>AC699*B699*محاسبات!$AD$40</f>
        <v>0</v>
      </c>
      <c r="AC699" s="62"/>
      <c r="AD699" s="145">
        <f>AE699*B699*محاسبات!$AD$40</f>
        <v>0</v>
      </c>
      <c r="AE699" s="66"/>
    </row>
    <row r="700" spans="1:31" s="104" customFormat="1">
      <c r="A700" s="347" t="s">
        <v>49</v>
      </c>
      <c r="B700" s="267">
        <f t="shared" si="11"/>
        <v>150</v>
      </c>
      <c r="C700" s="104">
        <v>1</v>
      </c>
      <c r="D700" s="85">
        <f>E700*B700*محاسبات!$AD$40</f>
        <v>0</v>
      </c>
      <c r="E700" s="86"/>
      <c r="F700" s="87">
        <f>G700*B700*محاسبات!$AD$40</f>
        <v>0</v>
      </c>
      <c r="G700" s="87"/>
      <c r="H700" s="88">
        <f>I700*B700*محاسبات!$AD$40</f>
        <v>0</v>
      </c>
      <c r="I700" s="88"/>
      <c r="J700" s="91">
        <f>K700*B700*محاسبات!$AD$40</f>
        <v>0</v>
      </c>
      <c r="K700" s="91"/>
      <c r="L700" s="89">
        <f>M700*B700*محاسبات!$AD$40</f>
        <v>0</v>
      </c>
      <c r="M700" s="89"/>
      <c r="N700" s="86">
        <f>O700*B700*محاسبات!$AD$40</f>
        <v>0</v>
      </c>
      <c r="O700" s="86"/>
      <c r="P700" s="88">
        <f>Q700*B700*محاسبات!$AD$40</f>
        <v>0</v>
      </c>
      <c r="Q700" s="88"/>
      <c r="R700" s="90">
        <f>S700*B700*محاسبات!$AD$40</f>
        <v>0</v>
      </c>
      <c r="S700" s="90"/>
      <c r="T700" s="91">
        <f>U700*B700*محاسبات!$AD$40</f>
        <v>0</v>
      </c>
      <c r="U700" s="91"/>
      <c r="V700" s="90">
        <f>W700*B700*محاسبات!$AD$40</f>
        <v>0</v>
      </c>
      <c r="W700" s="90"/>
      <c r="X700" s="86">
        <f>Y700*B700*محاسبات!$AD$40</f>
        <v>0</v>
      </c>
      <c r="Y700" s="86"/>
      <c r="Z700" s="91">
        <f>AA700*B700*محاسبات!$AD$40</f>
        <v>0</v>
      </c>
      <c r="AA700" s="91"/>
      <c r="AB700" s="88">
        <f>AC700*B700*محاسبات!$AD$40</f>
        <v>0</v>
      </c>
      <c r="AC700" s="88"/>
      <c r="AD700" s="92">
        <f>AE700*B700*محاسبات!$AD$40</f>
        <v>0</v>
      </c>
      <c r="AE700" s="92"/>
    </row>
    <row r="701" spans="1:31" s="106" customFormat="1">
      <c r="A701" s="348"/>
      <c r="B701" s="267">
        <f t="shared" si="11"/>
        <v>149</v>
      </c>
      <c r="C701" s="269">
        <v>2</v>
      </c>
      <c r="D701" s="85">
        <f>E701*B701*محاسبات!$AD$40</f>
        <v>0</v>
      </c>
      <c r="E701" s="105"/>
      <c r="F701" s="87">
        <f>G701*B701*محاسبات!$AD$40</f>
        <v>0</v>
      </c>
      <c r="G701" s="46"/>
      <c r="H701" s="88">
        <f>I701*B701*محاسبات!$AD$40</f>
        <v>0</v>
      </c>
      <c r="I701" s="48"/>
      <c r="J701" s="91">
        <f>K701*B701*محاسبات!$AD$40</f>
        <v>0</v>
      </c>
      <c r="K701" s="91"/>
      <c r="L701" s="89">
        <f>M701*B701*محاسبات!$AD$40</f>
        <v>0</v>
      </c>
      <c r="M701" s="32"/>
      <c r="N701" s="86">
        <f>O701*B701*محاسبات!$AD$40</f>
        <v>0</v>
      </c>
      <c r="O701" s="105"/>
      <c r="P701" s="88">
        <f>Q701*B701*محاسبات!$AD$40</f>
        <v>0</v>
      </c>
      <c r="Q701" s="48"/>
      <c r="R701" s="90">
        <f>S701*B701*محاسبات!$AD$40</f>
        <v>0</v>
      </c>
      <c r="S701" s="54"/>
      <c r="T701" s="91">
        <f>U701*B701*محاسبات!$AD$40</f>
        <v>0</v>
      </c>
      <c r="U701" s="31"/>
      <c r="V701" s="90">
        <f>W701*B701*محاسبات!$AD$40</f>
        <v>0</v>
      </c>
      <c r="W701" s="54"/>
      <c r="X701" s="86">
        <f>Y701*B701*محاسبات!$AD$40</f>
        <v>0</v>
      </c>
      <c r="Y701" s="105"/>
      <c r="Z701" s="91">
        <f>AA701*B701*محاسبات!$AD$40</f>
        <v>0</v>
      </c>
      <c r="AA701" s="31"/>
      <c r="AB701" s="88">
        <f>AC701*B701*محاسبات!$AD$40</f>
        <v>0</v>
      </c>
      <c r="AC701" s="48"/>
      <c r="AD701" s="92">
        <f>AE701*B701*محاسبات!$AD$40</f>
        <v>0</v>
      </c>
      <c r="AE701" s="33"/>
    </row>
    <row r="702" spans="1:31" s="106" customFormat="1">
      <c r="A702" s="348"/>
      <c r="B702" s="267">
        <f t="shared" si="11"/>
        <v>148</v>
      </c>
      <c r="C702" s="269">
        <v>3</v>
      </c>
      <c r="D702" s="85">
        <f>E702*B702*محاسبات!$AD$40</f>
        <v>0</v>
      </c>
      <c r="E702" s="105"/>
      <c r="F702" s="87">
        <f>G702*B702*محاسبات!$AD$40</f>
        <v>0</v>
      </c>
      <c r="G702" s="46"/>
      <c r="H702" s="88">
        <f>I702*B702*محاسبات!$AD$40</f>
        <v>0</v>
      </c>
      <c r="I702" s="48"/>
      <c r="J702" s="91">
        <f>K702*B702*محاسبات!$AD$40</f>
        <v>0</v>
      </c>
      <c r="K702" s="91"/>
      <c r="L702" s="89">
        <f>M702*B702*محاسبات!$AD$40</f>
        <v>0</v>
      </c>
      <c r="M702" s="32"/>
      <c r="N702" s="86">
        <f>O702*B702*محاسبات!$AD$40</f>
        <v>0</v>
      </c>
      <c r="O702" s="105"/>
      <c r="P702" s="88">
        <f>Q702*B702*محاسبات!$AD$40</f>
        <v>0</v>
      </c>
      <c r="Q702" s="48"/>
      <c r="R702" s="90">
        <f>S702*B702*محاسبات!$AD$40</f>
        <v>0</v>
      </c>
      <c r="S702" s="54"/>
      <c r="T702" s="91">
        <f>U702*B702*محاسبات!$AD$40</f>
        <v>0</v>
      </c>
      <c r="U702" s="31"/>
      <c r="V702" s="90">
        <f>W702*B702*محاسبات!$AD$40</f>
        <v>0</v>
      </c>
      <c r="W702" s="54"/>
      <c r="X702" s="86">
        <f>Y702*B702*محاسبات!$AD$40</f>
        <v>0</v>
      </c>
      <c r="Y702" s="105"/>
      <c r="Z702" s="91">
        <f>AA702*B702*محاسبات!$AD$40</f>
        <v>0</v>
      </c>
      <c r="AA702" s="31"/>
      <c r="AB702" s="88">
        <f>AC702*B702*محاسبات!$AD$40</f>
        <v>0</v>
      </c>
      <c r="AC702" s="48"/>
      <c r="AD702" s="92">
        <f>AE702*B702*محاسبات!$AD$40</f>
        <v>0</v>
      </c>
      <c r="AE702" s="33"/>
    </row>
    <row r="703" spans="1:31" s="106" customFormat="1">
      <c r="A703" s="348"/>
      <c r="B703" s="267">
        <f t="shared" si="11"/>
        <v>147</v>
      </c>
      <c r="C703" s="269">
        <v>4</v>
      </c>
      <c r="D703" s="85">
        <f>E703*B703*محاسبات!$AD$40</f>
        <v>0</v>
      </c>
      <c r="E703" s="105"/>
      <c r="F703" s="87">
        <f>G703*B703*محاسبات!$AD$40</f>
        <v>0</v>
      </c>
      <c r="G703" s="46"/>
      <c r="H703" s="88">
        <f>I703*B703*محاسبات!$AD$40</f>
        <v>0</v>
      </c>
      <c r="I703" s="48"/>
      <c r="J703" s="91">
        <f>K703*B703*محاسبات!$AD$40</f>
        <v>0</v>
      </c>
      <c r="K703" s="91"/>
      <c r="L703" s="89">
        <f>M703*B703*محاسبات!$AD$40</f>
        <v>0</v>
      </c>
      <c r="M703" s="32"/>
      <c r="N703" s="86">
        <f>O703*B703*محاسبات!$AD$40</f>
        <v>0</v>
      </c>
      <c r="O703" s="105"/>
      <c r="P703" s="88">
        <f>Q703*B703*محاسبات!$AD$40</f>
        <v>0</v>
      </c>
      <c r="Q703" s="48"/>
      <c r="R703" s="90">
        <f>S703*B703*محاسبات!$AD$40</f>
        <v>0</v>
      </c>
      <c r="S703" s="54"/>
      <c r="T703" s="91">
        <f>U703*B703*محاسبات!$AD$40</f>
        <v>0</v>
      </c>
      <c r="U703" s="31"/>
      <c r="V703" s="90">
        <f>W703*B703*محاسبات!$AD$40</f>
        <v>0</v>
      </c>
      <c r="W703" s="54"/>
      <c r="X703" s="86">
        <f>Y703*B703*محاسبات!$AD$40</f>
        <v>0</v>
      </c>
      <c r="Y703" s="105"/>
      <c r="Z703" s="91">
        <f>AA703*B703*محاسبات!$AD$40</f>
        <v>0</v>
      </c>
      <c r="AA703" s="31"/>
      <c r="AB703" s="88">
        <f>AC703*B703*محاسبات!$AD$40</f>
        <v>0</v>
      </c>
      <c r="AC703" s="48"/>
      <c r="AD703" s="92">
        <f>AE703*B703*محاسبات!$AD$40</f>
        <v>0</v>
      </c>
      <c r="AE703" s="33"/>
    </row>
    <row r="704" spans="1:31" s="106" customFormat="1">
      <c r="A704" s="348"/>
      <c r="B704" s="267">
        <f t="shared" si="11"/>
        <v>146</v>
      </c>
      <c r="C704" s="269">
        <v>5</v>
      </c>
      <c r="D704" s="85">
        <f>E704*B704*محاسبات!$AD$40</f>
        <v>0</v>
      </c>
      <c r="E704" s="105"/>
      <c r="F704" s="87">
        <f>G704*B704*محاسبات!$AD$40</f>
        <v>0</v>
      </c>
      <c r="G704" s="46"/>
      <c r="H704" s="88">
        <f>I704*B704*محاسبات!$AD$40</f>
        <v>0</v>
      </c>
      <c r="I704" s="48"/>
      <c r="J704" s="91">
        <f>K704*B704*محاسبات!$AD$40</f>
        <v>0</v>
      </c>
      <c r="K704" s="91"/>
      <c r="L704" s="89">
        <f>M704*B704*محاسبات!$AD$40</f>
        <v>0</v>
      </c>
      <c r="M704" s="32"/>
      <c r="N704" s="86">
        <f>O704*B704*محاسبات!$AD$40</f>
        <v>0</v>
      </c>
      <c r="O704" s="105"/>
      <c r="P704" s="88">
        <f>Q704*B704*محاسبات!$AD$40</f>
        <v>0</v>
      </c>
      <c r="Q704" s="48"/>
      <c r="R704" s="90">
        <f>S704*B704*محاسبات!$AD$40</f>
        <v>0</v>
      </c>
      <c r="S704" s="54"/>
      <c r="T704" s="91">
        <f>U704*B704*محاسبات!$AD$40</f>
        <v>0</v>
      </c>
      <c r="U704" s="31"/>
      <c r="V704" s="90">
        <f>W704*B704*محاسبات!$AD$40</f>
        <v>0</v>
      </c>
      <c r="W704" s="54"/>
      <c r="X704" s="86">
        <f>Y704*B704*محاسبات!$AD$40</f>
        <v>0</v>
      </c>
      <c r="Y704" s="105"/>
      <c r="Z704" s="91">
        <f>AA704*B704*محاسبات!$AD$40</f>
        <v>0</v>
      </c>
      <c r="AA704" s="31"/>
      <c r="AB704" s="88">
        <f>AC704*B704*محاسبات!$AD$40</f>
        <v>0</v>
      </c>
      <c r="AC704" s="48"/>
      <c r="AD704" s="92">
        <f>AE704*B704*محاسبات!$AD$40</f>
        <v>0</v>
      </c>
      <c r="AE704" s="33"/>
    </row>
    <row r="705" spans="1:31" s="106" customFormat="1">
      <c r="A705" s="348"/>
      <c r="B705" s="267">
        <f t="shared" si="11"/>
        <v>145</v>
      </c>
      <c r="C705" s="269">
        <v>6</v>
      </c>
      <c r="D705" s="85">
        <f>E705*B705*محاسبات!$AD$40</f>
        <v>0</v>
      </c>
      <c r="E705" s="105"/>
      <c r="F705" s="87">
        <f>G705*B705*محاسبات!$AD$40</f>
        <v>0</v>
      </c>
      <c r="G705" s="46"/>
      <c r="H705" s="88">
        <f>I705*B705*محاسبات!$AD$40</f>
        <v>0</v>
      </c>
      <c r="I705" s="48"/>
      <c r="J705" s="91">
        <f>K705*B705*محاسبات!$AD$40</f>
        <v>0</v>
      </c>
      <c r="K705" s="91"/>
      <c r="L705" s="89">
        <f>M705*B705*محاسبات!$AD$40</f>
        <v>0</v>
      </c>
      <c r="M705" s="32"/>
      <c r="N705" s="86">
        <f>O705*B705*محاسبات!$AD$40</f>
        <v>0</v>
      </c>
      <c r="O705" s="105"/>
      <c r="P705" s="88">
        <f>Q705*B705*محاسبات!$AD$40</f>
        <v>0</v>
      </c>
      <c r="Q705" s="48"/>
      <c r="R705" s="90">
        <f>S705*B705*محاسبات!$AD$40</f>
        <v>0</v>
      </c>
      <c r="S705" s="54"/>
      <c r="T705" s="91">
        <f>U705*B705*محاسبات!$AD$40</f>
        <v>0</v>
      </c>
      <c r="U705" s="31"/>
      <c r="V705" s="90">
        <f>W705*B705*محاسبات!$AD$40</f>
        <v>0</v>
      </c>
      <c r="W705" s="54"/>
      <c r="X705" s="86">
        <f>Y705*B705*محاسبات!$AD$40</f>
        <v>0</v>
      </c>
      <c r="Y705" s="105"/>
      <c r="Z705" s="91">
        <f>AA705*B705*محاسبات!$AD$40</f>
        <v>0</v>
      </c>
      <c r="AA705" s="31"/>
      <c r="AB705" s="88">
        <f>AC705*B705*محاسبات!$AD$40</f>
        <v>0</v>
      </c>
      <c r="AC705" s="48"/>
      <c r="AD705" s="92">
        <f>AE705*B705*محاسبات!$AD$40</f>
        <v>0</v>
      </c>
      <c r="AE705" s="33"/>
    </row>
    <row r="706" spans="1:31" s="106" customFormat="1">
      <c r="A706" s="348"/>
      <c r="B706" s="267">
        <f t="shared" si="11"/>
        <v>144</v>
      </c>
      <c r="C706" s="269">
        <v>7</v>
      </c>
      <c r="D706" s="85">
        <f>E706*B706*محاسبات!$AD$40</f>
        <v>0</v>
      </c>
      <c r="E706" s="105"/>
      <c r="F706" s="87">
        <f>G706*B706*محاسبات!$AD$40</f>
        <v>0</v>
      </c>
      <c r="G706" s="46"/>
      <c r="H706" s="88">
        <f>I706*B706*محاسبات!$AD$40</f>
        <v>0</v>
      </c>
      <c r="I706" s="48"/>
      <c r="J706" s="91">
        <f>K706*B706*محاسبات!$AD$40</f>
        <v>0</v>
      </c>
      <c r="K706" s="91"/>
      <c r="L706" s="89">
        <f>M706*B706*محاسبات!$AD$40</f>
        <v>0</v>
      </c>
      <c r="M706" s="32"/>
      <c r="N706" s="86">
        <f>O706*B706*محاسبات!$AD$40</f>
        <v>0</v>
      </c>
      <c r="O706" s="105"/>
      <c r="P706" s="88">
        <f>Q706*B706*محاسبات!$AD$40</f>
        <v>0</v>
      </c>
      <c r="Q706" s="48"/>
      <c r="R706" s="90">
        <f>S706*B706*محاسبات!$AD$40</f>
        <v>0</v>
      </c>
      <c r="S706" s="54"/>
      <c r="T706" s="91">
        <f>U706*B706*محاسبات!$AD$40</f>
        <v>0</v>
      </c>
      <c r="U706" s="31"/>
      <c r="V706" s="90">
        <f>W706*B706*محاسبات!$AD$40</f>
        <v>0</v>
      </c>
      <c r="W706" s="54"/>
      <c r="X706" s="86">
        <f>Y706*B706*محاسبات!$AD$40</f>
        <v>0</v>
      </c>
      <c r="Y706" s="105"/>
      <c r="Z706" s="91">
        <f>AA706*B706*محاسبات!$AD$40</f>
        <v>0</v>
      </c>
      <c r="AA706" s="31"/>
      <c r="AB706" s="88">
        <f>AC706*B706*محاسبات!$AD$40</f>
        <v>0</v>
      </c>
      <c r="AC706" s="48"/>
      <c r="AD706" s="92">
        <f>AE706*B706*محاسبات!$AD$40</f>
        <v>0</v>
      </c>
      <c r="AE706" s="33"/>
    </row>
    <row r="707" spans="1:31" s="106" customFormat="1">
      <c r="A707" s="348"/>
      <c r="B707" s="267">
        <f t="shared" si="11"/>
        <v>143</v>
      </c>
      <c r="C707" s="269">
        <v>8</v>
      </c>
      <c r="D707" s="85">
        <f>E707*B707*محاسبات!$AD$40</f>
        <v>0</v>
      </c>
      <c r="E707" s="105"/>
      <c r="F707" s="87">
        <f>G707*B707*محاسبات!$AD$40</f>
        <v>0</v>
      </c>
      <c r="G707" s="46"/>
      <c r="H707" s="88">
        <f>I707*B707*محاسبات!$AD$40</f>
        <v>0</v>
      </c>
      <c r="I707" s="48"/>
      <c r="J707" s="91">
        <f>K707*B707*محاسبات!$AD$40</f>
        <v>0</v>
      </c>
      <c r="K707" s="91"/>
      <c r="L707" s="89">
        <f>M707*B707*محاسبات!$AD$40</f>
        <v>0</v>
      </c>
      <c r="M707" s="32"/>
      <c r="N707" s="86">
        <f>O707*B707*محاسبات!$AD$40</f>
        <v>0</v>
      </c>
      <c r="O707" s="105"/>
      <c r="P707" s="88">
        <f>Q707*B707*محاسبات!$AD$40</f>
        <v>0</v>
      </c>
      <c r="Q707" s="48"/>
      <c r="R707" s="90">
        <f>S707*B707*محاسبات!$AD$40</f>
        <v>0</v>
      </c>
      <c r="S707" s="54"/>
      <c r="T707" s="91">
        <f>U707*B707*محاسبات!$AD$40</f>
        <v>0</v>
      </c>
      <c r="U707" s="31"/>
      <c r="V707" s="90">
        <f>W707*B707*محاسبات!$AD$40</f>
        <v>0</v>
      </c>
      <c r="W707" s="54"/>
      <c r="X707" s="86">
        <f>Y707*B707*محاسبات!$AD$40</f>
        <v>0</v>
      </c>
      <c r="Y707" s="105"/>
      <c r="Z707" s="91">
        <f>AA707*B707*محاسبات!$AD$40</f>
        <v>0</v>
      </c>
      <c r="AA707" s="31"/>
      <c r="AB707" s="88">
        <f>AC707*B707*محاسبات!$AD$40</f>
        <v>0</v>
      </c>
      <c r="AC707" s="48"/>
      <c r="AD707" s="92">
        <f>AE707*B707*محاسبات!$AD$40</f>
        <v>0</v>
      </c>
      <c r="AE707" s="33"/>
    </row>
    <row r="708" spans="1:31" s="106" customFormat="1">
      <c r="A708" s="348"/>
      <c r="B708" s="267">
        <f t="shared" si="11"/>
        <v>142</v>
      </c>
      <c r="C708" s="269">
        <v>9</v>
      </c>
      <c r="D708" s="85">
        <f>E708*B708*محاسبات!$AD$40</f>
        <v>0</v>
      </c>
      <c r="E708" s="105"/>
      <c r="F708" s="87">
        <f>G708*B708*محاسبات!$AD$40</f>
        <v>0</v>
      </c>
      <c r="G708" s="46"/>
      <c r="H708" s="88">
        <f>I708*B708*محاسبات!$AD$40</f>
        <v>0</v>
      </c>
      <c r="I708" s="48"/>
      <c r="J708" s="91">
        <f>K708*B708*محاسبات!$AD$40</f>
        <v>0</v>
      </c>
      <c r="K708" s="91"/>
      <c r="L708" s="89">
        <f>M708*B708*محاسبات!$AD$40</f>
        <v>0</v>
      </c>
      <c r="M708" s="32"/>
      <c r="N708" s="86">
        <f>O708*B708*محاسبات!$AD$40</f>
        <v>0</v>
      </c>
      <c r="O708" s="105"/>
      <c r="P708" s="88">
        <f>Q708*B708*محاسبات!$AD$40</f>
        <v>0</v>
      </c>
      <c r="Q708" s="48"/>
      <c r="R708" s="90">
        <f>S708*B708*محاسبات!$AD$40</f>
        <v>0</v>
      </c>
      <c r="S708" s="54"/>
      <c r="T708" s="91">
        <f>U708*B708*محاسبات!$AD$40</f>
        <v>0</v>
      </c>
      <c r="U708" s="31"/>
      <c r="V708" s="90">
        <f>W708*B708*محاسبات!$AD$40</f>
        <v>0</v>
      </c>
      <c r="W708" s="54"/>
      <c r="X708" s="86">
        <f>Y708*B708*محاسبات!$AD$40</f>
        <v>0</v>
      </c>
      <c r="Y708" s="105"/>
      <c r="Z708" s="91">
        <f>AA708*B708*محاسبات!$AD$40</f>
        <v>0</v>
      </c>
      <c r="AA708" s="31"/>
      <c r="AB708" s="88">
        <f>AC708*B708*محاسبات!$AD$40</f>
        <v>0</v>
      </c>
      <c r="AC708" s="48"/>
      <c r="AD708" s="92">
        <f>AE708*B708*محاسبات!$AD$40</f>
        <v>0</v>
      </c>
      <c r="AE708" s="33"/>
    </row>
    <row r="709" spans="1:31" s="106" customFormat="1">
      <c r="A709" s="348"/>
      <c r="B709" s="267">
        <f t="shared" ref="B709:B772" si="12">B708-1</f>
        <v>141</v>
      </c>
      <c r="C709" s="269">
        <v>10</v>
      </c>
      <c r="D709" s="85">
        <f>E709*B709*محاسبات!$AD$40</f>
        <v>0</v>
      </c>
      <c r="E709" s="105"/>
      <c r="F709" s="87">
        <f>G709*B709*محاسبات!$AD$40</f>
        <v>0</v>
      </c>
      <c r="G709" s="46"/>
      <c r="H709" s="88">
        <f>I709*B709*محاسبات!$AD$40</f>
        <v>0</v>
      </c>
      <c r="I709" s="48"/>
      <c r="J709" s="91">
        <f>K709*B709*محاسبات!$AD$40</f>
        <v>0</v>
      </c>
      <c r="K709" s="91"/>
      <c r="L709" s="89">
        <f>M709*B709*محاسبات!$AD$40</f>
        <v>0</v>
      </c>
      <c r="M709" s="32"/>
      <c r="N709" s="86">
        <f>O709*B709*محاسبات!$AD$40</f>
        <v>0</v>
      </c>
      <c r="O709" s="105"/>
      <c r="P709" s="88">
        <f>Q709*B709*محاسبات!$AD$40</f>
        <v>0</v>
      </c>
      <c r="Q709" s="48"/>
      <c r="R709" s="90">
        <f>S709*B709*محاسبات!$AD$40</f>
        <v>0</v>
      </c>
      <c r="S709" s="54"/>
      <c r="T709" s="91">
        <f>U709*B709*محاسبات!$AD$40</f>
        <v>0</v>
      </c>
      <c r="U709" s="31"/>
      <c r="V709" s="90">
        <f>W709*B709*محاسبات!$AD$40</f>
        <v>0</v>
      </c>
      <c r="W709" s="54"/>
      <c r="X709" s="86">
        <f>Y709*B709*محاسبات!$AD$40</f>
        <v>0</v>
      </c>
      <c r="Y709" s="105"/>
      <c r="Z709" s="91">
        <f>AA709*B709*محاسبات!$AD$40</f>
        <v>0</v>
      </c>
      <c r="AA709" s="31"/>
      <c r="AB709" s="88">
        <f>AC709*B709*محاسبات!$AD$40</f>
        <v>0</v>
      </c>
      <c r="AC709" s="48"/>
      <c r="AD709" s="92">
        <f>AE709*B709*محاسبات!$AD$40</f>
        <v>0</v>
      </c>
      <c r="AE709" s="33"/>
    </row>
    <row r="710" spans="1:31" s="106" customFormat="1">
      <c r="A710" s="348"/>
      <c r="B710" s="267">
        <f t="shared" si="12"/>
        <v>140</v>
      </c>
      <c r="C710" s="269">
        <v>11</v>
      </c>
      <c r="D710" s="85">
        <f>E710*B710*محاسبات!$AD$40</f>
        <v>0</v>
      </c>
      <c r="E710" s="105"/>
      <c r="F710" s="87">
        <f>G710*B710*محاسبات!$AD$40</f>
        <v>0</v>
      </c>
      <c r="G710" s="46"/>
      <c r="H710" s="88">
        <f>I710*B710*محاسبات!$AD$40</f>
        <v>0</v>
      </c>
      <c r="I710" s="48"/>
      <c r="J710" s="91">
        <f>K710*B710*محاسبات!$AD$40</f>
        <v>0</v>
      </c>
      <c r="K710" s="91"/>
      <c r="L710" s="89">
        <f>M710*B710*محاسبات!$AD$40</f>
        <v>0</v>
      </c>
      <c r="M710" s="32"/>
      <c r="N710" s="86">
        <f>O710*B710*محاسبات!$AD$40</f>
        <v>0</v>
      </c>
      <c r="O710" s="105"/>
      <c r="P710" s="88">
        <f>Q710*B710*محاسبات!$AD$40</f>
        <v>0</v>
      </c>
      <c r="Q710" s="48"/>
      <c r="R710" s="90">
        <f>S710*B710*محاسبات!$AD$40</f>
        <v>0</v>
      </c>
      <c r="S710" s="54"/>
      <c r="T710" s="91">
        <f>U710*B710*محاسبات!$AD$40</f>
        <v>0</v>
      </c>
      <c r="U710" s="31"/>
      <c r="V710" s="90">
        <f>W710*B710*محاسبات!$AD$40</f>
        <v>0</v>
      </c>
      <c r="W710" s="54"/>
      <c r="X710" s="86">
        <f>Y710*B710*محاسبات!$AD$40</f>
        <v>0</v>
      </c>
      <c r="Y710" s="105"/>
      <c r="Z710" s="91">
        <f>AA710*B710*محاسبات!$AD$40</f>
        <v>0</v>
      </c>
      <c r="AA710" s="31"/>
      <c r="AB710" s="88">
        <f>AC710*B710*محاسبات!$AD$40</f>
        <v>0</v>
      </c>
      <c r="AC710" s="48"/>
      <c r="AD710" s="92">
        <f>AE710*B710*محاسبات!$AD$40</f>
        <v>0</v>
      </c>
      <c r="AE710" s="33"/>
    </row>
    <row r="711" spans="1:31" s="106" customFormat="1">
      <c r="A711" s="348"/>
      <c r="B711" s="267">
        <f t="shared" si="12"/>
        <v>139</v>
      </c>
      <c r="C711" s="269">
        <v>12</v>
      </c>
      <c r="D711" s="85">
        <f>E711*B711*محاسبات!$AD$40</f>
        <v>0</v>
      </c>
      <c r="E711" s="105"/>
      <c r="F711" s="87">
        <f>G711*B711*محاسبات!$AD$40</f>
        <v>0</v>
      </c>
      <c r="G711" s="46"/>
      <c r="H711" s="88">
        <f>I711*B711*محاسبات!$AD$40</f>
        <v>0</v>
      </c>
      <c r="I711" s="48"/>
      <c r="J711" s="91">
        <f>K711*B711*محاسبات!$AD$40</f>
        <v>0</v>
      </c>
      <c r="K711" s="91"/>
      <c r="L711" s="89">
        <f>M711*B711*محاسبات!$AD$40</f>
        <v>0</v>
      </c>
      <c r="M711" s="32"/>
      <c r="N711" s="86">
        <f>O711*B711*محاسبات!$AD$40</f>
        <v>0</v>
      </c>
      <c r="O711" s="105"/>
      <c r="P711" s="88">
        <f>Q711*B711*محاسبات!$AD$40</f>
        <v>0</v>
      </c>
      <c r="Q711" s="48"/>
      <c r="R711" s="90">
        <f>S711*B711*محاسبات!$AD$40</f>
        <v>0</v>
      </c>
      <c r="S711" s="54"/>
      <c r="T711" s="91">
        <f>U711*B711*محاسبات!$AD$40</f>
        <v>0</v>
      </c>
      <c r="U711" s="31"/>
      <c r="V711" s="90">
        <f>W711*B711*محاسبات!$AD$40</f>
        <v>0</v>
      </c>
      <c r="W711" s="54"/>
      <c r="X711" s="86">
        <f>Y711*B711*محاسبات!$AD$40</f>
        <v>0</v>
      </c>
      <c r="Y711" s="105"/>
      <c r="Z711" s="91">
        <f>AA711*B711*محاسبات!$AD$40</f>
        <v>0</v>
      </c>
      <c r="AA711" s="31"/>
      <c r="AB711" s="88">
        <f>AC711*B711*محاسبات!$AD$40</f>
        <v>0</v>
      </c>
      <c r="AC711" s="48"/>
      <c r="AD711" s="92">
        <f>AE711*B711*محاسبات!$AD$40</f>
        <v>0</v>
      </c>
      <c r="AE711" s="33"/>
    </row>
    <row r="712" spans="1:31" s="106" customFormat="1">
      <c r="A712" s="348"/>
      <c r="B712" s="267">
        <f t="shared" si="12"/>
        <v>138</v>
      </c>
      <c r="C712" s="269">
        <v>13</v>
      </c>
      <c r="D712" s="85">
        <f>E712*B712*محاسبات!$AD$40</f>
        <v>0</v>
      </c>
      <c r="E712" s="105"/>
      <c r="F712" s="87">
        <f>G712*B712*محاسبات!$AD$40</f>
        <v>0</v>
      </c>
      <c r="G712" s="46"/>
      <c r="H712" s="88">
        <f>I712*B712*محاسبات!$AD$40</f>
        <v>0</v>
      </c>
      <c r="I712" s="48"/>
      <c r="J712" s="91">
        <f>K712*B712*محاسبات!$AD$40</f>
        <v>0</v>
      </c>
      <c r="K712" s="91"/>
      <c r="L712" s="89">
        <f>M712*B712*محاسبات!$AD$40</f>
        <v>0</v>
      </c>
      <c r="M712" s="32"/>
      <c r="N712" s="86">
        <f>O712*B712*محاسبات!$AD$40</f>
        <v>0</v>
      </c>
      <c r="O712" s="105"/>
      <c r="P712" s="88">
        <f>Q712*B712*محاسبات!$AD$40</f>
        <v>0</v>
      </c>
      <c r="Q712" s="48"/>
      <c r="R712" s="90">
        <f>S712*B712*محاسبات!$AD$40</f>
        <v>0</v>
      </c>
      <c r="S712" s="54"/>
      <c r="T712" s="91">
        <f>U712*B712*محاسبات!$AD$40</f>
        <v>0</v>
      </c>
      <c r="U712" s="31"/>
      <c r="V712" s="90">
        <f>W712*B712*محاسبات!$AD$40</f>
        <v>0</v>
      </c>
      <c r="W712" s="54"/>
      <c r="X712" s="86">
        <f>Y712*B712*محاسبات!$AD$40</f>
        <v>0</v>
      </c>
      <c r="Y712" s="105"/>
      <c r="Z712" s="91">
        <f>AA712*B712*محاسبات!$AD$40</f>
        <v>0</v>
      </c>
      <c r="AA712" s="31"/>
      <c r="AB712" s="88">
        <f>AC712*B712*محاسبات!$AD$40</f>
        <v>0</v>
      </c>
      <c r="AC712" s="48"/>
      <c r="AD712" s="92">
        <f>AE712*B712*محاسبات!$AD$40</f>
        <v>0</v>
      </c>
      <c r="AE712" s="33"/>
    </row>
    <row r="713" spans="1:31" s="106" customFormat="1">
      <c r="A713" s="348"/>
      <c r="B713" s="267">
        <f t="shared" si="12"/>
        <v>137</v>
      </c>
      <c r="C713" s="269">
        <v>14</v>
      </c>
      <c r="D713" s="85">
        <f>E713*B713*محاسبات!$AD$40</f>
        <v>0</v>
      </c>
      <c r="E713" s="105"/>
      <c r="F713" s="87">
        <f>G713*B713*محاسبات!$AD$40</f>
        <v>0</v>
      </c>
      <c r="G713" s="46"/>
      <c r="H713" s="88">
        <f>I713*B713*محاسبات!$AD$40</f>
        <v>0</v>
      </c>
      <c r="I713" s="48"/>
      <c r="J713" s="91">
        <f>K713*B713*محاسبات!$AD$40</f>
        <v>0</v>
      </c>
      <c r="K713" s="91"/>
      <c r="L713" s="89">
        <f>M713*B713*محاسبات!$AD$40</f>
        <v>0</v>
      </c>
      <c r="M713" s="32"/>
      <c r="N713" s="86">
        <f>O713*B713*محاسبات!$AD$40</f>
        <v>0</v>
      </c>
      <c r="O713" s="105"/>
      <c r="P713" s="88">
        <f>Q713*B713*محاسبات!$AD$40</f>
        <v>0</v>
      </c>
      <c r="Q713" s="48"/>
      <c r="R713" s="90">
        <f>S713*B713*محاسبات!$AD$40</f>
        <v>0</v>
      </c>
      <c r="S713" s="54"/>
      <c r="T713" s="91">
        <f>U713*B713*محاسبات!$AD$40</f>
        <v>0</v>
      </c>
      <c r="U713" s="31"/>
      <c r="V713" s="90">
        <f>W713*B713*محاسبات!$AD$40</f>
        <v>0</v>
      </c>
      <c r="W713" s="54"/>
      <c r="X713" s="86">
        <f>Y713*B713*محاسبات!$AD$40</f>
        <v>0</v>
      </c>
      <c r="Y713" s="105"/>
      <c r="Z713" s="91">
        <f>AA713*B713*محاسبات!$AD$40</f>
        <v>0</v>
      </c>
      <c r="AA713" s="31"/>
      <c r="AB713" s="88">
        <f>AC713*B713*محاسبات!$AD$40</f>
        <v>0</v>
      </c>
      <c r="AC713" s="48"/>
      <c r="AD713" s="92">
        <f>AE713*B713*محاسبات!$AD$40</f>
        <v>0</v>
      </c>
      <c r="AE713" s="33"/>
    </row>
    <row r="714" spans="1:31" s="106" customFormat="1">
      <c r="A714" s="348"/>
      <c r="B714" s="267">
        <f t="shared" si="12"/>
        <v>136</v>
      </c>
      <c r="C714" s="269">
        <v>15</v>
      </c>
      <c r="D714" s="85">
        <f>E714*B714*محاسبات!$AD$40</f>
        <v>0</v>
      </c>
      <c r="E714" s="105"/>
      <c r="F714" s="87">
        <f>G714*B714*محاسبات!$AD$40</f>
        <v>0</v>
      </c>
      <c r="G714" s="46"/>
      <c r="H714" s="88">
        <f>I714*B714*محاسبات!$AD$40</f>
        <v>0</v>
      </c>
      <c r="I714" s="48"/>
      <c r="J714" s="91">
        <f>K714*B714*محاسبات!$AD$40</f>
        <v>0</v>
      </c>
      <c r="K714" s="91"/>
      <c r="L714" s="89">
        <f>M714*B714*محاسبات!$AD$40</f>
        <v>0</v>
      </c>
      <c r="M714" s="32"/>
      <c r="N714" s="86">
        <f>O714*B714*محاسبات!$AD$40</f>
        <v>0</v>
      </c>
      <c r="O714" s="105"/>
      <c r="P714" s="88">
        <f>Q714*B714*محاسبات!$AD$40</f>
        <v>0</v>
      </c>
      <c r="Q714" s="48"/>
      <c r="R714" s="90">
        <f>S714*B714*محاسبات!$AD$40</f>
        <v>0</v>
      </c>
      <c r="S714" s="54"/>
      <c r="T714" s="91">
        <f>U714*B714*محاسبات!$AD$40</f>
        <v>0</v>
      </c>
      <c r="U714" s="31"/>
      <c r="V714" s="90">
        <f>W714*B714*محاسبات!$AD$40</f>
        <v>0</v>
      </c>
      <c r="W714" s="54"/>
      <c r="X714" s="86">
        <f>Y714*B714*محاسبات!$AD$40</f>
        <v>0</v>
      </c>
      <c r="Y714" s="105"/>
      <c r="Z714" s="91">
        <f>AA714*B714*محاسبات!$AD$40</f>
        <v>0</v>
      </c>
      <c r="AA714" s="31"/>
      <c r="AB714" s="88">
        <f>AC714*B714*محاسبات!$AD$40</f>
        <v>0</v>
      </c>
      <c r="AC714" s="48"/>
      <c r="AD714" s="92">
        <f>AE714*B714*محاسبات!$AD$40</f>
        <v>0</v>
      </c>
      <c r="AE714" s="33"/>
    </row>
    <row r="715" spans="1:31" s="106" customFormat="1">
      <c r="A715" s="348"/>
      <c r="B715" s="267">
        <f t="shared" si="12"/>
        <v>135</v>
      </c>
      <c r="C715" s="269">
        <v>16</v>
      </c>
      <c r="D715" s="85">
        <f>E715*B715*محاسبات!$AD$40</f>
        <v>0</v>
      </c>
      <c r="E715" s="105"/>
      <c r="F715" s="87">
        <f>G715*B715*محاسبات!$AD$40</f>
        <v>0</v>
      </c>
      <c r="G715" s="46"/>
      <c r="H715" s="88">
        <f>I715*B715*محاسبات!$AD$40</f>
        <v>0</v>
      </c>
      <c r="I715" s="48"/>
      <c r="J715" s="91">
        <f>K715*B715*محاسبات!$AD$40</f>
        <v>0</v>
      </c>
      <c r="K715" s="91"/>
      <c r="L715" s="89">
        <f>M715*B715*محاسبات!$AD$40</f>
        <v>0</v>
      </c>
      <c r="M715" s="32"/>
      <c r="N715" s="86">
        <f>O715*B715*محاسبات!$AD$40</f>
        <v>0</v>
      </c>
      <c r="O715" s="105"/>
      <c r="P715" s="88">
        <f>Q715*B715*محاسبات!$AD$40</f>
        <v>0</v>
      </c>
      <c r="Q715" s="48"/>
      <c r="R715" s="90">
        <f>S715*B715*محاسبات!$AD$40</f>
        <v>0</v>
      </c>
      <c r="S715" s="54"/>
      <c r="T715" s="91">
        <f>U715*B715*محاسبات!$AD$40</f>
        <v>0</v>
      </c>
      <c r="U715" s="31"/>
      <c r="V715" s="90">
        <f>W715*B715*محاسبات!$AD$40</f>
        <v>0</v>
      </c>
      <c r="W715" s="54"/>
      <c r="X715" s="86">
        <f>Y715*B715*محاسبات!$AD$40</f>
        <v>0</v>
      </c>
      <c r="Y715" s="105"/>
      <c r="Z715" s="91">
        <f>AA715*B715*محاسبات!$AD$40</f>
        <v>0</v>
      </c>
      <c r="AA715" s="31"/>
      <c r="AB715" s="88">
        <f>AC715*B715*محاسبات!$AD$40</f>
        <v>0</v>
      </c>
      <c r="AC715" s="48"/>
      <c r="AD715" s="92">
        <f>AE715*B715*محاسبات!$AD$40</f>
        <v>0</v>
      </c>
      <c r="AE715" s="33"/>
    </row>
    <row r="716" spans="1:31" s="106" customFormat="1">
      <c r="A716" s="348"/>
      <c r="B716" s="267">
        <f t="shared" si="12"/>
        <v>134</v>
      </c>
      <c r="C716" s="269">
        <v>17</v>
      </c>
      <c r="D716" s="85">
        <f>E716*B716*محاسبات!$AD$40</f>
        <v>0</v>
      </c>
      <c r="E716" s="105"/>
      <c r="F716" s="87">
        <f>G716*B716*محاسبات!$AD$40</f>
        <v>0</v>
      </c>
      <c r="G716" s="46"/>
      <c r="H716" s="88">
        <f>I716*B716*محاسبات!$AD$40</f>
        <v>0</v>
      </c>
      <c r="I716" s="48"/>
      <c r="J716" s="91">
        <f>K716*B716*محاسبات!$AD$40</f>
        <v>0</v>
      </c>
      <c r="K716" s="91"/>
      <c r="L716" s="89">
        <f>M716*B716*محاسبات!$AD$40</f>
        <v>0</v>
      </c>
      <c r="M716" s="32"/>
      <c r="N716" s="86">
        <f>O716*B716*محاسبات!$AD$40</f>
        <v>0</v>
      </c>
      <c r="O716" s="105"/>
      <c r="P716" s="88">
        <f>Q716*B716*محاسبات!$AD$40</f>
        <v>0</v>
      </c>
      <c r="Q716" s="48"/>
      <c r="R716" s="90">
        <f>S716*B716*محاسبات!$AD$40</f>
        <v>0</v>
      </c>
      <c r="S716" s="54"/>
      <c r="T716" s="91">
        <f>U716*B716*محاسبات!$AD$40</f>
        <v>0</v>
      </c>
      <c r="U716" s="31"/>
      <c r="V716" s="90">
        <f>W716*B716*محاسبات!$AD$40</f>
        <v>0</v>
      </c>
      <c r="W716" s="54"/>
      <c r="X716" s="86">
        <f>Y716*B716*محاسبات!$AD$40</f>
        <v>0</v>
      </c>
      <c r="Y716" s="105"/>
      <c r="Z716" s="91">
        <f>AA716*B716*محاسبات!$AD$40</f>
        <v>0</v>
      </c>
      <c r="AA716" s="31"/>
      <c r="AB716" s="88">
        <f>AC716*B716*محاسبات!$AD$40</f>
        <v>0</v>
      </c>
      <c r="AC716" s="48"/>
      <c r="AD716" s="92">
        <f>AE716*B716*محاسبات!$AD$40</f>
        <v>0</v>
      </c>
      <c r="AE716" s="33"/>
    </row>
    <row r="717" spans="1:31" s="106" customFormat="1">
      <c r="A717" s="348"/>
      <c r="B717" s="267">
        <f t="shared" si="12"/>
        <v>133</v>
      </c>
      <c r="C717" s="269">
        <v>18</v>
      </c>
      <c r="D717" s="85">
        <f>E717*B717*محاسبات!$AD$40</f>
        <v>0</v>
      </c>
      <c r="E717" s="105"/>
      <c r="F717" s="87">
        <f>G717*B717*محاسبات!$AD$40</f>
        <v>0</v>
      </c>
      <c r="G717" s="46"/>
      <c r="H717" s="88">
        <f>I717*B717*محاسبات!$AD$40</f>
        <v>0</v>
      </c>
      <c r="I717" s="48"/>
      <c r="J717" s="91">
        <f>K717*B717*محاسبات!$AD$40</f>
        <v>0</v>
      </c>
      <c r="K717" s="91"/>
      <c r="L717" s="89">
        <f>M717*B717*محاسبات!$AD$40</f>
        <v>0</v>
      </c>
      <c r="M717" s="32"/>
      <c r="N717" s="86">
        <f>O717*B717*محاسبات!$AD$40</f>
        <v>0</v>
      </c>
      <c r="O717" s="105"/>
      <c r="P717" s="88">
        <f>Q717*B717*محاسبات!$AD$40</f>
        <v>0</v>
      </c>
      <c r="Q717" s="48"/>
      <c r="R717" s="90">
        <f>S717*B717*محاسبات!$AD$40</f>
        <v>0</v>
      </c>
      <c r="S717" s="54"/>
      <c r="T717" s="91">
        <f>U717*B717*محاسبات!$AD$40</f>
        <v>0</v>
      </c>
      <c r="U717" s="31"/>
      <c r="V717" s="90">
        <f>W717*B717*محاسبات!$AD$40</f>
        <v>0</v>
      </c>
      <c r="W717" s="54"/>
      <c r="X717" s="86">
        <f>Y717*B717*محاسبات!$AD$40</f>
        <v>0</v>
      </c>
      <c r="Y717" s="105"/>
      <c r="Z717" s="91">
        <f>AA717*B717*محاسبات!$AD$40</f>
        <v>0</v>
      </c>
      <c r="AA717" s="31"/>
      <c r="AB717" s="88">
        <f>AC717*B717*محاسبات!$AD$40</f>
        <v>0</v>
      </c>
      <c r="AC717" s="48"/>
      <c r="AD717" s="92">
        <f>AE717*B717*محاسبات!$AD$40</f>
        <v>0</v>
      </c>
      <c r="AE717" s="33"/>
    </row>
    <row r="718" spans="1:31" s="106" customFormat="1">
      <c r="A718" s="348"/>
      <c r="B718" s="267">
        <f t="shared" si="12"/>
        <v>132</v>
      </c>
      <c r="C718" s="269">
        <v>19</v>
      </c>
      <c r="D718" s="85">
        <f>E718*B718*محاسبات!$AD$40</f>
        <v>0</v>
      </c>
      <c r="E718" s="105"/>
      <c r="F718" s="87">
        <f>G718*B718*محاسبات!$AD$40</f>
        <v>0</v>
      </c>
      <c r="G718" s="46"/>
      <c r="H718" s="88">
        <f>I718*B718*محاسبات!$AD$40</f>
        <v>0</v>
      </c>
      <c r="I718" s="48"/>
      <c r="J718" s="91">
        <f>K718*B718*محاسبات!$AD$40</f>
        <v>0</v>
      </c>
      <c r="K718" s="91"/>
      <c r="L718" s="89">
        <f>M718*B718*محاسبات!$AD$40</f>
        <v>0</v>
      </c>
      <c r="M718" s="32"/>
      <c r="N718" s="86">
        <f>O718*B718*محاسبات!$AD$40</f>
        <v>0</v>
      </c>
      <c r="O718" s="105"/>
      <c r="P718" s="88">
        <f>Q718*B718*محاسبات!$AD$40</f>
        <v>0</v>
      </c>
      <c r="Q718" s="48"/>
      <c r="R718" s="90">
        <f>S718*B718*محاسبات!$AD$40</f>
        <v>0</v>
      </c>
      <c r="S718" s="93"/>
      <c r="T718" s="91">
        <f>U718*B718*محاسبات!$AD$40</f>
        <v>0</v>
      </c>
      <c r="U718" s="31"/>
      <c r="V718" s="90">
        <f>W718*B718*محاسبات!$AD$40</f>
        <v>0</v>
      </c>
      <c r="W718" s="54"/>
      <c r="X718" s="86">
        <f>Y718*B718*محاسبات!$AD$40</f>
        <v>0</v>
      </c>
      <c r="Y718" s="105"/>
      <c r="Z718" s="91">
        <f>AA718*B718*محاسبات!$AD$40</f>
        <v>0</v>
      </c>
      <c r="AA718" s="31"/>
      <c r="AB718" s="88">
        <f>AC718*B718*محاسبات!$AD$40</f>
        <v>0</v>
      </c>
      <c r="AC718" s="48"/>
      <c r="AD718" s="92">
        <f>AE718*B718*محاسبات!$AD$40</f>
        <v>0</v>
      </c>
      <c r="AE718" s="33"/>
    </row>
    <row r="719" spans="1:31" s="106" customFormat="1">
      <c r="A719" s="348"/>
      <c r="B719" s="267">
        <f t="shared" si="12"/>
        <v>131</v>
      </c>
      <c r="C719" s="269">
        <v>20</v>
      </c>
      <c r="D719" s="85">
        <f>E719*B719*محاسبات!$AD$40</f>
        <v>0</v>
      </c>
      <c r="E719" s="105"/>
      <c r="F719" s="87">
        <f>G719*B719*محاسبات!$AD$40</f>
        <v>0</v>
      </c>
      <c r="G719" s="46"/>
      <c r="H719" s="88">
        <f>I719*B719*محاسبات!$AD$40</f>
        <v>0</v>
      </c>
      <c r="I719" s="48"/>
      <c r="J719" s="91">
        <f>K719*B719*محاسبات!$AD$40</f>
        <v>0</v>
      </c>
      <c r="K719" s="91"/>
      <c r="L719" s="89">
        <f>M719*B719*محاسبات!$AD$40</f>
        <v>0</v>
      </c>
      <c r="M719" s="32"/>
      <c r="N719" s="86">
        <f>O719*B719*محاسبات!$AD$40</f>
        <v>0</v>
      </c>
      <c r="O719" s="105"/>
      <c r="P719" s="88">
        <f>Q719*B719*محاسبات!$AD$40</f>
        <v>0</v>
      </c>
      <c r="Q719" s="48"/>
      <c r="R719" s="90">
        <f>S719*B719*محاسبات!$AD$40</f>
        <v>0</v>
      </c>
      <c r="S719" s="93"/>
      <c r="T719" s="91">
        <f>U719*B719*محاسبات!$AD$40</f>
        <v>0</v>
      </c>
      <c r="U719" s="31"/>
      <c r="V719" s="90">
        <f>W719*B719*محاسبات!$AD$40</f>
        <v>0</v>
      </c>
      <c r="W719" s="54"/>
      <c r="X719" s="86">
        <f>Y719*B719*محاسبات!$AD$40</f>
        <v>0</v>
      </c>
      <c r="Y719" s="105"/>
      <c r="Z719" s="91">
        <f>AA719*B719*محاسبات!$AD$40</f>
        <v>0</v>
      </c>
      <c r="AA719" s="31"/>
      <c r="AB719" s="88">
        <f>AC719*B719*محاسبات!$AD$40</f>
        <v>0</v>
      </c>
      <c r="AC719" s="48"/>
      <c r="AD719" s="92">
        <f>AE719*B719*محاسبات!$AD$40</f>
        <v>0</v>
      </c>
      <c r="AE719" s="33"/>
    </row>
    <row r="720" spans="1:31" s="106" customFormat="1">
      <c r="A720" s="348"/>
      <c r="B720" s="267">
        <f t="shared" si="12"/>
        <v>130</v>
      </c>
      <c r="C720" s="269">
        <v>21</v>
      </c>
      <c r="D720" s="85">
        <f>E720*B720*محاسبات!$AD$40</f>
        <v>0</v>
      </c>
      <c r="E720" s="105"/>
      <c r="F720" s="87">
        <f>G720*B720*محاسبات!$AD$40</f>
        <v>0</v>
      </c>
      <c r="G720" s="46"/>
      <c r="H720" s="88">
        <f>I720*B720*محاسبات!$AD$40</f>
        <v>0</v>
      </c>
      <c r="I720" s="48"/>
      <c r="J720" s="91">
        <f>K720*B720*محاسبات!$AD$40</f>
        <v>0</v>
      </c>
      <c r="K720" s="91"/>
      <c r="L720" s="89">
        <f>M720*B720*محاسبات!$AD$40</f>
        <v>0</v>
      </c>
      <c r="M720" s="32"/>
      <c r="N720" s="86">
        <f>O720*B720*محاسبات!$AD$40</f>
        <v>0</v>
      </c>
      <c r="O720" s="105"/>
      <c r="P720" s="88">
        <f>Q720*B720*محاسبات!$AD$40</f>
        <v>0</v>
      </c>
      <c r="Q720" s="48"/>
      <c r="R720" s="90">
        <f>S720*B720*محاسبات!$AD$40</f>
        <v>0</v>
      </c>
      <c r="S720" s="93"/>
      <c r="T720" s="91">
        <f>U720*B720*محاسبات!$AD$40</f>
        <v>0</v>
      </c>
      <c r="U720" s="31"/>
      <c r="V720" s="90">
        <f>W720*B720*محاسبات!$AD$40</f>
        <v>0</v>
      </c>
      <c r="W720" s="54"/>
      <c r="X720" s="86">
        <f>Y720*B720*محاسبات!$AD$40</f>
        <v>0</v>
      </c>
      <c r="Y720" s="105"/>
      <c r="Z720" s="91">
        <f>AA720*B720*محاسبات!$AD$40</f>
        <v>0</v>
      </c>
      <c r="AA720" s="31"/>
      <c r="AB720" s="88">
        <f>AC720*B720*محاسبات!$AD$40</f>
        <v>0</v>
      </c>
      <c r="AC720" s="48"/>
      <c r="AD720" s="92">
        <f>AE720*B720*محاسبات!$AD$40</f>
        <v>0</v>
      </c>
      <c r="AE720" s="33"/>
    </row>
    <row r="721" spans="1:31" s="106" customFormat="1">
      <c r="A721" s="348"/>
      <c r="B721" s="267">
        <f t="shared" si="12"/>
        <v>129</v>
      </c>
      <c r="C721" s="269">
        <v>22</v>
      </c>
      <c r="D721" s="85">
        <f>E721*B721*محاسبات!$AD$40</f>
        <v>0</v>
      </c>
      <c r="E721" s="105"/>
      <c r="F721" s="87">
        <f>G721*B721*محاسبات!$AD$40</f>
        <v>0</v>
      </c>
      <c r="G721" s="46"/>
      <c r="H721" s="88">
        <f>I721*B721*محاسبات!$AD$40</f>
        <v>0</v>
      </c>
      <c r="I721" s="48"/>
      <c r="J721" s="91">
        <f>K721*B721*محاسبات!$AD$40</f>
        <v>0</v>
      </c>
      <c r="K721" s="91"/>
      <c r="L721" s="89">
        <f>M721*B721*محاسبات!$AD$40</f>
        <v>0</v>
      </c>
      <c r="M721" s="32"/>
      <c r="N721" s="86">
        <f>O721*B721*محاسبات!$AD$40</f>
        <v>0</v>
      </c>
      <c r="O721" s="105"/>
      <c r="P721" s="88">
        <f>Q721*B721*محاسبات!$AD$40</f>
        <v>0</v>
      </c>
      <c r="Q721" s="48"/>
      <c r="R721" s="90">
        <f>S721*B721*محاسبات!$AD$40</f>
        <v>0</v>
      </c>
      <c r="S721" s="93"/>
      <c r="T721" s="91">
        <f>U721*B721*محاسبات!$AD$40</f>
        <v>0</v>
      </c>
      <c r="U721" s="31"/>
      <c r="V721" s="90">
        <f>W721*B721*محاسبات!$AD$40</f>
        <v>0</v>
      </c>
      <c r="W721" s="54"/>
      <c r="X721" s="86">
        <f>Y721*B721*محاسبات!$AD$40</f>
        <v>0</v>
      </c>
      <c r="Y721" s="105"/>
      <c r="Z721" s="91">
        <f>AA721*B721*محاسبات!$AD$40</f>
        <v>0</v>
      </c>
      <c r="AA721" s="31"/>
      <c r="AB721" s="88">
        <f>AC721*B721*محاسبات!$AD$40</f>
        <v>0</v>
      </c>
      <c r="AC721" s="48"/>
      <c r="AD721" s="92">
        <f>AE721*B721*محاسبات!$AD$40</f>
        <v>0</v>
      </c>
      <c r="AE721" s="33"/>
    </row>
    <row r="722" spans="1:31" s="106" customFormat="1">
      <c r="A722" s="348"/>
      <c r="B722" s="267">
        <f t="shared" si="12"/>
        <v>128</v>
      </c>
      <c r="C722" s="269">
        <v>23</v>
      </c>
      <c r="D722" s="85">
        <f>E722*B722*محاسبات!$AD$40</f>
        <v>0</v>
      </c>
      <c r="E722" s="105"/>
      <c r="F722" s="87">
        <f>G722*B722*محاسبات!$AD$40</f>
        <v>0</v>
      </c>
      <c r="G722" s="46"/>
      <c r="H722" s="88">
        <f>I722*B722*محاسبات!$AD$40</f>
        <v>0</v>
      </c>
      <c r="I722" s="48"/>
      <c r="J722" s="91">
        <f>K722*B722*محاسبات!$AD$40</f>
        <v>0</v>
      </c>
      <c r="K722" s="91"/>
      <c r="L722" s="89">
        <f>M722*B722*محاسبات!$AD$40</f>
        <v>0</v>
      </c>
      <c r="M722" s="32"/>
      <c r="N722" s="86">
        <f>O722*B722*محاسبات!$AD$40</f>
        <v>0</v>
      </c>
      <c r="O722" s="105"/>
      <c r="P722" s="88">
        <f>Q722*B722*محاسبات!$AD$40</f>
        <v>0</v>
      </c>
      <c r="Q722" s="48"/>
      <c r="R722" s="90">
        <f>S722*B722*محاسبات!$AD$40</f>
        <v>0</v>
      </c>
      <c r="S722" s="93"/>
      <c r="T722" s="91">
        <f>U722*B722*محاسبات!$AD$40</f>
        <v>0</v>
      </c>
      <c r="U722" s="31"/>
      <c r="V722" s="90">
        <f>W722*B722*محاسبات!$AD$40</f>
        <v>0</v>
      </c>
      <c r="W722" s="54"/>
      <c r="X722" s="86">
        <f>Y722*B722*محاسبات!$AD$40</f>
        <v>0</v>
      </c>
      <c r="Y722" s="105"/>
      <c r="Z722" s="91">
        <f>AA722*B722*محاسبات!$AD$40</f>
        <v>0</v>
      </c>
      <c r="AA722" s="31"/>
      <c r="AB722" s="88">
        <f>AC722*B722*محاسبات!$AD$40</f>
        <v>0</v>
      </c>
      <c r="AC722" s="48"/>
      <c r="AD722" s="92">
        <f>AE722*B722*محاسبات!$AD$40</f>
        <v>0</v>
      </c>
      <c r="AE722" s="33"/>
    </row>
    <row r="723" spans="1:31" s="106" customFormat="1">
      <c r="A723" s="348"/>
      <c r="B723" s="267">
        <f t="shared" si="12"/>
        <v>127</v>
      </c>
      <c r="C723" s="269">
        <v>24</v>
      </c>
      <c r="D723" s="85">
        <f>E723*B723*محاسبات!$AD$40</f>
        <v>0</v>
      </c>
      <c r="E723" s="105"/>
      <c r="F723" s="87">
        <f>G723*B723*محاسبات!$AD$40</f>
        <v>0</v>
      </c>
      <c r="G723" s="46"/>
      <c r="H723" s="88">
        <f>I723*B723*محاسبات!$AD$40</f>
        <v>0</v>
      </c>
      <c r="I723" s="48"/>
      <c r="J723" s="91">
        <f>K723*B723*محاسبات!$AD$40</f>
        <v>0</v>
      </c>
      <c r="K723" s="91"/>
      <c r="L723" s="89">
        <f>M723*B723*محاسبات!$AD$40</f>
        <v>0</v>
      </c>
      <c r="M723" s="32"/>
      <c r="N723" s="86">
        <f>O723*B723*محاسبات!$AD$40</f>
        <v>0</v>
      </c>
      <c r="O723" s="105"/>
      <c r="P723" s="88">
        <f>Q723*B723*محاسبات!$AD$40</f>
        <v>0</v>
      </c>
      <c r="Q723" s="48"/>
      <c r="R723" s="90">
        <f>S723*B723*محاسبات!$AD$40</f>
        <v>0</v>
      </c>
      <c r="S723" s="93"/>
      <c r="T723" s="91">
        <f>U723*B723*محاسبات!$AD$40</f>
        <v>0</v>
      </c>
      <c r="U723" s="31"/>
      <c r="V723" s="90">
        <f>W723*B723*محاسبات!$AD$40</f>
        <v>0</v>
      </c>
      <c r="W723" s="54"/>
      <c r="X723" s="86">
        <f>Y723*B723*محاسبات!$AD$40</f>
        <v>0</v>
      </c>
      <c r="Y723" s="105"/>
      <c r="Z723" s="91">
        <f>AA723*B723*محاسبات!$AD$40</f>
        <v>0</v>
      </c>
      <c r="AA723" s="31"/>
      <c r="AB723" s="88">
        <f>AC723*B723*محاسبات!$AD$40</f>
        <v>0</v>
      </c>
      <c r="AC723" s="48"/>
      <c r="AD723" s="92">
        <f>AE723*B723*محاسبات!$AD$40</f>
        <v>0</v>
      </c>
      <c r="AE723" s="33"/>
    </row>
    <row r="724" spans="1:31" s="106" customFormat="1">
      <c r="A724" s="348"/>
      <c r="B724" s="267">
        <f t="shared" si="12"/>
        <v>126</v>
      </c>
      <c r="C724" s="269">
        <v>25</v>
      </c>
      <c r="D724" s="85">
        <f>E724*B724*محاسبات!$AD$40</f>
        <v>0</v>
      </c>
      <c r="E724" s="105"/>
      <c r="F724" s="87">
        <f>G724*B724*محاسبات!$AD$40</f>
        <v>0</v>
      </c>
      <c r="G724" s="46"/>
      <c r="H724" s="88">
        <f>I724*B724*محاسبات!$AD$40</f>
        <v>0</v>
      </c>
      <c r="I724" s="48"/>
      <c r="J724" s="91">
        <f>K724*B724*محاسبات!$AD$40</f>
        <v>0</v>
      </c>
      <c r="K724" s="91"/>
      <c r="L724" s="89">
        <f>M724*B724*محاسبات!$AD$40</f>
        <v>0</v>
      </c>
      <c r="M724" s="32"/>
      <c r="N724" s="86">
        <f>O724*B724*محاسبات!$AD$40</f>
        <v>0</v>
      </c>
      <c r="O724" s="105"/>
      <c r="P724" s="88">
        <f>Q724*B724*محاسبات!$AD$40</f>
        <v>0</v>
      </c>
      <c r="Q724" s="48"/>
      <c r="R724" s="90">
        <f>S724*B724*محاسبات!$AD$40</f>
        <v>0</v>
      </c>
      <c r="S724" s="93"/>
      <c r="T724" s="91">
        <f>U724*B724*محاسبات!$AD$40</f>
        <v>0</v>
      </c>
      <c r="U724" s="31"/>
      <c r="V724" s="90">
        <f>W724*B724*محاسبات!$AD$40</f>
        <v>0</v>
      </c>
      <c r="W724" s="54"/>
      <c r="X724" s="86">
        <f>Y724*B724*محاسبات!$AD$40</f>
        <v>0</v>
      </c>
      <c r="Y724" s="105"/>
      <c r="Z724" s="91">
        <f>AA724*B724*محاسبات!$AD$40</f>
        <v>0</v>
      </c>
      <c r="AA724" s="31"/>
      <c r="AB724" s="88">
        <f>AC724*B724*محاسبات!$AD$40</f>
        <v>0</v>
      </c>
      <c r="AC724" s="48"/>
      <c r="AD724" s="92">
        <f>AE724*B724*محاسبات!$AD$40</f>
        <v>0</v>
      </c>
      <c r="AE724" s="33"/>
    </row>
    <row r="725" spans="1:31" s="106" customFormat="1">
      <c r="A725" s="348"/>
      <c r="B725" s="267">
        <f t="shared" si="12"/>
        <v>125</v>
      </c>
      <c r="C725" s="269">
        <v>26</v>
      </c>
      <c r="D725" s="85">
        <f>E725*B725*محاسبات!$AD$40</f>
        <v>0</v>
      </c>
      <c r="E725" s="105"/>
      <c r="F725" s="87">
        <f>G725*B725*محاسبات!$AD$40</f>
        <v>0</v>
      </c>
      <c r="G725" s="46"/>
      <c r="H725" s="88">
        <f>I725*B725*محاسبات!$AD$40</f>
        <v>0</v>
      </c>
      <c r="I725" s="48"/>
      <c r="J725" s="91">
        <f>K725*B725*محاسبات!$AD$40</f>
        <v>0</v>
      </c>
      <c r="K725" s="91"/>
      <c r="L725" s="89">
        <f>M725*B725*محاسبات!$AD$40</f>
        <v>0</v>
      </c>
      <c r="M725" s="32"/>
      <c r="N725" s="86">
        <f>O725*B725*محاسبات!$AD$40</f>
        <v>0</v>
      </c>
      <c r="O725" s="105"/>
      <c r="P725" s="88">
        <f>Q725*B725*محاسبات!$AD$40</f>
        <v>0</v>
      </c>
      <c r="Q725" s="48"/>
      <c r="R725" s="90">
        <f>S725*B725*محاسبات!$AD$40</f>
        <v>0</v>
      </c>
      <c r="S725" s="93"/>
      <c r="T725" s="91">
        <f>U725*B725*محاسبات!$AD$40</f>
        <v>0</v>
      </c>
      <c r="U725" s="31"/>
      <c r="V725" s="90">
        <f>W725*B725*محاسبات!$AD$40</f>
        <v>0</v>
      </c>
      <c r="W725" s="54"/>
      <c r="X725" s="86">
        <f>Y725*B725*محاسبات!$AD$40</f>
        <v>0</v>
      </c>
      <c r="Y725" s="105"/>
      <c r="Z725" s="91">
        <f>AA725*B725*محاسبات!$AD$40</f>
        <v>0</v>
      </c>
      <c r="AA725" s="31"/>
      <c r="AB725" s="88">
        <f>AC725*B725*محاسبات!$AD$40</f>
        <v>0</v>
      </c>
      <c r="AC725" s="48"/>
      <c r="AD725" s="92">
        <f>AE725*B725*محاسبات!$AD$40</f>
        <v>0</v>
      </c>
      <c r="AE725" s="33"/>
    </row>
    <row r="726" spans="1:31" s="106" customFormat="1">
      <c r="A726" s="348"/>
      <c r="B726" s="267">
        <f t="shared" si="12"/>
        <v>124</v>
      </c>
      <c r="C726" s="269">
        <v>27</v>
      </c>
      <c r="D726" s="85">
        <f>E726*B726*محاسبات!$AD$40</f>
        <v>0</v>
      </c>
      <c r="E726" s="105"/>
      <c r="F726" s="87">
        <f>G726*B726*محاسبات!$AD$40</f>
        <v>0</v>
      </c>
      <c r="G726" s="46"/>
      <c r="H726" s="88">
        <f>I726*B726*محاسبات!$AD$40</f>
        <v>0</v>
      </c>
      <c r="I726" s="48"/>
      <c r="J726" s="91">
        <f>K726*B726*محاسبات!$AD$40</f>
        <v>0</v>
      </c>
      <c r="K726" s="91"/>
      <c r="L726" s="89">
        <f>M726*B726*محاسبات!$AD$40</f>
        <v>0</v>
      </c>
      <c r="M726" s="32"/>
      <c r="N726" s="86">
        <f>O726*B726*محاسبات!$AD$40</f>
        <v>0</v>
      </c>
      <c r="O726" s="105"/>
      <c r="P726" s="88">
        <f>Q726*B726*محاسبات!$AD$40</f>
        <v>0</v>
      </c>
      <c r="Q726" s="48"/>
      <c r="R726" s="90">
        <f>S726*B726*محاسبات!$AD$40</f>
        <v>0</v>
      </c>
      <c r="S726" s="93"/>
      <c r="T726" s="91">
        <f>U726*B726*محاسبات!$AD$40</f>
        <v>0</v>
      </c>
      <c r="U726" s="31"/>
      <c r="V726" s="90">
        <f>W726*B726*محاسبات!$AD$40</f>
        <v>0</v>
      </c>
      <c r="W726" s="54"/>
      <c r="X726" s="86">
        <f>Y726*B726*محاسبات!$AD$40</f>
        <v>0</v>
      </c>
      <c r="Y726" s="105"/>
      <c r="Z726" s="91">
        <f>AA726*B726*محاسبات!$AD$40</f>
        <v>0</v>
      </c>
      <c r="AA726" s="31"/>
      <c r="AB726" s="88">
        <f>AC726*B726*محاسبات!$AD$40</f>
        <v>0</v>
      </c>
      <c r="AC726" s="48"/>
      <c r="AD726" s="92">
        <f>AE726*B726*محاسبات!$AD$40</f>
        <v>0</v>
      </c>
      <c r="AE726" s="33"/>
    </row>
    <row r="727" spans="1:31" s="106" customFormat="1">
      <c r="A727" s="348"/>
      <c r="B727" s="267">
        <f t="shared" si="12"/>
        <v>123</v>
      </c>
      <c r="C727" s="269">
        <v>28</v>
      </c>
      <c r="D727" s="85">
        <f>E727*B727*محاسبات!$AD$40</f>
        <v>0</v>
      </c>
      <c r="E727" s="105"/>
      <c r="F727" s="87">
        <f>G727*B727*محاسبات!$AD$40</f>
        <v>0</v>
      </c>
      <c r="G727" s="46"/>
      <c r="H727" s="88">
        <f>I727*B727*محاسبات!$AD$40</f>
        <v>0</v>
      </c>
      <c r="I727" s="48"/>
      <c r="J727" s="91">
        <f>K727*B727*محاسبات!$AD$40</f>
        <v>0</v>
      </c>
      <c r="K727" s="91"/>
      <c r="L727" s="89">
        <f>M727*B727*محاسبات!$AD$40</f>
        <v>0</v>
      </c>
      <c r="M727" s="32"/>
      <c r="N727" s="86">
        <f>O727*B727*محاسبات!$AD$40</f>
        <v>0</v>
      </c>
      <c r="O727" s="105"/>
      <c r="P727" s="88">
        <f>Q727*B727*محاسبات!$AD$40</f>
        <v>0</v>
      </c>
      <c r="Q727" s="48"/>
      <c r="R727" s="90">
        <f>S727*B727*محاسبات!$AD$40</f>
        <v>0</v>
      </c>
      <c r="S727" s="93"/>
      <c r="T727" s="91">
        <f>U727*B727*محاسبات!$AD$40</f>
        <v>0</v>
      </c>
      <c r="U727" s="31"/>
      <c r="V727" s="90">
        <f>W727*B727*محاسبات!$AD$40</f>
        <v>0</v>
      </c>
      <c r="W727" s="54"/>
      <c r="X727" s="86">
        <f>Y727*B727*محاسبات!$AD$40</f>
        <v>0</v>
      </c>
      <c r="Y727" s="105"/>
      <c r="Z727" s="91">
        <f>AA727*B727*محاسبات!$AD$40</f>
        <v>0</v>
      </c>
      <c r="AA727" s="31"/>
      <c r="AB727" s="88">
        <f>AC727*B727*محاسبات!$AD$40</f>
        <v>0</v>
      </c>
      <c r="AC727" s="48"/>
      <c r="AD727" s="92">
        <f>AE727*B727*محاسبات!$AD$40</f>
        <v>0</v>
      </c>
      <c r="AE727" s="33"/>
    </row>
    <row r="728" spans="1:31" s="106" customFormat="1">
      <c r="A728" s="348"/>
      <c r="B728" s="267">
        <f t="shared" si="12"/>
        <v>122</v>
      </c>
      <c r="C728" s="269">
        <v>29</v>
      </c>
      <c r="D728" s="85">
        <f>E728*B728*محاسبات!$AD$40</f>
        <v>0</v>
      </c>
      <c r="E728" s="105"/>
      <c r="F728" s="87">
        <f>G728*B728*محاسبات!$AD$40</f>
        <v>0</v>
      </c>
      <c r="G728" s="46"/>
      <c r="H728" s="88">
        <f>I728*B728*محاسبات!$AD$40</f>
        <v>0</v>
      </c>
      <c r="I728" s="48"/>
      <c r="J728" s="91">
        <f>K728*B728*محاسبات!$AD$40</f>
        <v>0</v>
      </c>
      <c r="K728" s="91"/>
      <c r="L728" s="89">
        <f>M728*B728*محاسبات!$AD$40</f>
        <v>0</v>
      </c>
      <c r="M728" s="32"/>
      <c r="N728" s="86">
        <f>O728*B728*محاسبات!$AD$40</f>
        <v>0</v>
      </c>
      <c r="O728" s="105"/>
      <c r="P728" s="88">
        <f>Q728*B728*محاسبات!$AD$40</f>
        <v>0</v>
      </c>
      <c r="Q728" s="48"/>
      <c r="R728" s="90">
        <f>S728*B728*محاسبات!$AD$40</f>
        <v>0</v>
      </c>
      <c r="S728" s="93"/>
      <c r="T728" s="91">
        <f>U728*B728*محاسبات!$AD$40</f>
        <v>0</v>
      </c>
      <c r="U728" s="31"/>
      <c r="V728" s="90">
        <f>W728*B728*محاسبات!$AD$40</f>
        <v>0</v>
      </c>
      <c r="W728" s="54"/>
      <c r="X728" s="86">
        <f>Y728*B728*محاسبات!$AD$40</f>
        <v>0</v>
      </c>
      <c r="Y728" s="105"/>
      <c r="Z728" s="91">
        <f>AA728*B728*محاسبات!$AD$40</f>
        <v>0</v>
      </c>
      <c r="AA728" s="31"/>
      <c r="AB728" s="88">
        <f>AC728*B728*محاسبات!$AD$40</f>
        <v>0</v>
      </c>
      <c r="AC728" s="48"/>
      <c r="AD728" s="92">
        <f>AE728*B728*محاسبات!$AD$40</f>
        <v>0</v>
      </c>
      <c r="AE728" s="33"/>
    </row>
    <row r="729" spans="1:31" s="132" customFormat="1" ht="15.75" thickBot="1">
      <c r="A729" s="349"/>
      <c r="B729" s="268">
        <f t="shared" si="12"/>
        <v>121</v>
      </c>
      <c r="C729" s="270">
        <v>30</v>
      </c>
      <c r="D729" s="138">
        <f>E729*B729*محاسبات!$AD$40</f>
        <v>0</v>
      </c>
      <c r="E729" s="60"/>
      <c r="F729" s="139">
        <f>G729*B729*محاسبات!$AD$40</f>
        <v>0</v>
      </c>
      <c r="G729" s="61"/>
      <c r="H729" s="140">
        <f>I729*B729*محاسبات!$AD$40</f>
        <v>0</v>
      </c>
      <c r="I729" s="62"/>
      <c r="J729" s="65">
        <f>K729*B729*محاسبات!$AD$40</f>
        <v>0</v>
      </c>
      <c r="K729" s="144"/>
      <c r="L729" s="141">
        <f>M729*B729*محاسبات!$AD$40</f>
        <v>0</v>
      </c>
      <c r="M729" s="63"/>
      <c r="N729" s="142">
        <f>O729*B729*محاسبات!$AD$40</f>
        <v>0</v>
      </c>
      <c r="O729" s="60"/>
      <c r="P729" s="140">
        <f>Q729*B729*محاسبات!$AD$40</f>
        <v>0</v>
      </c>
      <c r="Q729" s="62"/>
      <c r="R729" s="143">
        <f>S729*B729*محاسبات!$AD$40</f>
        <v>0</v>
      </c>
      <c r="S729" s="334"/>
      <c r="T729" s="144">
        <f>U729*B729*محاسبات!$AD$40</f>
        <v>0</v>
      </c>
      <c r="U729" s="65"/>
      <c r="V729" s="143">
        <f>W729*B729*محاسبات!$AD$40</f>
        <v>0</v>
      </c>
      <c r="W729" s="64"/>
      <c r="X729" s="142">
        <f>Y729*B729*محاسبات!$AD$40</f>
        <v>0</v>
      </c>
      <c r="Y729" s="60"/>
      <c r="Z729" s="144">
        <f>AA729*B729*محاسبات!$AD$40</f>
        <v>0</v>
      </c>
      <c r="AA729" s="65"/>
      <c r="AB729" s="140">
        <f>AC729*B729*محاسبات!$AD$40</f>
        <v>0</v>
      </c>
      <c r="AC729" s="62"/>
      <c r="AD729" s="145">
        <f>AE729*B729*محاسبات!$AD$40</f>
        <v>0</v>
      </c>
      <c r="AE729" s="66"/>
    </row>
    <row r="730" spans="1:31" s="104" customFormat="1">
      <c r="A730" s="348" t="s">
        <v>50</v>
      </c>
      <c r="B730" s="202">
        <f t="shared" si="12"/>
        <v>120</v>
      </c>
      <c r="C730" s="104">
        <v>1</v>
      </c>
      <c r="D730" s="85">
        <f>E730*B730*محاسبات!$AD$40</f>
        <v>0</v>
      </c>
      <c r="E730" s="86"/>
      <c r="F730" s="87">
        <f>G730*B730*محاسبات!$AD$40</f>
        <v>0</v>
      </c>
      <c r="G730" s="87"/>
      <c r="H730" s="88">
        <f>I730*B730*محاسبات!$AD$40</f>
        <v>0</v>
      </c>
      <c r="I730" s="88"/>
      <c r="J730" s="91">
        <f>K730*B730*محاسبات!$AD$40</f>
        <v>0</v>
      </c>
      <c r="K730" s="91"/>
      <c r="L730" s="89">
        <f>M730*B730*محاسبات!$AD$40</f>
        <v>0</v>
      </c>
      <c r="M730" s="89"/>
      <c r="N730" s="86">
        <f>O730*B730*محاسبات!$AD$40</f>
        <v>0</v>
      </c>
      <c r="O730" s="86"/>
      <c r="P730" s="88">
        <f>Q730*B730*محاسبات!$AD$40</f>
        <v>0</v>
      </c>
      <c r="Q730" s="88"/>
      <c r="R730" s="90">
        <f>S730*B730*محاسبات!$AD$40</f>
        <v>0</v>
      </c>
      <c r="S730" s="90"/>
      <c r="T730" s="91">
        <f>U730*B730*محاسبات!$AD$40</f>
        <v>0</v>
      </c>
      <c r="U730" s="91"/>
      <c r="V730" s="90">
        <f>W730*B730*محاسبات!$AD$40</f>
        <v>0</v>
      </c>
      <c r="W730" s="90"/>
      <c r="X730" s="86">
        <f>Y730*B730*محاسبات!$AD$40</f>
        <v>0</v>
      </c>
      <c r="Y730" s="86"/>
      <c r="Z730" s="91">
        <f>AA730*B730*محاسبات!$AD$40</f>
        <v>0</v>
      </c>
      <c r="AA730" s="91"/>
      <c r="AB730" s="88">
        <f>AC730*B730*محاسبات!$AD$40</f>
        <v>0</v>
      </c>
      <c r="AC730" s="88"/>
      <c r="AD730" s="92">
        <f>AE730*B730*محاسبات!$AD$40</f>
        <v>0</v>
      </c>
      <c r="AE730" s="92"/>
    </row>
    <row r="731" spans="1:31" s="106" customFormat="1">
      <c r="A731" s="348"/>
      <c r="B731" s="202">
        <f t="shared" si="12"/>
        <v>119</v>
      </c>
      <c r="C731" s="106">
        <v>2</v>
      </c>
      <c r="D731" s="85">
        <f>E731*B731*محاسبات!$AD$40</f>
        <v>0</v>
      </c>
      <c r="E731" s="105"/>
      <c r="F731" s="87">
        <f>G731*B731*محاسبات!$AD$40</f>
        <v>0</v>
      </c>
      <c r="G731" s="46"/>
      <c r="H731" s="88">
        <f>I731*B731*محاسبات!$AD$40</f>
        <v>0</v>
      </c>
      <c r="I731" s="48"/>
      <c r="J731" s="91">
        <f>K731*B731*محاسبات!$AD$40</f>
        <v>0</v>
      </c>
      <c r="K731" s="91"/>
      <c r="L731" s="89">
        <f>M731*B731*محاسبات!$AD$40</f>
        <v>0</v>
      </c>
      <c r="M731" s="32"/>
      <c r="N731" s="86">
        <f>O731*B731*محاسبات!$AD$40</f>
        <v>0</v>
      </c>
      <c r="O731" s="105"/>
      <c r="P731" s="88">
        <f>Q731*B731*محاسبات!$AD$40</f>
        <v>0</v>
      </c>
      <c r="Q731" s="48"/>
      <c r="R731" s="90">
        <f>S731*B731*محاسبات!$AD$40</f>
        <v>0</v>
      </c>
      <c r="S731" s="54"/>
      <c r="T731" s="91">
        <f>U731*B731*محاسبات!$AD$40</f>
        <v>0</v>
      </c>
      <c r="U731" s="31"/>
      <c r="V731" s="90">
        <f>W731*B731*محاسبات!$AD$40</f>
        <v>0</v>
      </c>
      <c r="W731" s="54"/>
      <c r="X731" s="86">
        <f>Y731*B731*محاسبات!$AD$40</f>
        <v>0</v>
      </c>
      <c r="Y731" s="105"/>
      <c r="Z731" s="91">
        <f>AA731*B731*محاسبات!$AD$40</f>
        <v>0</v>
      </c>
      <c r="AA731" s="31"/>
      <c r="AB731" s="88">
        <f>AC731*B731*محاسبات!$AD$40</f>
        <v>0</v>
      </c>
      <c r="AC731" s="48"/>
      <c r="AD731" s="92">
        <f>AE731*B731*محاسبات!$AD$40</f>
        <v>0</v>
      </c>
      <c r="AE731" s="33"/>
    </row>
    <row r="732" spans="1:31" s="106" customFormat="1">
      <c r="A732" s="348"/>
      <c r="B732" s="202">
        <f t="shared" si="12"/>
        <v>118</v>
      </c>
      <c r="C732" s="106">
        <v>3</v>
      </c>
      <c r="D732" s="85">
        <f>E732*B732*محاسبات!$AD$40</f>
        <v>0</v>
      </c>
      <c r="E732" s="105"/>
      <c r="F732" s="87">
        <f>G732*B732*محاسبات!$AD$40</f>
        <v>0</v>
      </c>
      <c r="G732" s="46"/>
      <c r="H732" s="88">
        <f>I732*B732*محاسبات!$AD$40</f>
        <v>0</v>
      </c>
      <c r="I732" s="48"/>
      <c r="J732" s="91">
        <f>K732*B732*محاسبات!$AD$40</f>
        <v>0</v>
      </c>
      <c r="K732" s="91"/>
      <c r="L732" s="89">
        <f>M732*B732*محاسبات!$AD$40</f>
        <v>0</v>
      </c>
      <c r="M732" s="32"/>
      <c r="N732" s="86">
        <f>O732*B732*محاسبات!$AD$40</f>
        <v>0</v>
      </c>
      <c r="O732" s="105"/>
      <c r="P732" s="88">
        <f>Q732*B732*محاسبات!$AD$40</f>
        <v>0</v>
      </c>
      <c r="Q732" s="48"/>
      <c r="R732" s="90">
        <f>S732*B732*محاسبات!$AD$40</f>
        <v>0</v>
      </c>
      <c r="S732" s="54"/>
      <c r="T732" s="91">
        <f>U732*B732*محاسبات!$AD$40</f>
        <v>0</v>
      </c>
      <c r="U732" s="31"/>
      <c r="V732" s="90">
        <f>W732*B732*محاسبات!$AD$40</f>
        <v>0</v>
      </c>
      <c r="W732" s="54"/>
      <c r="X732" s="86">
        <f>Y732*B732*محاسبات!$AD$40</f>
        <v>0</v>
      </c>
      <c r="Y732" s="105"/>
      <c r="Z732" s="91">
        <f>AA732*B732*محاسبات!$AD$40</f>
        <v>0</v>
      </c>
      <c r="AA732" s="31"/>
      <c r="AB732" s="88">
        <f>AC732*B732*محاسبات!$AD$40</f>
        <v>0</v>
      </c>
      <c r="AC732" s="48"/>
      <c r="AD732" s="92">
        <f>AE732*B732*محاسبات!$AD$40</f>
        <v>0</v>
      </c>
      <c r="AE732" s="33"/>
    </row>
    <row r="733" spans="1:31" s="106" customFormat="1">
      <c r="A733" s="348"/>
      <c r="B733" s="202">
        <f t="shared" si="12"/>
        <v>117</v>
      </c>
      <c r="C733" s="106">
        <v>4</v>
      </c>
      <c r="D733" s="85">
        <f>E733*B733*محاسبات!$AD$40</f>
        <v>0</v>
      </c>
      <c r="E733" s="105"/>
      <c r="F733" s="87">
        <f>G733*B733*محاسبات!$AD$40</f>
        <v>0</v>
      </c>
      <c r="G733" s="46"/>
      <c r="H733" s="88">
        <f>I733*B733*محاسبات!$AD$40</f>
        <v>0</v>
      </c>
      <c r="I733" s="48"/>
      <c r="J733" s="91">
        <f>K733*B733*محاسبات!$AD$40</f>
        <v>0</v>
      </c>
      <c r="K733" s="91"/>
      <c r="L733" s="89">
        <f>M733*B733*محاسبات!$AD$40</f>
        <v>0</v>
      </c>
      <c r="M733" s="32"/>
      <c r="N733" s="86">
        <f>O733*B733*محاسبات!$AD$40</f>
        <v>0</v>
      </c>
      <c r="O733" s="105"/>
      <c r="P733" s="88">
        <f>Q733*B733*محاسبات!$AD$40</f>
        <v>0</v>
      </c>
      <c r="Q733" s="48"/>
      <c r="R733" s="90">
        <f>S733*B733*محاسبات!$AD$40</f>
        <v>0</v>
      </c>
      <c r="S733" s="54"/>
      <c r="T733" s="91">
        <f>U733*B733*محاسبات!$AD$40</f>
        <v>0</v>
      </c>
      <c r="U733" s="31"/>
      <c r="V733" s="90">
        <f>W733*B733*محاسبات!$AD$40</f>
        <v>0</v>
      </c>
      <c r="W733" s="54"/>
      <c r="X733" s="86">
        <f>Y733*B733*محاسبات!$AD$40</f>
        <v>0</v>
      </c>
      <c r="Y733" s="105"/>
      <c r="Z733" s="91">
        <f>AA733*B733*محاسبات!$AD$40</f>
        <v>0</v>
      </c>
      <c r="AA733" s="31"/>
      <c r="AB733" s="88">
        <f>AC733*B733*محاسبات!$AD$40</f>
        <v>0</v>
      </c>
      <c r="AC733" s="48"/>
      <c r="AD733" s="92">
        <f>AE733*B733*محاسبات!$AD$40</f>
        <v>0</v>
      </c>
      <c r="AE733" s="33"/>
    </row>
    <row r="734" spans="1:31" s="106" customFormat="1">
      <c r="A734" s="348"/>
      <c r="B734" s="202">
        <f t="shared" si="12"/>
        <v>116</v>
      </c>
      <c r="C734" s="106">
        <v>5</v>
      </c>
      <c r="D734" s="85">
        <f>E734*B734*محاسبات!$AD$40</f>
        <v>0</v>
      </c>
      <c r="E734" s="105"/>
      <c r="F734" s="87">
        <f>G734*B734*محاسبات!$AD$40</f>
        <v>0</v>
      </c>
      <c r="G734" s="46"/>
      <c r="H734" s="88">
        <f>I734*B734*محاسبات!$AD$40</f>
        <v>0</v>
      </c>
      <c r="I734" s="48"/>
      <c r="J734" s="91">
        <f>K734*B734*محاسبات!$AD$40</f>
        <v>0</v>
      </c>
      <c r="K734" s="91"/>
      <c r="L734" s="89">
        <f>M734*B734*محاسبات!$AD$40</f>
        <v>0</v>
      </c>
      <c r="M734" s="32"/>
      <c r="N734" s="86">
        <f>O734*B734*محاسبات!$AD$40</f>
        <v>0</v>
      </c>
      <c r="O734" s="105"/>
      <c r="P734" s="88">
        <f>Q734*B734*محاسبات!$AD$40</f>
        <v>0</v>
      </c>
      <c r="Q734" s="48"/>
      <c r="R734" s="90">
        <f>S734*B734*محاسبات!$AD$40</f>
        <v>0</v>
      </c>
      <c r="S734" s="54"/>
      <c r="T734" s="91">
        <f>U734*B734*محاسبات!$AD$40</f>
        <v>0</v>
      </c>
      <c r="U734" s="31"/>
      <c r="V734" s="90">
        <f>W734*B734*محاسبات!$AD$40</f>
        <v>0</v>
      </c>
      <c r="W734" s="54"/>
      <c r="X734" s="86">
        <f>Y734*B734*محاسبات!$AD$40</f>
        <v>0</v>
      </c>
      <c r="Y734" s="105"/>
      <c r="Z734" s="91">
        <f>AA734*B734*محاسبات!$AD$40</f>
        <v>0</v>
      </c>
      <c r="AA734" s="31"/>
      <c r="AB734" s="88">
        <f>AC734*B734*محاسبات!$AD$40</f>
        <v>0</v>
      </c>
      <c r="AC734" s="48"/>
      <c r="AD734" s="92">
        <f>AE734*B734*محاسبات!$AD$40</f>
        <v>0</v>
      </c>
      <c r="AE734" s="33"/>
    </row>
    <row r="735" spans="1:31" s="106" customFormat="1">
      <c r="A735" s="348"/>
      <c r="B735" s="202">
        <f t="shared" si="12"/>
        <v>115</v>
      </c>
      <c r="C735" s="106">
        <v>6</v>
      </c>
      <c r="D735" s="85">
        <f>E735*B735*محاسبات!$AD$40</f>
        <v>0</v>
      </c>
      <c r="E735" s="105"/>
      <c r="F735" s="87">
        <f>G735*B735*محاسبات!$AD$40</f>
        <v>0</v>
      </c>
      <c r="G735" s="46"/>
      <c r="H735" s="88">
        <f>I735*B735*محاسبات!$AD$40</f>
        <v>0</v>
      </c>
      <c r="I735" s="48"/>
      <c r="J735" s="91">
        <f>K735*B735*محاسبات!$AD$40</f>
        <v>0</v>
      </c>
      <c r="K735" s="91"/>
      <c r="L735" s="89">
        <f>M735*B735*محاسبات!$AD$40</f>
        <v>0</v>
      </c>
      <c r="M735" s="32"/>
      <c r="N735" s="86">
        <f>O735*B735*محاسبات!$AD$40</f>
        <v>0</v>
      </c>
      <c r="O735" s="105"/>
      <c r="P735" s="88">
        <f>Q735*B735*محاسبات!$AD$40</f>
        <v>0</v>
      </c>
      <c r="Q735" s="48"/>
      <c r="R735" s="90">
        <f>S735*B735*محاسبات!$AD$40</f>
        <v>0</v>
      </c>
      <c r="S735" s="54"/>
      <c r="T735" s="91">
        <f>U735*B735*محاسبات!$AD$40</f>
        <v>0</v>
      </c>
      <c r="U735" s="31"/>
      <c r="V735" s="90">
        <f>W735*B735*محاسبات!$AD$40</f>
        <v>0</v>
      </c>
      <c r="W735" s="54"/>
      <c r="X735" s="86">
        <f>Y735*B735*محاسبات!$AD$40</f>
        <v>0</v>
      </c>
      <c r="Y735" s="105"/>
      <c r="Z735" s="91">
        <f>AA735*B735*محاسبات!$AD$40</f>
        <v>0</v>
      </c>
      <c r="AA735" s="31"/>
      <c r="AB735" s="88">
        <f>AC735*B735*محاسبات!$AD$40</f>
        <v>0</v>
      </c>
      <c r="AC735" s="48"/>
      <c r="AD735" s="92">
        <f>AE735*B735*محاسبات!$AD$40</f>
        <v>0</v>
      </c>
      <c r="AE735" s="33"/>
    </row>
    <row r="736" spans="1:31" s="106" customFormat="1">
      <c r="A736" s="348"/>
      <c r="B736" s="202">
        <f t="shared" si="12"/>
        <v>114</v>
      </c>
      <c r="C736" s="106">
        <v>7</v>
      </c>
      <c r="D736" s="85">
        <f>E736*B736*محاسبات!$AD$40</f>
        <v>0</v>
      </c>
      <c r="E736" s="105"/>
      <c r="F736" s="87">
        <f>G736*B736*محاسبات!$AD$40</f>
        <v>0</v>
      </c>
      <c r="G736" s="46"/>
      <c r="H736" s="88">
        <f>I736*B736*محاسبات!$AD$40</f>
        <v>0</v>
      </c>
      <c r="I736" s="48"/>
      <c r="J736" s="91">
        <f>K736*B736*محاسبات!$AD$40</f>
        <v>0</v>
      </c>
      <c r="K736" s="91"/>
      <c r="L736" s="89">
        <f>M736*B736*محاسبات!$AD$40</f>
        <v>0</v>
      </c>
      <c r="M736" s="32"/>
      <c r="N736" s="86">
        <f>O736*B736*محاسبات!$AD$40</f>
        <v>0</v>
      </c>
      <c r="O736" s="105"/>
      <c r="P736" s="88">
        <f>Q736*B736*محاسبات!$AD$40</f>
        <v>0</v>
      </c>
      <c r="Q736" s="48"/>
      <c r="R736" s="90">
        <f>S736*B736*محاسبات!$AD$40</f>
        <v>0</v>
      </c>
      <c r="S736" s="54"/>
      <c r="T736" s="91">
        <f>U736*B736*محاسبات!$AD$40</f>
        <v>0</v>
      </c>
      <c r="U736" s="31"/>
      <c r="V736" s="90">
        <f>W736*B736*محاسبات!$AD$40</f>
        <v>0</v>
      </c>
      <c r="W736" s="54"/>
      <c r="X736" s="86">
        <f>Y736*B736*محاسبات!$AD$40</f>
        <v>0</v>
      </c>
      <c r="Y736" s="105"/>
      <c r="Z736" s="91">
        <f>AA736*B736*محاسبات!$AD$40</f>
        <v>0</v>
      </c>
      <c r="AA736" s="31"/>
      <c r="AB736" s="88">
        <f>AC736*B736*محاسبات!$AD$40</f>
        <v>0</v>
      </c>
      <c r="AC736" s="48"/>
      <c r="AD736" s="92">
        <f>AE736*B736*محاسبات!$AD$40</f>
        <v>0</v>
      </c>
      <c r="AE736" s="33"/>
    </row>
    <row r="737" spans="1:31" s="106" customFormat="1">
      <c r="A737" s="348"/>
      <c r="B737" s="202">
        <f t="shared" si="12"/>
        <v>113</v>
      </c>
      <c r="C737" s="106">
        <v>8</v>
      </c>
      <c r="D737" s="85">
        <f>E737*B737*محاسبات!$AD$40</f>
        <v>0</v>
      </c>
      <c r="E737" s="105"/>
      <c r="F737" s="87">
        <f>G737*B737*محاسبات!$AD$40</f>
        <v>0</v>
      </c>
      <c r="G737" s="46"/>
      <c r="H737" s="88">
        <f>I737*B737*محاسبات!$AD$40</f>
        <v>0</v>
      </c>
      <c r="I737" s="48"/>
      <c r="J737" s="91">
        <f>K737*B737*محاسبات!$AD$40</f>
        <v>0</v>
      </c>
      <c r="K737" s="91"/>
      <c r="L737" s="89">
        <f>M737*B737*محاسبات!$AD$40</f>
        <v>0</v>
      </c>
      <c r="M737" s="32"/>
      <c r="N737" s="86">
        <f>O737*B737*محاسبات!$AD$40</f>
        <v>0</v>
      </c>
      <c r="O737" s="105"/>
      <c r="P737" s="88">
        <f>Q737*B737*محاسبات!$AD$40</f>
        <v>0</v>
      </c>
      <c r="Q737" s="48"/>
      <c r="R737" s="90">
        <f>S737*B737*محاسبات!$AD$40</f>
        <v>0</v>
      </c>
      <c r="S737" s="54"/>
      <c r="T737" s="91">
        <f>U737*B737*محاسبات!$AD$40</f>
        <v>0</v>
      </c>
      <c r="U737" s="31"/>
      <c r="V737" s="90">
        <f>W737*B737*محاسبات!$AD$40</f>
        <v>0</v>
      </c>
      <c r="W737" s="54"/>
      <c r="X737" s="86">
        <f>Y737*B737*محاسبات!$AD$40</f>
        <v>0</v>
      </c>
      <c r="Y737" s="105"/>
      <c r="Z737" s="91">
        <f>AA737*B737*محاسبات!$AD$40</f>
        <v>0</v>
      </c>
      <c r="AA737" s="31"/>
      <c r="AB737" s="88">
        <f>AC737*B737*محاسبات!$AD$40</f>
        <v>0</v>
      </c>
      <c r="AC737" s="48"/>
      <c r="AD737" s="92">
        <f>AE737*B737*محاسبات!$AD$40</f>
        <v>0</v>
      </c>
      <c r="AE737" s="33"/>
    </row>
    <row r="738" spans="1:31" s="106" customFormat="1">
      <c r="A738" s="348"/>
      <c r="B738" s="202">
        <f t="shared" si="12"/>
        <v>112</v>
      </c>
      <c r="C738" s="106">
        <v>9</v>
      </c>
      <c r="D738" s="85">
        <f>E738*B738*محاسبات!$AD$40</f>
        <v>0</v>
      </c>
      <c r="E738" s="105"/>
      <c r="F738" s="87">
        <f>G738*B738*محاسبات!$AD$40</f>
        <v>0</v>
      </c>
      <c r="G738" s="46"/>
      <c r="H738" s="88">
        <f>I738*B738*محاسبات!$AD$40</f>
        <v>0</v>
      </c>
      <c r="I738" s="48"/>
      <c r="J738" s="91">
        <f>K738*B738*محاسبات!$AD$40</f>
        <v>0</v>
      </c>
      <c r="K738" s="91"/>
      <c r="L738" s="89">
        <f>M738*B738*محاسبات!$AD$40</f>
        <v>0</v>
      </c>
      <c r="M738" s="32"/>
      <c r="N738" s="86">
        <f>O738*B738*محاسبات!$AD$40</f>
        <v>0</v>
      </c>
      <c r="O738" s="105"/>
      <c r="P738" s="88">
        <f>Q738*B738*محاسبات!$AD$40</f>
        <v>0</v>
      </c>
      <c r="Q738" s="48"/>
      <c r="R738" s="90">
        <f>S738*B738*محاسبات!$AD$40</f>
        <v>0</v>
      </c>
      <c r="S738" s="54"/>
      <c r="T738" s="91">
        <f>U738*B738*محاسبات!$AD$40</f>
        <v>0</v>
      </c>
      <c r="U738" s="31"/>
      <c r="V738" s="90">
        <f>W738*B738*محاسبات!$AD$40</f>
        <v>0</v>
      </c>
      <c r="W738" s="54"/>
      <c r="X738" s="86">
        <f>Y738*B738*محاسبات!$AD$40</f>
        <v>0</v>
      </c>
      <c r="Y738" s="105"/>
      <c r="Z738" s="91">
        <f>AA738*B738*محاسبات!$AD$40</f>
        <v>0</v>
      </c>
      <c r="AA738" s="31"/>
      <c r="AB738" s="88">
        <f>AC738*B738*محاسبات!$AD$40</f>
        <v>0</v>
      </c>
      <c r="AC738" s="48"/>
      <c r="AD738" s="92">
        <f>AE738*B738*محاسبات!$AD$40</f>
        <v>0</v>
      </c>
      <c r="AE738" s="33"/>
    </row>
    <row r="739" spans="1:31" s="106" customFormat="1">
      <c r="A739" s="348"/>
      <c r="B739" s="202">
        <f t="shared" si="12"/>
        <v>111</v>
      </c>
      <c r="C739" s="106">
        <v>10</v>
      </c>
      <c r="D739" s="85">
        <f>E739*B739*محاسبات!$AD$40</f>
        <v>0</v>
      </c>
      <c r="E739" s="105"/>
      <c r="F739" s="87">
        <f>G739*B739*محاسبات!$AD$40</f>
        <v>0</v>
      </c>
      <c r="G739" s="46"/>
      <c r="H739" s="88">
        <f>I739*B739*محاسبات!$AD$40</f>
        <v>0</v>
      </c>
      <c r="I739" s="48"/>
      <c r="J739" s="91">
        <f>K739*B739*محاسبات!$AD$40</f>
        <v>0</v>
      </c>
      <c r="K739" s="91"/>
      <c r="L739" s="89">
        <f>M739*B739*محاسبات!$AD$40</f>
        <v>0</v>
      </c>
      <c r="M739" s="32"/>
      <c r="N739" s="86">
        <f>O739*B739*محاسبات!$AD$40</f>
        <v>0</v>
      </c>
      <c r="O739" s="105"/>
      <c r="P739" s="88">
        <f>Q739*B739*محاسبات!$AD$40</f>
        <v>0</v>
      </c>
      <c r="Q739" s="48"/>
      <c r="R739" s="90">
        <f>S739*B739*محاسبات!$AD$40</f>
        <v>0</v>
      </c>
      <c r="S739" s="54"/>
      <c r="T739" s="91">
        <f>U739*B739*محاسبات!$AD$40</f>
        <v>0</v>
      </c>
      <c r="U739" s="31"/>
      <c r="V739" s="90">
        <f>W739*B739*محاسبات!$AD$40</f>
        <v>0</v>
      </c>
      <c r="W739" s="54"/>
      <c r="X739" s="86">
        <f>Y739*B739*محاسبات!$AD$40</f>
        <v>0</v>
      </c>
      <c r="Y739" s="105"/>
      <c r="Z739" s="91">
        <f>AA739*B739*محاسبات!$AD$40</f>
        <v>0</v>
      </c>
      <c r="AA739" s="31"/>
      <c r="AB739" s="88">
        <f>AC739*B739*محاسبات!$AD$40</f>
        <v>0</v>
      </c>
      <c r="AC739" s="48"/>
      <c r="AD739" s="92">
        <f>AE739*B739*محاسبات!$AD$40</f>
        <v>0</v>
      </c>
      <c r="AE739" s="33"/>
    </row>
    <row r="740" spans="1:31" s="106" customFormat="1">
      <c r="A740" s="348"/>
      <c r="B740" s="202">
        <f t="shared" si="12"/>
        <v>110</v>
      </c>
      <c r="C740" s="106">
        <v>11</v>
      </c>
      <c r="D740" s="85">
        <f>E740*B740*محاسبات!$AD$40</f>
        <v>0</v>
      </c>
      <c r="E740" s="105"/>
      <c r="F740" s="87">
        <f>G740*B740*محاسبات!$AD$40</f>
        <v>0</v>
      </c>
      <c r="G740" s="46"/>
      <c r="H740" s="88">
        <f>I740*B740*محاسبات!$AD$40</f>
        <v>0</v>
      </c>
      <c r="I740" s="48"/>
      <c r="J740" s="91">
        <f>K740*B740*محاسبات!$AD$40</f>
        <v>0</v>
      </c>
      <c r="K740" s="91"/>
      <c r="L740" s="89">
        <f>M740*B740*محاسبات!$AD$40</f>
        <v>0</v>
      </c>
      <c r="M740" s="32"/>
      <c r="N740" s="86">
        <f>O740*B740*محاسبات!$AD$40</f>
        <v>0</v>
      </c>
      <c r="O740" s="105"/>
      <c r="P740" s="88">
        <f>Q740*B740*محاسبات!$AD$40</f>
        <v>0</v>
      </c>
      <c r="Q740" s="48"/>
      <c r="R740" s="90">
        <f>S740*B740*محاسبات!$AD$40</f>
        <v>0</v>
      </c>
      <c r="S740" s="54"/>
      <c r="T740" s="91">
        <f>U740*B740*محاسبات!$AD$40</f>
        <v>0</v>
      </c>
      <c r="U740" s="31"/>
      <c r="V740" s="90">
        <f>W740*B740*محاسبات!$AD$40</f>
        <v>0</v>
      </c>
      <c r="W740" s="54"/>
      <c r="X740" s="86">
        <f>Y740*B740*محاسبات!$AD$40</f>
        <v>0</v>
      </c>
      <c r="Y740" s="105"/>
      <c r="Z740" s="91">
        <f>AA740*B740*محاسبات!$AD$40</f>
        <v>0</v>
      </c>
      <c r="AA740" s="31"/>
      <c r="AB740" s="88">
        <f>AC740*B740*محاسبات!$AD$40</f>
        <v>0</v>
      </c>
      <c r="AC740" s="48"/>
      <c r="AD740" s="92">
        <f>AE740*B740*محاسبات!$AD$40</f>
        <v>0</v>
      </c>
      <c r="AE740" s="33"/>
    </row>
    <row r="741" spans="1:31" s="106" customFormat="1">
      <c r="A741" s="348"/>
      <c r="B741" s="202">
        <f t="shared" si="12"/>
        <v>109</v>
      </c>
      <c r="C741" s="106">
        <v>12</v>
      </c>
      <c r="D741" s="85">
        <f>E741*B741*محاسبات!$AD$40</f>
        <v>0</v>
      </c>
      <c r="E741" s="105"/>
      <c r="F741" s="87">
        <f>G741*B741*محاسبات!$AD$40</f>
        <v>0</v>
      </c>
      <c r="G741" s="46"/>
      <c r="H741" s="88">
        <f>I741*B741*محاسبات!$AD$40</f>
        <v>0</v>
      </c>
      <c r="I741" s="48"/>
      <c r="J741" s="91">
        <f>K741*B741*محاسبات!$AD$40</f>
        <v>0</v>
      </c>
      <c r="K741" s="91"/>
      <c r="L741" s="89">
        <f>M741*B741*محاسبات!$AD$40</f>
        <v>0</v>
      </c>
      <c r="M741" s="32"/>
      <c r="N741" s="86">
        <f>O741*B741*محاسبات!$AD$40</f>
        <v>0</v>
      </c>
      <c r="O741" s="105"/>
      <c r="P741" s="88">
        <f>Q741*B741*محاسبات!$AD$40</f>
        <v>0</v>
      </c>
      <c r="Q741" s="48"/>
      <c r="R741" s="90">
        <f>S741*B741*محاسبات!$AD$40</f>
        <v>0</v>
      </c>
      <c r="S741" s="54"/>
      <c r="T741" s="91">
        <f>U741*B741*محاسبات!$AD$40</f>
        <v>0</v>
      </c>
      <c r="U741" s="31"/>
      <c r="V741" s="90">
        <f>W741*B741*محاسبات!$AD$40</f>
        <v>0</v>
      </c>
      <c r="W741" s="54"/>
      <c r="X741" s="86">
        <f>Y741*B741*محاسبات!$AD$40</f>
        <v>0</v>
      </c>
      <c r="Y741" s="105"/>
      <c r="Z741" s="91">
        <f>AA741*B741*محاسبات!$AD$40</f>
        <v>0</v>
      </c>
      <c r="AA741" s="31"/>
      <c r="AB741" s="88">
        <f>AC741*B741*محاسبات!$AD$40</f>
        <v>0</v>
      </c>
      <c r="AC741" s="48"/>
      <c r="AD741" s="92">
        <f>AE741*B741*محاسبات!$AD$40</f>
        <v>0</v>
      </c>
      <c r="AE741" s="33"/>
    </row>
    <row r="742" spans="1:31" s="106" customFormat="1">
      <c r="A742" s="348"/>
      <c r="B742" s="202">
        <f t="shared" si="12"/>
        <v>108</v>
      </c>
      <c r="C742" s="106">
        <v>13</v>
      </c>
      <c r="D742" s="85">
        <f>E742*B742*محاسبات!$AD$40</f>
        <v>0</v>
      </c>
      <c r="E742" s="105"/>
      <c r="F742" s="87">
        <f>G742*B742*محاسبات!$AD$40</f>
        <v>0</v>
      </c>
      <c r="G742" s="46"/>
      <c r="H742" s="88">
        <f>I742*B742*محاسبات!$AD$40</f>
        <v>0</v>
      </c>
      <c r="I742" s="48"/>
      <c r="J742" s="91">
        <f>K742*B742*محاسبات!$AD$40</f>
        <v>0</v>
      </c>
      <c r="K742" s="91"/>
      <c r="L742" s="89">
        <f>M742*B742*محاسبات!$AD$40</f>
        <v>0</v>
      </c>
      <c r="M742" s="32"/>
      <c r="N742" s="86">
        <f>O742*B742*محاسبات!$AD$40</f>
        <v>0</v>
      </c>
      <c r="O742" s="105"/>
      <c r="P742" s="88">
        <f>Q742*B742*محاسبات!$AD$40</f>
        <v>0</v>
      </c>
      <c r="Q742" s="48"/>
      <c r="R742" s="90">
        <f>S742*B742*محاسبات!$AD$40</f>
        <v>0</v>
      </c>
      <c r="S742" s="54"/>
      <c r="T742" s="91">
        <f>U742*B742*محاسبات!$AD$40</f>
        <v>0</v>
      </c>
      <c r="U742" s="31"/>
      <c r="V742" s="90">
        <f>W742*B742*محاسبات!$AD$40</f>
        <v>0</v>
      </c>
      <c r="W742" s="54"/>
      <c r="X742" s="86">
        <f>Y742*B742*محاسبات!$AD$40</f>
        <v>0</v>
      </c>
      <c r="Y742" s="105"/>
      <c r="Z742" s="91">
        <f>AA742*B742*محاسبات!$AD$40</f>
        <v>0</v>
      </c>
      <c r="AA742" s="31"/>
      <c r="AB742" s="88">
        <f>AC742*B742*محاسبات!$AD$40</f>
        <v>0</v>
      </c>
      <c r="AC742" s="48"/>
      <c r="AD742" s="92">
        <f>AE742*B742*محاسبات!$AD$40</f>
        <v>0</v>
      </c>
      <c r="AE742" s="33"/>
    </row>
    <row r="743" spans="1:31" s="106" customFormat="1">
      <c r="A743" s="348"/>
      <c r="B743" s="202">
        <f t="shared" si="12"/>
        <v>107</v>
      </c>
      <c r="C743" s="106">
        <v>14</v>
      </c>
      <c r="D743" s="85">
        <f>E743*B743*محاسبات!$AD$40</f>
        <v>0</v>
      </c>
      <c r="E743" s="105"/>
      <c r="F743" s="87">
        <f>G743*B743*محاسبات!$AD$40</f>
        <v>0</v>
      </c>
      <c r="G743" s="46"/>
      <c r="H743" s="88">
        <f>I743*B743*محاسبات!$AD$40</f>
        <v>0</v>
      </c>
      <c r="I743" s="48"/>
      <c r="J743" s="91">
        <f>K743*B743*محاسبات!$AD$40</f>
        <v>0</v>
      </c>
      <c r="K743" s="91"/>
      <c r="L743" s="89">
        <f>M743*B743*محاسبات!$AD$40</f>
        <v>0</v>
      </c>
      <c r="M743" s="32"/>
      <c r="N743" s="86">
        <f>O743*B743*محاسبات!$AD$40</f>
        <v>0</v>
      </c>
      <c r="O743" s="95"/>
      <c r="P743" s="88">
        <f>Q743*B743*محاسبات!$AD$40</f>
        <v>0</v>
      </c>
      <c r="Q743" s="48"/>
      <c r="R743" s="90">
        <f>S743*B743*محاسبات!$AD$40</f>
        <v>0</v>
      </c>
      <c r="S743" s="54"/>
      <c r="T743" s="91">
        <f>U743*B743*محاسبات!$AD$40</f>
        <v>0</v>
      </c>
      <c r="U743" s="31"/>
      <c r="V743" s="90">
        <f>W743*B743*محاسبات!$AD$40</f>
        <v>0</v>
      </c>
      <c r="W743" s="54"/>
      <c r="X743" s="86">
        <f>Y743*B743*محاسبات!$AD$40</f>
        <v>0</v>
      </c>
      <c r="Y743" s="105"/>
      <c r="Z743" s="91">
        <f>AA743*B743*محاسبات!$AD$40</f>
        <v>0</v>
      </c>
      <c r="AA743" s="31"/>
      <c r="AB743" s="88">
        <f>AC743*B743*محاسبات!$AD$40</f>
        <v>0</v>
      </c>
      <c r="AC743" s="48"/>
      <c r="AD743" s="92">
        <f>AE743*B743*محاسبات!$AD$40</f>
        <v>0</v>
      </c>
      <c r="AE743" s="33"/>
    </row>
    <row r="744" spans="1:31" s="106" customFormat="1">
      <c r="A744" s="348"/>
      <c r="B744" s="202">
        <f t="shared" si="12"/>
        <v>106</v>
      </c>
      <c r="C744" s="106">
        <v>15</v>
      </c>
      <c r="D744" s="85">
        <f>E744*B744*محاسبات!$AD$40</f>
        <v>0</v>
      </c>
      <c r="E744" s="105"/>
      <c r="F744" s="87">
        <f>G744*B744*محاسبات!$AD$40</f>
        <v>0</v>
      </c>
      <c r="G744" s="46"/>
      <c r="H744" s="88">
        <f>I744*B744*محاسبات!$AD$40</f>
        <v>0</v>
      </c>
      <c r="I744" s="48"/>
      <c r="J744" s="91">
        <f>K744*B744*محاسبات!$AD$40</f>
        <v>0</v>
      </c>
      <c r="K744" s="91"/>
      <c r="L744" s="89">
        <f>M744*B744*محاسبات!$AD$40</f>
        <v>0</v>
      </c>
      <c r="M744" s="32"/>
      <c r="N744" s="86">
        <f>O744*B744*محاسبات!$AD$40</f>
        <v>0</v>
      </c>
      <c r="O744" s="105"/>
      <c r="P744" s="88">
        <f>Q744*B744*محاسبات!$AD$40</f>
        <v>0</v>
      </c>
      <c r="Q744" s="48"/>
      <c r="R744" s="90">
        <f>S744*B744*محاسبات!$AD$40</f>
        <v>0</v>
      </c>
      <c r="S744" s="54"/>
      <c r="T744" s="91">
        <f>U744*B744*محاسبات!$AD$40</f>
        <v>0</v>
      </c>
      <c r="U744" s="31"/>
      <c r="V744" s="90">
        <f>W744*B744*محاسبات!$AD$40</f>
        <v>0</v>
      </c>
      <c r="W744" s="54"/>
      <c r="X744" s="86">
        <f>Y744*B744*محاسبات!$AD$40</f>
        <v>0</v>
      </c>
      <c r="Y744" s="105"/>
      <c r="Z744" s="91">
        <f>AA744*B744*محاسبات!$AD$40</f>
        <v>0</v>
      </c>
      <c r="AA744" s="31"/>
      <c r="AB744" s="88">
        <f>AC744*B744*محاسبات!$AD$40</f>
        <v>0</v>
      </c>
      <c r="AC744" s="48"/>
      <c r="AD744" s="92">
        <f>AE744*B744*محاسبات!$AD$40</f>
        <v>0</v>
      </c>
      <c r="AE744" s="33"/>
    </row>
    <row r="745" spans="1:31" s="106" customFormat="1">
      <c r="A745" s="348"/>
      <c r="B745" s="202">
        <f t="shared" si="12"/>
        <v>105</v>
      </c>
      <c r="C745" s="106">
        <v>16</v>
      </c>
      <c r="D745" s="85">
        <f>E745*B745*محاسبات!$AD$40</f>
        <v>0</v>
      </c>
      <c r="E745" s="105"/>
      <c r="F745" s="87">
        <f>G745*B745*محاسبات!$AD$40</f>
        <v>0</v>
      </c>
      <c r="G745" s="46"/>
      <c r="H745" s="88">
        <f>I745*B745*محاسبات!$AD$40</f>
        <v>0</v>
      </c>
      <c r="I745" s="48"/>
      <c r="J745" s="91">
        <f>K745*B745*محاسبات!$AD$40</f>
        <v>0</v>
      </c>
      <c r="K745" s="91"/>
      <c r="L745" s="89">
        <f>M745*B745*محاسبات!$AD$40</f>
        <v>0</v>
      </c>
      <c r="M745" s="32"/>
      <c r="N745" s="86">
        <f>O745*B745*محاسبات!$AD$40</f>
        <v>0</v>
      </c>
      <c r="O745" s="105"/>
      <c r="P745" s="88">
        <f>Q745*B745*محاسبات!$AD$40</f>
        <v>0</v>
      </c>
      <c r="Q745" s="48"/>
      <c r="R745" s="90">
        <f>S745*B745*محاسبات!$AD$40</f>
        <v>0</v>
      </c>
      <c r="S745" s="54"/>
      <c r="T745" s="91">
        <f>U745*B745*محاسبات!$AD$40</f>
        <v>0</v>
      </c>
      <c r="U745" s="31"/>
      <c r="V745" s="90">
        <f>W745*B745*محاسبات!$AD$40</f>
        <v>0</v>
      </c>
      <c r="W745" s="54"/>
      <c r="X745" s="86">
        <f>Y745*B745*محاسبات!$AD$40</f>
        <v>0</v>
      </c>
      <c r="Y745" s="105"/>
      <c r="Z745" s="91">
        <f>AA745*B745*محاسبات!$AD$40</f>
        <v>0</v>
      </c>
      <c r="AA745" s="31"/>
      <c r="AB745" s="88">
        <f>AC745*B745*محاسبات!$AD$40</f>
        <v>0</v>
      </c>
      <c r="AC745" s="48"/>
      <c r="AD745" s="92">
        <f>AE745*B745*محاسبات!$AD$40</f>
        <v>0</v>
      </c>
      <c r="AE745" s="33"/>
    </row>
    <row r="746" spans="1:31" s="106" customFormat="1">
      <c r="A746" s="348"/>
      <c r="B746" s="202">
        <f t="shared" si="12"/>
        <v>104</v>
      </c>
      <c r="C746" s="106">
        <v>17</v>
      </c>
      <c r="D746" s="85">
        <f>E746*B746*محاسبات!$AD$40</f>
        <v>0</v>
      </c>
      <c r="E746" s="105"/>
      <c r="F746" s="87">
        <f>G746*B746*محاسبات!$AD$40</f>
        <v>0</v>
      </c>
      <c r="G746" s="46"/>
      <c r="H746" s="88">
        <f>I746*B746*محاسبات!$AD$40</f>
        <v>0</v>
      </c>
      <c r="I746" s="48"/>
      <c r="J746" s="91">
        <f>K746*B746*محاسبات!$AD$40</f>
        <v>0</v>
      </c>
      <c r="K746" s="91"/>
      <c r="L746" s="89">
        <f>M746*B746*محاسبات!$AD$40</f>
        <v>0</v>
      </c>
      <c r="M746" s="32"/>
      <c r="N746" s="86">
        <f>O746*B746*محاسبات!$AD$40</f>
        <v>0</v>
      </c>
      <c r="O746" s="105"/>
      <c r="P746" s="88">
        <f>Q746*B746*محاسبات!$AD$40</f>
        <v>0</v>
      </c>
      <c r="Q746" s="48"/>
      <c r="R746" s="90">
        <f>S746*B746*محاسبات!$AD$40</f>
        <v>0</v>
      </c>
      <c r="S746" s="54"/>
      <c r="T746" s="91">
        <f>U746*B746*محاسبات!$AD$40</f>
        <v>0</v>
      </c>
      <c r="U746" s="31"/>
      <c r="V746" s="90">
        <f>W746*B746*محاسبات!$AD$40</f>
        <v>0</v>
      </c>
      <c r="W746" s="54"/>
      <c r="X746" s="86">
        <f>Y746*B746*محاسبات!$AD$40</f>
        <v>0</v>
      </c>
      <c r="Y746" s="105"/>
      <c r="Z746" s="91">
        <f>AA746*B746*محاسبات!$AD$40</f>
        <v>0</v>
      </c>
      <c r="AA746" s="31"/>
      <c r="AB746" s="88">
        <f>AC746*B746*محاسبات!$AD$40</f>
        <v>0</v>
      </c>
      <c r="AC746" s="48"/>
      <c r="AD746" s="92">
        <f>AE746*B746*محاسبات!$AD$40</f>
        <v>0</v>
      </c>
      <c r="AE746" s="33"/>
    </row>
    <row r="747" spans="1:31" s="106" customFormat="1">
      <c r="A747" s="348"/>
      <c r="B747" s="202">
        <f t="shared" si="12"/>
        <v>103</v>
      </c>
      <c r="C747" s="106">
        <v>18</v>
      </c>
      <c r="D747" s="85">
        <f>E747*B747*محاسبات!$AD$40</f>
        <v>0</v>
      </c>
      <c r="E747" s="105"/>
      <c r="F747" s="87">
        <f>G747*B747*محاسبات!$AD$40</f>
        <v>0</v>
      </c>
      <c r="G747" s="46"/>
      <c r="H747" s="88">
        <f>I747*B747*محاسبات!$AD$40</f>
        <v>0</v>
      </c>
      <c r="I747" s="48"/>
      <c r="J747" s="91">
        <f>K747*B747*محاسبات!$AD$40</f>
        <v>0</v>
      </c>
      <c r="K747" s="91"/>
      <c r="L747" s="89">
        <f>M747*B747*محاسبات!$AD$40</f>
        <v>0</v>
      </c>
      <c r="M747" s="32"/>
      <c r="N747" s="86">
        <f>O747*B747*محاسبات!$AD$40</f>
        <v>0</v>
      </c>
      <c r="O747" s="105"/>
      <c r="P747" s="88">
        <f>Q747*B747*محاسبات!$AD$40</f>
        <v>0</v>
      </c>
      <c r="Q747" s="48"/>
      <c r="R747" s="90">
        <f>S747*B747*محاسبات!$AD$40</f>
        <v>0</v>
      </c>
      <c r="S747" s="54"/>
      <c r="T747" s="91">
        <f>U747*B747*محاسبات!$AD$40</f>
        <v>0</v>
      </c>
      <c r="U747" s="31"/>
      <c r="V747" s="90">
        <f>W747*B747*محاسبات!$AD$40</f>
        <v>0</v>
      </c>
      <c r="W747" s="54"/>
      <c r="X747" s="86">
        <f>Y747*B747*محاسبات!$AD$40</f>
        <v>0</v>
      </c>
      <c r="Y747" s="105"/>
      <c r="Z747" s="91">
        <f>AA747*B747*محاسبات!$AD$40</f>
        <v>0</v>
      </c>
      <c r="AA747" s="31"/>
      <c r="AB747" s="88">
        <f>AC747*B747*محاسبات!$AD$40</f>
        <v>0</v>
      </c>
      <c r="AC747" s="48"/>
      <c r="AD747" s="92">
        <f>AE747*B747*محاسبات!$AD$40</f>
        <v>0</v>
      </c>
      <c r="AE747" s="33"/>
    </row>
    <row r="748" spans="1:31" s="106" customFormat="1">
      <c r="A748" s="348"/>
      <c r="B748" s="202">
        <f t="shared" si="12"/>
        <v>102</v>
      </c>
      <c r="C748" s="106">
        <v>19</v>
      </c>
      <c r="D748" s="85">
        <f>E748*B748*محاسبات!$AD$40</f>
        <v>0</v>
      </c>
      <c r="E748" s="105"/>
      <c r="F748" s="87">
        <f>G748*B748*محاسبات!$AD$40</f>
        <v>0</v>
      </c>
      <c r="G748" s="46"/>
      <c r="H748" s="88">
        <f>I748*B748*محاسبات!$AD$40</f>
        <v>0</v>
      </c>
      <c r="I748" s="48"/>
      <c r="J748" s="91">
        <f>K748*B748*محاسبات!$AD$40</f>
        <v>0</v>
      </c>
      <c r="K748" s="91"/>
      <c r="L748" s="89">
        <f>M748*B748*محاسبات!$AD$40</f>
        <v>0</v>
      </c>
      <c r="M748" s="32"/>
      <c r="N748" s="86">
        <f>O748*B748*محاسبات!$AD$40</f>
        <v>0</v>
      </c>
      <c r="O748" s="105"/>
      <c r="P748" s="88">
        <f>Q748*B748*محاسبات!$AD$40</f>
        <v>0</v>
      </c>
      <c r="Q748" s="48"/>
      <c r="R748" s="90">
        <f>S748*B748*محاسبات!$AD$40</f>
        <v>0</v>
      </c>
      <c r="S748" s="54"/>
      <c r="T748" s="91">
        <f>U748*B748*محاسبات!$AD$40</f>
        <v>0</v>
      </c>
      <c r="U748" s="31"/>
      <c r="V748" s="90">
        <f>W748*B748*محاسبات!$AD$40</f>
        <v>0</v>
      </c>
      <c r="W748" s="54"/>
      <c r="X748" s="86">
        <f>Y748*B748*محاسبات!$AD$40</f>
        <v>0</v>
      </c>
      <c r="Y748" s="105"/>
      <c r="Z748" s="91">
        <f>AA748*B748*محاسبات!$AD$40</f>
        <v>0</v>
      </c>
      <c r="AA748" s="31"/>
      <c r="AB748" s="88">
        <f>AC748*B748*محاسبات!$AD$40</f>
        <v>0</v>
      </c>
      <c r="AC748" s="48"/>
      <c r="AD748" s="92">
        <f>AE748*B748*محاسبات!$AD$40</f>
        <v>0</v>
      </c>
      <c r="AE748" s="33"/>
    </row>
    <row r="749" spans="1:31" s="106" customFormat="1">
      <c r="A749" s="348"/>
      <c r="B749" s="202">
        <f t="shared" si="12"/>
        <v>101</v>
      </c>
      <c r="C749" s="106">
        <v>20</v>
      </c>
      <c r="D749" s="85">
        <f>E749*B749*محاسبات!$AD$40</f>
        <v>0</v>
      </c>
      <c r="E749" s="105"/>
      <c r="F749" s="87">
        <f>G749*B749*محاسبات!$AD$40</f>
        <v>0</v>
      </c>
      <c r="G749" s="46"/>
      <c r="H749" s="88">
        <f>I749*B749*محاسبات!$AD$40</f>
        <v>0</v>
      </c>
      <c r="I749" s="48"/>
      <c r="J749" s="91">
        <f>K749*B749*محاسبات!$AD$40</f>
        <v>0</v>
      </c>
      <c r="K749" s="91"/>
      <c r="L749" s="89">
        <f>M749*B749*محاسبات!$AD$40</f>
        <v>0</v>
      </c>
      <c r="M749" s="32"/>
      <c r="N749" s="86">
        <f>O749*B749*محاسبات!$AD$40</f>
        <v>0</v>
      </c>
      <c r="O749" s="105"/>
      <c r="P749" s="88">
        <f>Q749*B749*محاسبات!$AD$40</f>
        <v>0</v>
      </c>
      <c r="Q749" s="48"/>
      <c r="R749" s="90">
        <f>S749*B749*محاسبات!$AD$40</f>
        <v>0</v>
      </c>
      <c r="S749" s="54"/>
      <c r="T749" s="91">
        <f>U749*B749*محاسبات!$AD$40</f>
        <v>0</v>
      </c>
      <c r="U749" s="31"/>
      <c r="V749" s="90">
        <f>W749*B749*محاسبات!$AD$40</f>
        <v>0</v>
      </c>
      <c r="W749" s="54"/>
      <c r="X749" s="86">
        <f>Y749*B749*محاسبات!$AD$40</f>
        <v>0</v>
      </c>
      <c r="Y749" s="105"/>
      <c r="Z749" s="91">
        <f>AA749*B749*محاسبات!$AD$40</f>
        <v>0</v>
      </c>
      <c r="AA749" s="31"/>
      <c r="AB749" s="88">
        <f>AC749*B749*محاسبات!$AD$40</f>
        <v>0</v>
      </c>
      <c r="AC749" s="48"/>
      <c r="AD749" s="92">
        <f>AE749*B749*محاسبات!$AD$40</f>
        <v>0</v>
      </c>
      <c r="AE749" s="33"/>
    </row>
    <row r="750" spans="1:31" s="106" customFormat="1">
      <c r="A750" s="348"/>
      <c r="B750" s="202">
        <f t="shared" si="12"/>
        <v>100</v>
      </c>
      <c r="C750" s="106">
        <v>21</v>
      </c>
      <c r="D750" s="85">
        <f>E750*B750*محاسبات!$AD$40</f>
        <v>0</v>
      </c>
      <c r="E750" s="105"/>
      <c r="F750" s="87">
        <f>G750*B750*محاسبات!$AD$40</f>
        <v>0</v>
      </c>
      <c r="G750" s="46"/>
      <c r="H750" s="88">
        <f>I750*B750*محاسبات!$AD$40</f>
        <v>0</v>
      </c>
      <c r="I750" s="48"/>
      <c r="J750" s="91">
        <f>K750*B750*محاسبات!$AD$40</f>
        <v>0</v>
      </c>
      <c r="K750" s="91"/>
      <c r="L750" s="89">
        <f>M750*B750*محاسبات!$AD$40</f>
        <v>0</v>
      </c>
      <c r="M750" s="32"/>
      <c r="N750" s="86">
        <f>O750*B750*محاسبات!$AD$40</f>
        <v>0</v>
      </c>
      <c r="O750" s="105"/>
      <c r="P750" s="88">
        <f>Q750*B750*محاسبات!$AD$40</f>
        <v>0</v>
      </c>
      <c r="Q750" s="48"/>
      <c r="R750" s="90">
        <f>S750*B750*محاسبات!$AD$40</f>
        <v>0</v>
      </c>
      <c r="S750" s="93"/>
      <c r="T750" s="91">
        <f>U750*B750*محاسبات!$AD$40</f>
        <v>0</v>
      </c>
      <c r="U750" s="31"/>
      <c r="V750" s="90">
        <f>W750*B750*محاسبات!$AD$40</f>
        <v>0</v>
      </c>
      <c r="W750" s="54"/>
      <c r="X750" s="86">
        <f>Y750*B750*محاسبات!$AD$40</f>
        <v>0</v>
      </c>
      <c r="Y750" s="105"/>
      <c r="Z750" s="91">
        <f>AA750*B750*محاسبات!$AD$40</f>
        <v>0</v>
      </c>
      <c r="AA750" s="31"/>
      <c r="AB750" s="88">
        <f>AC750*B750*محاسبات!$AD$40</f>
        <v>0</v>
      </c>
      <c r="AC750" s="48"/>
      <c r="AD750" s="92">
        <f>AE750*B750*محاسبات!$AD$40</f>
        <v>0</v>
      </c>
      <c r="AE750" s="33"/>
    </row>
    <row r="751" spans="1:31" s="106" customFormat="1">
      <c r="A751" s="348"/>
      <c r="B751" s="202">
        <f t="shared" si="12"/>
        <v>99</v>
      </c>
      <c r="C751" s="106">
        <v>22</v>
      </c>
      <c r="D751" s="85">
        <f>E751*B751*محاسبات!$AD$40</f>
        <v>0</v>
      </c>
      <c r="E751" s="105"/>
      <c r="F751" s="87">
        <f>G751*B751*محاسبات!$AD$40</f>
        <v>0</v>
      </c>
      <c r="G751" s="46"/>
      <c r="H751" s="88">
        <f>I751*B751*محاسبات!$AD$40</f>
        <v>0</v>
      </c>
      <c r="I751" s="48"/>
      <c r="J751" s="91">
        <f>K751*B751*محاسبات!$AD$40</f>
        <v>0</v>
      </c>
      <c r="K751" s="91"/>
      <c r="L751" s="89">
        <f>M751*B751*محاسبات!$AD$40</f>
        <v>0</v>
      </c>
      <c r="M751" s="32"/>
      <c r="N751" s="86">
        <f>O751*B751*محاسبات!$AD$40</f>
        <v>0</v>
      </c>
      <c r="O751" s="105"/>
      <c r="P751" s="88">
        <f>Q751*B751*محاسبات!$AD$40</f>
        <v>0</v>
      </c>
      <c r="Q751" s="48"/>
      <c r="R751" s="90">
        <f>S751*B751*محاسبات!$AD$40</f>
        <v>0</v>
      </c>
      <c r="S751" s="54"/>
      <c r="T751" s="91">
        <f>U751*B751*محاسبات!$AD$40</f>
        <v>0</v>
      </c>
      <c r="U751" s="31"/>
      <c r="V751" s="90">
        <f>W751*B751*محاسبات!$AD$40</f>
        <v>0</v>
      </c>
      <c r="W751" s="54"/>
      <c r="X751" s="86">
        <f>Y751*B751*محاسبات!$AD$40</f>
        <v>0</v>
      </c>
      <c r="Y751" s="105"/>
      <c r="Z751" s="91">
        <f>AA751*B751*محاسبات!$AD$40</f>
        <v>0</v>
      </c>
      <c r="AA751" s="31"/>
      <c r="AB751" s="88">
        <f>AC751*B751*محاسبات!$AD$40</f>
        <v>0</v>
      </c>
      <c r="AC751" s="48"/>
      <c r="AD751" s="92">
        <f>AE751*B751*محاسبات!$AD$40</f>
        <v>0</v>
      </c>
      <c r="AE751" s="33"/>
    </row>
    <row r="752" spans="1:31" s="106" customFormat="1">
      <c r="A752" s="348"/>
      <c r="B752" s="202">
        <f t="shared" si="12"/>
        <v>98</v>
      </c>
      <c r="C752" s="106">
        <v>23</v>
      </c>
      <c r="D752" s="85">
        <f>E752*B752*محاسبات!$AD$40</f>
        <v>0</v>
      </c>
      <c r="E752" s="105"/>
      <c r="F752" s="87">
        <f>G752*B752*محاسبات!$AD$40</f>
        <v>0</v>
      </c>
      <c r="G752" s="46"/>
      <c r="H752" s="88">
        <f>I752*B752*محاسبات!$AD$40</f>
        <v>0</v>
      </c>
      <c r="I752" s="48"/>
      <c r="J752" s="91">
        <f>K752*B752*محاسبات!$AD$40</f>
        <v>0</v>
      </c>
      <c r="K752" s="91"/>
      <c r="L752" s="89">
        <f>M752*B752*محاسبات!$AD$40</f>
        <v>0</v>
      </c>
      <c r="M752" s="32"/>
      <c r="N752" s="86">
        <f>O752*B752*محاسبات!$AD$40</f>
        <v>0</v>
      </c>
      <c r="O752" s="105"/>
      <c r="P752" s="88">
        <f>Q752*B752*محاسبات!$AD$40</f>
        <v>0</v>
      </c>
      <c r="Q752" s="48"/>
      <c r="R752" s="90">
        <f>S752*B752*محاسبات!$AD$40</f>
        <v>0</v>
      </c>
      <c r="S752" s="54"/>
      <c r="T752" s="91">
        <f>U752*B752*محاسبات!$AD$40</f>
        <v>0</v>
      </c>
      <c r="U752" s="31"/>
      <c r="V752" s="90">
        <f>W752*B752*محاسبات!$AD$40</f>
        <v>0</v>
      </c>
      <c r="W752" s="54"/>
      <c r="X752" s="86">
        <f>Y752*B752*محاسبات!$AD$40</f>
        <v>0</v>
      </c>
      <c r="Y752" s="105"/>
      <c r="Z752" s="91">
        <f>AA752*B752*محاسبات!$AD$40</f>
        <v>0</v>
      </c>
      <c r="AA752" s="31"/>
      <c r="AB752" s="88">
        <f>AC752*B752*محاسبات!$AD$40</f>
        <v>0</v>
      </c>
      <c r="AC752" s="48"/>
      <c r="AD752" s="92">
        <f>AE752*B752*محاسبات!$AD$40</f>
        <v>0</v>
      </c>
      <c r="AE752" s="33"/>
    </row>
    <row r="753" spans="1:31" s="106" customFormat="1">
      <c r="A753" s="348"/>
      <c r="B753" s="202">
        <f t="shared" si="12"/>
        <v>97</v>
      </c>
      <c r="C753" s="106">
        <v>24</v>
      </c>
      <c r="D753" s="85">
        <f>E753*B753*محاسبات!$AD$40</f>
        <v>0</v>
      </c>
      <c r="E753" s="105"/>
      <c r="F753" s="87">
        <f>G753*B753*محاسبات!$AD$40</f>
        <v>0</v>
      </c>
      <c r="G753" s="46"/>
      <c r="H753" s="88">
        <f>I753*B753*محاسبات!$AD$40</f>
        <v>0</v>
      </c>
      <c r="I753" s="48"/>
      <c r="J753" s="91">
        <f>K753*B753*محاسبات!$AD$40</f>
        <v>0</v>
      </c>
      <c r="K753" s="91"/>
      <c r="L753" s="89">
        <f>M753*B753*محاسبات!$AD$40</f>
        <v>0</v>
      </c>
      <c r="M753" s="32"/>
      <c r="N753" s="86">
        <f>O753*B753*محاسبات!$AD$40</f>
        <v>0</v>
      </c>
      <c r="O753" s="105"/>
      <c r="P753" s="88">
        <f>Q753*B753*محاسبات!$AD$40</f>
        <v>0</v>
      </c>
      <c r="Q753" s="48"/>
      <c r="R753" s="90">
        <f>S753*B753*محاسبات!$AD$40</f>
        <v>0</v>
      </c>
      <c r="S753" s="54"/>
      <c r="T753" s="91">
        <f>U753*B753*محاسبات!$AD$40</f>
        <v>0</v>
      </c>
      <c r="U753" s="31"/>
      <c r="V753" s="90">
        <f>W753*B753*محاسبات!$AD$40</f>
        <v>0</v>
      </c>
      <c r="W753" s="54"/>
      <c r="X753" s="86">
        <f>Y753*B753*محاسبات!$AD$40</f>
        <v>0</v>
      </c>
      <c r="Y753" s="105"/>
      <c r="Z753" s="91">
        <f>AA753*B753*محاسبات!$AD$40</f>
        <v>0</v>
      </c>
      <c r="AA753" s="31"/>
      <c r="AB753" s="88">
        <f>AC753*B753*محاسبات!$AD$40</f>
        <v>0</v>
      </c>
      <c r="AC753" s="48"/>
      <c r="AD753" s="92">
        <f>AE753*B753*محاسبات!$AD$40</f>
        <v>0</v>
      </c>
      <c r="AE753" s="33"/>
    </row>
    <row r="754" spans="1:31" s="106" customFormat="1">
      <c r="A754" s="348"/>
      <c r="B754" s="202">
        <f t="shared" si="12"/>
        <v>96</v>
      </c>
      <c r="C754" s="106">
        <v>25</v>
      </c>
      <c r="D754" s="85">
        <f>E754*B754*محاسبات!$AD$40</f>
        <v>0</v>
      </c>
      <c r="E754" s="105"/>
      <c r="F754" s="87">
        <f>G754*B754*محاسبات!$AD$40</f>
        <v>0</v>
      </c>
      <c r="G754" s="46"/>
      <c r="H754" s="88">
        <f>I754*B754*محاسبات!$AD$40</f>
        <v>0</v>
      </c>
      <c r="I754" s="48"/>
      <c r="J754" s="91">
        <f>K754*B754*محاسبات!$AD$40</f>
        <v>0</v>
      </c>
      <c r="K754" s="91"/>
      <c r="L754" s="89">
        <f>M754*B754*محاسبات!$AD$40</f>
        <v>0</v>
      </c>
      <c r="M754" s="32"/>
      <c r="N754" s="86">
        <f>O754*B754*محاسبات!$AD$40</f>
        <v>0</v>
      </c>
      <c r="O754" s="105"/>
      <c r="P754" s="88">
        <f>Q754*B754*محاسبات!$AD$40</f>
        <v>0</v>
      </c>
      <c r="Q754" s="48"/>
      <c r="R754" s="90">
        <f>S754*B754*محاسبات!$AD$40</f>
        <v>0</v>
      </c>
      <c r="S754" s="54"/>
      <c r="T754" s="91">
        <f>U754*B754*محاسبات!$AD$40</f>
        <v>0</v>
      </c>
      <c r="U754" s="31"/>
      <c r="V754" s="90">
        <f>W754*B754*محاسبات!$AD$40</f>
        <v>0</v>
      </c>
      <c r="W754" s="54"/>
      <c r="X754" s="86">
        <f>Y754*B754*محاسبات!$AD$40</f>
        <v>0</v>
      </c>
      <c r="Y754" s="105"/>
      <c r="Z754" s="91">
        <f>AA754*B754*محاسبات!$AD$40</f>
        <v>0</v>
      </c>
      <c r="AA754" s="31"/>
      <c r="AB754" s="88">
        <f>AC754*B754*محاسبات!$AD$40</f>
        <v>0</v>
      </c>
      <c r="AC754" s="48"/>
      <c r="AD754" s="92">
        <f>AE754*B754*محاسبات!$AD$40</f>
        <v>0</v>
      </c>
      <c r="AE754" s="33"/>
    </row>
    <row r="755" spans="1:31" s="106" customFormat="1">
      <c r="A755" s="348"/>
      <c r="B755" s="202">
        <f t="shared" si="12"/>
        <v>95</v>
      </c>
      <c r="C755" s="106">
        <v>26</v>
      </c>
      <c r="D755" s="85">
        <f>E755*B755*محاسبات!$AD$40</f>
        <v>0</v>
      </c>
      <c r="E755" s="105"/>
      <c r="F755" s="87">
        <f>G755*B755*محاسبات!$AD$40</f>
        <v>0</v>
      </c>
      <c r="G755" s="46"/>
      <c r="H755" s="88">
        <f>I755*B755*محاسبات!$AD$40</f>
        <v>0</v>
      </c>
      <c r="I755" s="48"/>
      <c r="J755" s="91">
        <f>K755*B755*محاسبات!$AD$40</f>
        <v>0</v>
      </c>
      <c r="K755" s="91"/>
      <c r="L755" s="89">
        <f>M755*B755*محاسبات!$AD$40</f>
        <v>0</v>
      </c>
      <c r="M755" s="32"/>
      <c r="N755" s="86">
        <f>O755*B755*محاسبات!$AD$40</f>
        <v>0</v>
      </c>
      <c r="O755" s="105"/>
      <c r="P755" s="88">
        <f>Q755*B755*محاسبات!$AD$40</f>
        <v>0</v>
      </c>
      <c r="Q755" s="48"/>
      <c r="R755" s="90">
        <f>S755*B755*محاسبات!$AD$40</f>
        <v>0</v>
      </c>
      <c r="S755" s="54"/>
      <c r="T755" s="91">
        <f>U755*B755*محاسبات!$AD$40</f>
        <v>0</v>
      </c>
      <c r="U755" s="31"/>
      <c r="V755" s="90">
        <f>W755*B755*محاسبات!$AD$40</f>
        <v>0</v>
      </c>
      <c r="W755" s="54"/>
      <c r="X755" s="86">
        <f>Y755*B755*محاسبات!$AD$40</f>
        <v>0</v>
      </c>
      <c r="Y755" s="105"/>
      <c r="Z755" s="91">
        <f>AA755*B755*محاسبات!$AD$40</f>
        <v>0</v>
      </c>
      <c r="AA755" s="31"/>
      <c r="AB755" s="88">
        <f>AC755*B755*محاسبات!$AD$40</f>
        <v>0</v>
      </c>
      <c r="AC755" s="48"/>
      <c r="AD755" s="92">
        <f>AE755*B755*محاسبات!$AD$40</f>
        <v>0</v>
      </c>
      <c r="AE755" s="33"/>
    </row>
    <row r="756" spans="1:31" s="106" customFormat="1">
      <c r="A756" s="348"/>
      <c r="B756" s="202">
        <f t="shared" si="12"/>
        <v>94</v>
      </c>
      <c r="C756" s="106">
        <v>27</v>
      </c>
      <c r="D756" s="85">
        <f>E756*B756*محاسبات!$AD$40</f>
        <v>0</v>
      </c>
      <c r="E756" s="105"/>
      <c r="F756" s="87">
        <f>G756*B756*محاسبات!$AD$40</f>
        <v>0</v>
      </c>
      <c r="G756" s="46"/>
      <c r="H756" s="88">
        <f>I756*B756*محاسبات!$AD$40</f>
        <v>0</v>
      </c>
      <c r="I756" s="48"/>
      <c r="J756" s="91">
        <f>K756*B756*محاسبات!$AD$40</f>
        <v>0</v>
      </c>
      <c r="K756" s="91"/>
      <c r="L756" s="89">
        <f>M756*B756*محاسبات!$AD$40</f>
        <v>0</v>
      </c>
      <c r="M756" s="32"/>
      <c r="N756" s="86">
        <f>O756*B756*محاسبات!$AD$40</f>
        <v>0</v>
      </c>
      <c r="O756" s="105"/>
      <c r="P756" s="88">
        <f>Q756*B756*محاسبات!$AD$40</f>
        <v>0</v>
      </c>
      <c r="Q756" s="48"/>
      <c r="R756" s="90">
        <f>S756*B756*محاسبات!$AD$40</f>
        <v>0</v>
      </c>
      <c r="S756" s="54"/>
      <c r="T756" s="91">
        <f>U756*B756*محاسبات!$AD$40</f>
        <v>0</v>
      </c>
      <c r="U756" s="31"/>
      <c r="V756" s="90">
        <f>W756*B756*محاسبات!$AD$40</f>
        <v>0</v>
      </c>
      <c r="W756" s="54"/>
      <c r="X756" s="86">
        <f>Y756*B756*محاسبات!$AD$40</f>
        <v>0</v>
      </c>
      <c r="Y756" s="105"/>
      <c r="Z756" s="91">
        <f>AA756*B756*محاسبات!$AD$40</f>
        <v>0</v>
      </c>
      <c r="AA756" s="31"/>
      <c r="AB756" s="88">
        <f>AC756*B756*محاسبات!$AD$40</f>
        <v>0</v>
      </c>
      <c r="AC756" s="48"/>
      <c r="AD756" s="92">
        <f>AE756*B756*محاسبات!$AD$40</f>
        <v>0</v>
      </c>
      <c r="AE756" s="33"/>
    </row>
    <row r="757" spans="1:31" s="106" customFormat="1">
      <c r="A757" s="348"/>
      <c r="B757" s="202">
        <f t="shared" si="12"/>
        <v>93</v>
      </c>
      <c r="C757" s="106">
        <v>28</v>
      </c>
      <c r="D757" s="85">
        <f>E757*B757*محاسبات!$AD$40</f>
        <v>0</v>
      </c>
      <c r="E757" s="105"/>
      <c r="F757" s="87">
        <f>G757*B757*محاسبات!$AD$40</f>
        <v>0</v>
      </c>
      <c r="G757" s="46"/>
      <c r="H757" s="88">
        <f>I757*B757*محاسبات!$AD$40</f>
        <v>0</v>
      </c>
      <c r="I757" s="48"/>
      <c r="J757" s="91">
        <f>K757*B757*محاسبات!$AD$40</f>
        <v>0</v>
      </c>
      <c r="K757" s="91"/>
      <c r="L757" s="89">
        <f>M757*B757*محاسبات!$AD$40</f>
        <v>0</v>
      </c>
      <c r="M757" s="32"/>
      <c r="N757" s="86">
        <f>O757*B757*محاسبات!$AD$40</f>
        <v>0</v>
      </c>
      <c r="O757" s="105"/>
      <c r="P757" s="88">
        <f>Q757*B757*محاسبات!$AD$40</f>
        <v>0</v>
      </c>
      <c r="Q757" s="48"/>
      <c r="R757" s="90">
        <f>S757*B757*محاسبات!$AD$40</f>
        <v>0</v>
      </c>
      <c r="S757" s="55"/>
      <c r="T757" s="91">
        <f>U757*B757*محاسبات!$AD$40</f>
        <v>0</v>
      </c>
      <c r="U757" s="31"/>
      <c r="V757" s="90">
        <f>W757*B757*محاسبات!$AD$40</f>
        <v>0</v>
      </c>
      <c r="W757" s="54"/>
      <c r="X757" s="86">
        <f>Y757*B757*محاسبات!$AD$40</f>
        <v>0</v>
      </c>
      <c r="Y757" s="105"/>
      <c r="Z757" s="91">
        <f>AA757*B757*محاسبات!$AD$40</f>
        <v>0</v>
      </c>
      <c r="AA757" s="31"/>
      <c r="AB757" s="88">
        <f>AC757*B757*محاسبات!$AD$40</f>
        <v>0</v>
      </c>
      <c r="AC757" s="48"/>
      <c r="AD757" s="92">
        <f>AE757*B757*محاسبات!$AD$40</f>
        <v>0</v>
      </c>
      <c r="AE757" s="33"/>
    </row>
    <row r="758" spans="1:31" s="106" customFormat="1">
      <c r="A758" s="348"/>
      <c r="B758" s="202">
        <f t="shared" si="12"/>
        <v>92</v>
      </c>
      <c r="C758" s="106">
        <v>29</v>
      </c>
      <c r="D758" s="85">
        <f>E758*B758*محاسبات!$AD$40</f>
        <v>0</v>
      </c>
      <c r="E758" s="105"/>
      <c r="F758" s="87">
        <f>G758*B758*محاسبات!$AD$40</f>
        <v>0</v>
      </c>
      <c r="G758" s="46"/>
      <c r="H758" s="88">
        <f>I758*B758*محاسبات!$AD$40</f>
        <v>0</v>
      </c>
      <c r="I758" s="48"/>
      <c r="J758" s="91">
        <f>K758*B758*محاسبات!$AD$40</f>
        <v>0</v>
      </c>
      <c r="K758" s="91"/>
      <c r="L758" s="89">
        <f>M758*B758*محاسبات!$AD$40</f>
        <v>0</v>
      </c>
      <c r="M758" s="32"/>
      <c r="N758" s="86">
        <f>O758*B758*محاسبات!$AD$40</f>
        <v>0</v>
      </c>
      <c r="O758" s="105"/>
      <c r="P758" s="88">
        <f>Q758*B758*محاسبات!$AD$40</f>
        <v>0</v>
      </c>
      <c r="Q758" s="48"/>
      <c r="R758" s="90">
        <f>S758*B758*محاسبات!$AD$40</f>
        <v>0</v>
      </c>
      <c r="S758" s="54"/>
      <c r="T758" s="91">
        <f>U758*B758*محاسبات!$AD$40</f>
        <v>0</v>
      </c>
      <c r="U758" s="31"/>
      <c r="V758" s="90">
        <f>W758*B758*محاسبات!$AD$40</f>
        <v>0</v>
      </c>
      <c r="W758" s="54"/>
      <c r="X758" s="86">
        <f>Y758*B758*محاسبات!$AD$40</f>
        <v>0</v>
      </c>
      <c r="Y758" s="105"/>
      <c r="Z758" s="91">
        <f>AA758*B758*محاسبات!$AD$40</f>
        <v>0</v>
      </c>
      <c r="AA758" s="31"/>
      <c r="AB758" s="88">
        <f>AC758*B758*محاسبات!$AD$40</f>
        <v>0</v>
      </c>
      <c r="AC758" s="48"/>
      <c r="AD758" s="92">
        <f>AE758*B758*محاسبات!$AD$40</f>
        <v>0</v>
      </c>
      <c r="AE758" s="33"/>
    </row>
    <row r="759" spans="1:31" s="132" customFormat="1" ht="15.75" thickBot="1">
      <c r="A759" s="349"/>
      <c r="B759" s="202">
        <f t="shared" si="12"/>
        <v>91</v>
      </c>
      <c r="C759" s="132">
        <v>30</v>
      </c>
      <c r="D759" s="138">
        <f>E759*B759*محاسبات!$AD$40</f>
        <v>0</v>
      </c>
      <c r="E759" s="60"/>
      <c r="F759" s="139">
        <f>G759*B759*محاسبات!$AD$40</f>
        <v>0</v>
      </c>
      <c r="G759" s="61"/>
      <c r="H759" s="140">
        <f>I759*B759*محاسبات!$AD$40</f>
        <v>0</v>
      </c>
      <c r="I759" s="62"/>
      <c r="J759" s="91">
        <f>K759*B759*محاسبات!$AD$40</f>
        <v>0</v>
      </c>
      <c r="K759" s="144"/>
      <c r="L759" s="141">
        <f>M759*B759*محاسبات!$AD$40</f>
        <v>0</v>
      </c>
      <c r="M759" s="63"/>
      <c r="N759" s="142">
        <f>O759*B759*محاسبات!$AD$40</f>
        <v>0</v>
      </c>
      <c r="O759" s="60"/>
      <c r="P759" s="140">
        <f>Q759*B759*محاسبات!$AD$40</f>
        <v>0</v>
      </c>
      <c r="Q759" s="62"/>
      <c r="R759" s="143">
        <f>S759*B759*محاسبات!$AD$40</f>
        <v>0</v>
      </c>
      <c r="S759" s="334"/>
      <c r="T759" s="144">
        <f>U759*B759*محاسبات!$AD$40</f>
        <v>0</v>
      </c>
      <c r="U759" s="65"/>
      <c r="V759" s="143">
        <f>W759*B759*محاسبات!$AD$40</f>
        <v>0</v>
      </c>
      <c r="W759" s="94"/>
      <c r="X759" s="142">
        <f>Y759*B759*محاسبات!$AD$40</f>
        <v>0</v>
      </c>
      <c r="Y759" s="60"/>
      <c r="Z759" s="144">
        <f>AA759*B759*محاسبات!$AD$40</f>
        <v>0</v>
      </c>
      <c r="AA759" s="65"/>
      <c r="AB759" s="140">
        <f>AC759*B759*محاسبات!$AD$40</f>
        <v>0</v>
      </c>
      <c r="AC759" s="62"/>
      <c r="AD759" s="145">
        <f>AE759*B759*محاسبات!$AD$40</f>
        <v>0</v>
      </c>
      <c r="AE759" s="66"/>
    </row>
    <row r="760" spans="1:31" s="104" customFormat="1">
      <c r="A760" s="347" t="s">
        <v>51</v>
      </c>
      <c r="B760" s="202">
        <f t="shared" si="12"/>
        <v>90</v>
      </c>
      <c r="C760" s="104">
        <v>1</v>
      </c>
      <c r="D760" s="85">
        <f>E760*B760*محاسبات!$AD$40</f>
        <v>0</v>
      </c>
      <c r="E760" s="86"/>
      <c r="F760" s="87">
        <f>G760*B760*محاسبات!$AD$40</f>
        <v>0</v>
      </c>
      <c r="G760" s="87"/>
      <c r="H760" s="88">
        <f>I760*B760*محاسبات!$AD$40</f>
        <v>0</v>
      </c>
      <c r="I760" s="88"/>
      <c r="J760" s="91">
        <f>K760*B760*محاسبات!$AD$40</f>
        <v>0</v>
      </c>
      <c r="K760" s="91"/>
      <c r="L760" s="89">
        <f>M760*B760*محاسبات!$AD$40</f>
        <v>0</v>
      </c>
      <c r="M760" s="89"/>
      <c r="N760" s="86">
        <f>O760*B760*محاسبات!$AD$40</f>
        <v>0</v>
      </c>
      <c r="O760" s="86"/>
      <c r="P760" s="88">
        <f>Q760*B760*محاسبات!$AD$40</f>
        <v>0</v>
      </c>
      <c r="Q760" s="88"/>
      <c r="R760" s="90">
        <f>S760*B760*محاسبات!$AD$40</f>
        <v>0</v>
      </c>
      <c r="S760" s="90"/>
      <c r="T760" s="91">
        <f>U760*B760*محاسبات!$AD$40</f>
        <v>0</v>
      </c>
      <c r="U760" s="91"/>
      <c r="V760" s="90">
        <f>W760*B760*محاسبات!$AD$40</f>
        <v>0</v>
      </c>
      <c r="W760" s="90"/>
      <c r="X760" s="86">
        <f>Y760*B760*محاسبات!$AD$40</f>
        <v>0</v>
      </c>
      <c r="Y760" s="86"/>
      <c r="Z760" s="91">
        <f>AA760*B760*محاسبات!$AD$40</f>
        <v>0</v>
      </c>
      <c r="AA760" s="91"/>
      <c r="AB760" s="88">
        <f>AC760*B760*محاسبات!$AD$40</f>
        <v>0</v>
      </c>
      <c r="AC760" s="88"/>
      <c r="AD760" s="92">
        <f>AE760*B760*محاسبات!$AD$40</f>
        <v>0</v>
      </c>
      <c r="AE760" s="92"/>
    </row>
    <row r="761" spans="1:31" s="106" customFormat="1">
      <c r="A761" s="348"/>
      <c r="B761" s="202">
        <f t="shared" si="12"/>
        <v>89</v>
      </c>
      <c r="C761" s="106">
        <v>2</v>
      </c>
      <c r="D761" s="85">
        <f>E761*B761*محاسبات!$AD$40</f>
        <v>0</v>
      </c>
      <c r="E761" s="105"/>
      <c r="F761" s="87">
        <f>G761*B761*محاسبات!$AD$40</f>
        <v>0</v>
      </c>
      <c r="G761" s="46"/>
      <c r="H761" s="88">
        <f>I761*B761*محاسبات!$AD$40</f>
        <v>0</v>
      </c>
      <c r="I761" s="48"/>
      <c r="J761" s="91">
        <f>K761*B761*محاسبات!$AD$40</f>
        <v>0</v>
      </c>
      <c r="K761" s="91"/>
      <c r="L761" s="89">
        <f>M761*B761*محاسبات!$AD$40</f>
        <v>0</v>
      </c>
      <c r="M761" s="32"/>
      <c r="N761" s="86">
        <f>O761*B761*محاسبات!$AD$40</f>
        <v>0</v>
      </c>
      <c r="O761" s="105"/>
      <c r="P761" s="88">
        <f>Q761*B761*محاسبات!$AD$40</f>
        <v>0</v>
      </c>
      <c r="Q761" s="48"/>
      <c r="R761" s="90">
        <f>S761*B761*محاسبات!$AD$40</f>
        <v>0</v>
      </c>
      <c r="S761" s="54"/>
      <c r="T761" s="91">
        <f>U761*B761*محاسبات!$AD$40</f>
        <v>0</v>
      </c>
      <c r="U761" s="31"/>
      <c r="V761" s="90">
        <f>W761*B761*محاسبات!$AD$40</f>
        <v>0</v>
      </c>
      <c r="W761" s="54"/>
      <c r="X761" s="86">
        <f>Y761*B761*محاسبات!$AD$40</f>
        <v>0</v>
      </c>
      <c r="Y761" s="105"/>
      <c r="Z761" s="91">
        <f>AA761*B761*محاسبات!$AD$40</f>
        <v>0</v>
      </c>
      <c r="AA761" s="31"/>
      <c r="AB761" s="88">
        <f>AC761*B761*محاسبات!$AD$40</f>
        <v>0</v>
      </c>
      <c r="AC761" s="48"/>
      <c r="AD761" s="92">
        <f>AE761*B761*محاسبات!$AD$40</f>
        <v>0</v>
      </c>
      <c r="AE761" s="33"/>
    </row>
    <row r="762" spans="1:31" s="106" customFormat="1">
      <c r="A762" s="348"/>
      <c r="B762" s="202">
        <f t="shared" si="12"/>
        <v>88</v>
      </c>
      <c r="C762" s="106">
        <v>3</v>
      </c>
      <c r="D762" s="85">
        <f>E762*B762*محاسبات!$AD$40</f>
        <v>0</v>
      </c>
      <c r="E762" s="105"/>
      <c r="F762" s="87">
        <f>G762*B762*محاسبات!$AD$40</f>
        <v>0</v>
      </c>
      <c r="G762" s="46"/>
      <c r="H762" s="88">
        <f>I762*B762*محاسبات!$AD$40</f>
        <v>0</v>
      </c>
      <c r="I762" s="48"/>
      <c r="J762" s="91">
        <f>K762*B762*محاسبات!$AD$40</f>
        <v>0</v>
      </c>
      <c r="K762" s="91"/>
      <c r="L762" s="89">
        <f>M762*B762*محاسبات!$AD$40</f>
        <v>0</v>
      </c>
      <c r="M762" s="32"/>
      <c r="N762" s="86">
        <f>O762*B762*محاسبات!$AD$40</f>
        <v>0</v>
      </c>
      <c r="O762" s="105"/>
      <c r="P762" s="88">
        <f>Q762*B762*محاسبات!$AD$40</f>
        <v>0</v>
      </c>
      <c r="Q762" s="48"/>
      <c r="R762" s="90">
        <f>S762*B762*محاسبات!$AD$40</f>
        <v>0</v>
      </c>
      <c r="S762" s="54"/>
      <c r="T762" s="91">
        <f>U762*B762*محاسبات!$AD$40</f>
        <v>0</v>
      </c>
      <c r="U762" s="31"/>
      <c r="V762" s="90">
        <f>W762*B762*محاسبات!$AD$40</f>
        <v>0</v>
      </c>
      <c r="W762" s="54"/>
      <c r="X762" s="86">
        <f>Y762*B762*محاسبات!$AD$40</f>
        <v>0</v>
      </c>
      <c r="Y762" s="105"/>
      <c r="Z762" s="91">
        <f>AA762*B762*محاسبات!$AD$40</f>
        <v>0</v>
      </c>
      <c r="AA762" s="31"/>
      <c r="AB762" s="88">
        <f>AC762*B762*محاسبات!$AD$40</f>
        <v>0</v>
      </c>
      <c r="AC762" s="48"/>
      <c r="AD762" s="92">
        <f>AE762*B762*محاسبات!$AD$40</f>
        <v>0</v>
      </c>
      <c r="AE762" s="33"/>
    </row>
    <row r="763" spans="1:31" s="106" customFormat="1">
      <c r="A763" s="348"/>
      <c r="B763" s="202">
        <f t="shared" si="12"/>
        <v>87</v>
      </c>
      <c r="C763" s="106">
        <v>4</v>
      </c>
      <c r="D763" s="85">
        <f>E763*B763*محاسبات!$AD$40</f>
        <v>0</v>
      </c>
      <c r="E763" s="105"/>
      <c r="F763" s="87">
        <f>G763*B763*محاسبات!$AD$40</f>
        <v>0</v>
      </c>
      <c r="G763" s="46"/>
      <c r="H763" s="88">
        <f>I763*B763*محاسبات!$AD$40</f>
        <v>0</v>
      </c>
      <c r="I763" s="48"/>
      <c r="J763" s="91">
        <f>K763*B763*محاسبات!$AD$40</f>
        <v>0</v>
      </c>
      <c r="K763" s="91"/>
      <c r="L763" s="89">
        <f>M763*B763*محاسبات!$AD$40</f>
        <v>0</v>
      </c>
      <c r="M763" s="32"/>
      <c r="N763" s="86">
        <f>O763*B763*محاسبات!$AD$40</f>
        <v>0</v>
      </c>
      <c r="O763" s="105"/>
      <c r="P763" s="88">
        <f>Q763*B763*محاسبات!$AD$40</f>
        <v>0</v>
      </c>
      <c r="Q763" s="48"/>
      <c r="R763" s="90">
        <f>S763*B763*محاسبات!$AD$40</f>
        <v>0</v>
      </c>
      <c r="S763" s="54"/>
      <c r="T763" s="91">
        <f>U763*B763*محاسبات!$AD$40</f>
        <v>0</v>
      </c>
      <c r="U763" s="31"/>
      <c r="V763" s="90">
        <f>W763*B763*محاسبات!$AD$40</f>
        <v>0</v>
      </c>
      <c r="W763" s="54"/>
      <c r="X763" s="86">
        <f>Y763*B763*محاسبات!$AD$40</f>
        <v>0</v>
      </c>
      <c r="Y763" s="105"/>
      <c r="Z763" s="91">
        <f>AA763*B763*محاسبات!$AD$40</f>
        <v>0</v>
      </c>
      <c r="AA763" s="31"/>
      <c r="AB763" s="88">
        <f>AC763*B763*محاسبات!$AD$40</f>
        <v>0</v>
      </c>
      <c r="AC763" s="48"/>
      <c r="AD763" s="92">
        <f>AE763*B763*محاسبات!$AD$40</f>
        <v>0</v>
      </c>
      <c r="AE763" s="33"/>
    </row>
    <row r="764" spans="1:31" s="106" customFormat="1">
      <c r="A764" s="348"/>
      <c r="B764" s="202">
        <f t="shared" si="12"/>
        <v>86</v>
      </c>
      <c r="C764" s="106">
        <v>5</v>
      </c>
      <c r="D764" s="85">
        <f>E764*B764*محاسبات!$AD$40</f>
        <v>0</v>
      </c>
      <c r="E764" s="105"/>
      <c r="F764" s="87">
        <f>G764*B764*محاسبات!$AD$40</f>
        <v>0</v>
      </c>
      <c r="G764" s="46"/>
      <c r="H764" s="88">
        <f>I764*B764*محاسبات!$AD$40</f>
        <v>0</v>
      </c>
      <c r="I764" s="48"/>
      <c r="J764" s="91">
        <f>K764*B764*محاسبات!$AD$40</f>
        <v>0</v>
      </c>
      <c r="K764" s="91"/>
      <c r="L764" s="89">
        <f>M764*B764*محاسبات!$AD$40</f>
        <v>0</v>
      </c>
      <c r="M764" s="32"/>
      <c r="N764" s="86">
        <f>O764*B764*محاسبات!$AD$40</f>
        <v>0</v>
      </c>
      <c r="O764" s="105"/>
      <c r="P764" s="88">
        <f>Q764*B764*محاسبات!$AD$40</f>
        <v>0</v>
      </c>
      <c r="Q764" s="48"/>
      <c r="R764" s="90">
        <f>S764*B764*محاسبات!$AD$40</f>
        <v>0</v>
      </c>
      <c r="S764" s="54"/>
      <c r="T764" s="91">
        <f>U764*B764*محاسبات!$AD$40</f>
        <v>0</v>
      </c>
      <c r="U764" s="31"/>
      <c r="V764" s="90">
        <f>W764*B764*محاسبات!$AD$40</f>
        <v>0</v>
      </c>
      <c r="W764" s="54"/>
      <c r="X764" s="86">
        <f>Y764*B764*محاسبات!$AD$40</f>
        <v>0</v>
      </c>
      <c r="Y764" s="105"/>
      <c r="Z764" s="91">
        <f>AA764*B764*محاسبات!$AD$40</f>
        <v>0</v>
      </c>
      <c r="AA764" s="31"/>
      <c r="AB764" s="88">
        <f>AC764*B764*محاسبات!$AD$40</f>
        <v>0</v>
      </c>
      <c r="AC764" s="48"/>
      <c r="AD764" s="92">
        <f>AE764*B764*محاسبات!$AD$40</f>
        <v>0</v>
      </c>
      <c r="AE764" s="33"/>
    </row>
    <row r="765" spans="1:31" s="106" customFormat="1">
      <c r="A765" s="348"/>
      <c r="B765" s="202">
        <f t="shared" si="12"/>
        <v>85</v>
      </c>
      <c r="C765" s="106">
        <v>6</v>
      </c>
      <c r="D765" s="85">
        <f>E765*B765*محاسبات!$AD$40</f>
        <v>0</v>
      </c>
      <c r="E765" s="105"/>
      <c r="F765" s="87">
        <f>G765*B765*محاسبات!$AD$40</f>
        <v>0</v>
      </c>
      <c r="G765" s="46"/>
      <c r="H765" s="88">
        <f>I765*B765*محاسبات!$AD$40</f>
        <v>0</v>
      </c>
      <c r="I765" s="48"/>
      <c r="J765" s="91">
        <f>K765*B765*محاسبات!$AD$40</f>
        <v>0</v>
      </c>
      <c r="K765" s="91"/>
      <c r="L765" s="89">
        <f>M765*B765*محاسبات!$AD$40</f>
        <v>0</v>
      </c>
      <c r="M765" s="32"/>
      <c r="N765" s="86">
        <f>O765*B765*محاسبات!$AD$40</f>
        <v>0</v>
      </c>
      <c r="O765" s="105"/>
      <c r="P765" s="88">
        <f>Q765*B765*محاسبات!$AD$40</f>
        <v>0</v>
      </c>
      <c r="Q765" s="48"/>
      <c r="R765" s="90">
        <f>S765*B765*محاسبات!$AD$40</f>
        <v>0</v>
      </c>
      <c r="S765" s="54"/>
      <c r="T765" s="91">
        <f>U765*B765*محاسبات!$AD$40</f>
        <v>0</v>
      </c>
      <c r="U765" s="31"/>
      <c r="V765" s="90">
        <f>W765*B765*محاسبات!$AD$40</f>
        <v>0</v>
      </c>
      <c r="W765" s="54"/>
      <c r="X765" s="86">
        <f>Y765*B765*محاسبات!$AD$40</f>
        <v>0</v>
      </c>
      <c r="Y765" s="105"/>
      <c r="Z765" s="91">
        <f>AA765*B765*محاسبات!$AD$40</f>
        <v>0</v>
      </c>
      <c r="AA765" s="31"/>
      <c r="AB765" s="88">
        <f>AC765*B765*محاسبات!$AD$40</f>
        <v>0</v>
      </c>
      <c r="AC765" s="48"/>
      <c r="AD765" s="92">
        <f>AE765*B765*محاسبات!$AD$40</f>
        <v>0</v>
      </c>
      <c r="AE765" s="33"/>
    </row>
    <row r="766" spans="1:31" s="106" customFormat="1">
      <c r="A766" s="348"/>
      <c r="B766" s="202">
        <f t="shared" si="12"/>
        <v>84</v>
      </c>
      <c r="C766" s="106">
        <v>7</v>
      </c>
      <c r="D766" s="85">
        <f>E766*B766*محاسبات!$AD$40</f>
        <v>0</v>
      </c>
      <c r="E766" s="105"/>
      <c r="F766" s="87">
        <f>G766*B766*محاسبات!$AD$40</f>
        <v>0</v>
      </c>
      <c r="G766" s="46"/>
      <c r="H766" s="88">
        <f>I766*B766*محاسبات!$AD$40</f>
        <v>0</v>
      </c>
      <c r="I766" s="48"/>
      <c r="J766" s="91">
        <f>K766*B766*محاسبات!$AD$40</f>
        <v>0</v>
      </c>
      <c r="K766" s="91"/>
      <c r="L766" s="89">
        <f>M766*B766*محاسبات!$AD$40</f>
        <v>0</v>
      </c>
      <c r="M766" s="32"/>
      <c r="N766" s="86">
        <f>O766*B766*محاسبات!$AD$40</f>
        <v>0</v>
      </c>
      <c r="O766" s="105"/>
      <c r="P766" s="88">
        <f>Q766*B766*محاسبات!$AD$40</f>
        <v>0</v>
      </c>
      <c r="Q766" s="48"/>
      <c r="R766" s="90">
        <f>S766*B766*محاسبات!$AD$40</f>
        <v>0</v>
      </c>
      <c r="S766" s="54"/>
      <c r="T766" s="91">
        <f>U766*B766*محاسبات!$AD$40</f>
        <v>0</v>
      </c>
      <c r="U766" s="31"/>
      <c r="V766" s="90">
        <f>W766*B766*محاسبات!$AD$40</f>
        <v>0</v>
      </c>
      <c r="W766" s="54"/>
      <c r="X766" s="86">
        <f>Y766*B766*محاسبات!$AD$40</f>
        <v>0</v>
      </c>
      <c r="Y766" s="105"/>
      <c r="Z766" s="91">
        <f>AA766*B766*محاسبات!$AD$40</f>
        <v>0</v>
      </c>
      <c r="AA766" s="31"/>
      <c r="AB766" s="88">
        <f>AC766*B766*محاسبات!$AD$40</f>
        <v>0</v>
      </c>
      <c r="AC766" s="48"/>
      <c r="AD766" s="92">
        <f>AE766*B766*محاسبات!$AD$40</f>
        <v>0</v>
      </c>
      <c r="AE766" s="33"/>
    </row>
    <row r="767" spans="1:31" s="106" customFormat="1">
      <c r="A767" s="348"/>
      <c r="B767" s="202">
        <f t="shared" si="12"/>
        <v>83</v>
      </c>
      <c r="C767" s="106">
        <v>8</v>
      </c>
      <c r="D767" s="85">
        <f>E767*B767*محاسبات!$AD$40</f>
        <v>0</v>
      </c>
      <c r="E767" s="105"/>
      <c r="F767" s="87">
        <f>G767*B767*محاسبات!$AD$40</f>
        <v>0</v>
      </c>
      <c r="G767" s="46"/>
      <c r="H767" s="88">
        <f>I767*B767*محاسبات!$AD$40</f>
        <v>0</v>
      </c>
      <c r="I767" s="48"/>
      <c r="J767" s="91">
        <f>K767*B767*محاسبات!$AD$40</f>
        <v>0</v>
      </c>
      <c r="K767" s="91"/>
      <c r="L767" s="89">
        <f>M767*B767*محاسبات!$AD$40</f>
        <v>0</v>
      </c>
      <c r="M767" s="32"/>
      <c r="N767" s="86">
        <f>O767*B767*محاسبات!$AD$40</f>
        <v>0</v>
      </c>
      <c r="O767" s="105"/>
      <c r="P767" s="88">
        <f>Q767*B767*محاسبات!$AD$40</f>
        <v>0</v>
      </c>
      <c r="Q767" s="48"/>
      <c r="R767" s="90">
        <f>S767*B767*محاسبات!$AD$40</f>
        <v>0</v>
      </c>
      <c r="S767" s="54"/>
      <c r="T767" s="91">
        <f>U767*B767*محاسبات!$AD$40</f>
        <v>0</v>
      </c>
      <c r="U767" s="31"/>
      <c r="V767" s="90">
        <f>W767*B767*محاسبات!$AD$40</f>
        <v>0</v>
      </c>
      <c r="W767" s="54"/>
      <c r="X767" s="86">
        <f>Y767*B767*محاسبات!$AD$40</f>
        <v>0</v>
      </c>
      <c r="Y767" s="105"/>
      <c r="Z767" s="91">
        <f>AA767*B767*محاسبات!$AD$40</f>
        <v>0</v>
      </c>
      <c r="AA767" s="31"/>
      <c r="AB767" s="88">
        <f>AC767*B767*محاسبات!$AD$40</f>
        <v>0</v>
      </c>
      <c r="AC767" s="48"/>
      <c r="AD767" s="92">
        <f>AE767*B767*محاسبات!$AD$40</f>
        <v>0</v>
      </c>
      <c r="AE767" s="33"/>
    </row>
    <row r="768" spans="1:31" s="106" customFormat="1">
      <c r="A768" s="348"/>
      <c r="B768" s="202">
        <f t="shared" si="12"/>
        <v>82</v>
      </c>
      <c r="C768" s="106">
        <v>9</v>
      </c>
      <c r="D768" s="85">
        <f>E768*B768*محاسبات!$AD$40</f>
        <v>0</v>
      </c>
      <c r="E768" s="105"/>
      <c r="F768" s="87">
        <f>G768*B768*محاسبات!$AD$40</f>
        <v>0</v>
      </c>
      <c r="G768" s="46"/>
      <c r="H768" s="88">
        <f>I768*B768*محاسبات!$AD$40</f>
        <v>0</v>
      </c>
      <c r="I768" s="48"/>
      <c r="J768" s="91">
        <f>K768*B768*محاسبات!$AD$40</f>
        <v>0</v>
      </c>
      <c r="K768" s="91"/>
      <c r="L768" s="89">
        <f>M768*B768*محاسبات!$AD$40</f>
        <v>0</v>
      </c>
      <c r="M768" s="32"/>
      <c r="N768" s="86">
        <f>O768*B768*محاسبات!$AD$40</f>
        <v>0</v>
      </c>
      <c r="O768" s="105"/>
      <c r="P768" s="88">
        <f>Q768*B768*محاسبات!$AD$40</f>
        <v>0</v>
      </c>
      <c r="Q768" s="48"/>
      <c r="R768" s="90">
        <f>S768*B768*محاسبات!$AD$40</f>
        <v>0</v>
      </c>
      <c r="S768" s="54"/>
      <c r="T768" s="91">
        <f>U768*B768*محاسبات!$AD$40</f>
        <v>0</v>
      </c>
      <c r="U768" s="31"/>
      <c r="V768" s="90">
        <f>W768*B768*محاسبات!$AD$40</f>
        <v>0</v>
      </c>
      <c r="W768" s="54"/>
      <c r="X768" s="86">
        <f>Y768*B768*محاسبات!$AD$40</f>
        <v>0</v>
      </c>
      <c r="Y768" s="105"/>
      <c r="Z768" s="91">
        <f>AA768*B768*محاسبات!$AD$40</f>
        <v>0</v>
      </c>
      <c r="AA768" s="31"/>
      <c r="AB768" s="88">
        <f>AC768*B768*محاسبات!$AD$40</f>
        <v>0</v>
      </c>
      <c r="AC768" s="48"/>
      <c r="AD768" s="92">
        <f>AE768*B768*محاسبات!$AD$40</f>
        <v>0</v>
      </c>
      <c r="AE768" s="33"/>
    </row>
    <row r="769" spans="1:31" s="106" customFormat="1">
      <c r="A769" s="348"/>
      <c r="B769" s="202">
        <f t="shared" si="12"/>
        <v>81</v>
      </c>
      <c r="C769" s="106">
        <v>10</v>
      </c>
      <c r="D769" s="85">
        <f>E769*B769*محاسبات!$AD$40</f>
        <v>0</v>
      </c>
      <c r="E769" s="105"/>
      <c r="F769" s="87">
        <f>G769*B769*محاسبات!$AD$40</f>
        <v>0</v>
      </c>
      <c r="G769" s="46"/>
      <c r="H769" s="88">
        <f>I769*B769*محاسبات!$AD$40</f>
        <v>0</v>
      </c>
      <c r="I769" s="48"/>
      <c r="J769" s="91">
        <f>K769*B769*محاسبات!$AD$40</f>
        <v>0</v>
      </c>
      <c r="K769" s="91"/>
      <c r="L769" s="89">
        <f>M769*B769*محاسبات!$AD$40</f>
        <v>0</v>
      </c>
      <c r="M769" s="32"/>
      <c r="N769" s="86">
        <f>O769*B769*محاسبات!$AD$40</f>
        <v>0</v>
      </c>
      <c r="O769" s="105"/>
      <c r="P769" s="88">
        <f>Q769*B769*محاسبات!$AD$40</f>
        <v>0</v>
      </c>
      <c r="Q769" s="48"/>
      <c r="R769" s="90">
        <f>S769*B769*محاسبات!$AD$40</f>
        <v>0</v>
      </c>
      <c r="S769" s="54"/>
      <c r="T769" s="91">
        <f>U769*B769*محاسبات!$AD$40</f>
        <v>0</v>
      </c>
      <c r="U769" s="31"/>
      <c r="V769" s="90">
        <f>W769*B769*محاسبات!$AD$40</f>
        <v>0</v>
      </c>
      <c r="W769" s="54"/>
      <c r="X769" s="86">
        <f>Y769*B769*محاسبات!$AD$40</f>
        <v>0</v>
      </c>
      <c r="Y769" s="105"/>
      <c r="Z769" s="91">
        <f>AA769*B769*محاسبات!$AD$40</f>
        <v>0</v>
      </c>
      <c r="AA769" s="31"/>
      <c r="AB769" s="88">
        <f>AC769*B769*محاسبات!$AD$40</f>
        <v>0</v>
      </c>
      <c r="AC769" s="48"/>
      <c r="AD769" s="92">
        <f>AE769*B769*محاسبات!$AD$40</f>
        <v>0</v>
      </c>
      <c r="AE769" s="33"/>
    </row>
    <row r="770" spans="1:31" s="106" customFormat="1">
      <c r="A770" s="348"/>
      <c r="B770" s="202">
        <f t="shared" si="12"/>
        <v>80</v>
      </c>
      <c r="C770" s="106">
        <v>11</v>
      </c>
      <c r="D770" s="85">
        <f>E770*B770*محاسبات!$AD$40</f>
        <v>0</v>
      </c>
      <c r="E770" s="105"/>
      <c r="F770" s="87">
        <f>G770*B770*محاسبات!$AD$40</f>
        <v>0</v>
      </c>
      <c r="G770" s="46"/>
      <c r="H770" s="88">
        <f>I770*B770*محاسبات!$AD$40</f>
        <v>0</v>
      </c>
      <c r="I770" s="48"/>
      <c r="J770" s="91">
        <f>K770*B770*محاسبات!$AD$40</f>
        <v>0</v>
      </c>
      <c r="K770" s="91"/>
      <c r="L770" s="89">
        <f>M770*B770*محاسبات!$AD$40</f>
        <v>0</v>
      </c>
      <c r="M770" s="32"/>
      <c r="N770" s="86">
        <f>O770*B770*محاسبات!$AD$40</f>
        <v>0</v>
      </c>
      <c r="O770" s="105"/>
      <c r="P770" s="88">
        <f>Q770*B770*محاسبات!$AD$40</f>
        <v>0</v>
      </c>
      <c r="Q770" s="48"/>
      <c r="R770" s="90">
        <f>S770*B770*محاسبات!$AD$40</f>
        <v>0</v>
      </c>
      <c r="S770" s="54"/>
      <c r="T770" s="91">
        <f>U770*B770*محاسبات!$AD$40</f>
        <v>0</v>
      </c>
      <c r="U770" s="31"/>
      <c r="V770" s="90">
        <f>W770*B770*محاسبات!$AD$40</f>
        <v>0</v>
      </c>
      <c r="W770" s="54"/>
      <c r="X770" s="86">
        <f>Y770*B770*محاسبات!$AD$40</f>
        <v>0</v>
      </c>
      <c r="Y770" s="105"/>
      <c r="Z770" s="91">
        <f>AA770*B770*محاسبات!$AD$40</f>
        <v>0</v>
      </c>
      <c r="AA770" s="31"/>
      <c r="AB770" s="88">
        <f>AC770*B770*محاسبات!$AD$40</f>
        <v>0</v>
      </c>
      <c r="AC770" s="48"/>
      <c r="AD770" s="92">
        <f>AE770*B770*محاسبات!$AD$40</f>
        <v>0</v>
      </c>
      <c r="AE770" s="33"/>
    </row>
    <row r="771" spans="1:31" s="106" customFormat="1">
      <c r="A771" s="348"/>
      <c r="B771" s="202">
        <f t="shared" si="12"/>
        <v>79</v>
      </c>
      <c r="C771" s="106">
        <v>12</v>
      </c>
      <c r="D771" s="85">
        <f>E771*B771*محاسبات!$AD$40</f>
        <v>0</v>
      </c>
      <c r="E771" s="105"/>
      <c r="F771" s="87">
        <f>G771*B771*محاسبات!$AD$40</f>
        <v>0</v>
      </c>
      <c r="G771" s="46"/>
      <c r="H771" s="88">
        <f>I771*B771*محاسبات!$AD$40</f>
        <v>0</v>
      </c>
      <c r="I771" s="48"/>
      <c r="J771" s="91">
        <f>K771*B771*محاسبات!$AD$40</f>
        <v>0</v>
      </c>
      <c r="K771" s="91"/>
      <c r="L771" s="89">
        <f>M771*B771*محاسبات!$AD$40</f>
        <v>0</v>
      </c>
      <c r="M771" s="32"/>
      <c r="N771" s="86">
        <f>O771*B771*محاسبات!$AD$40</f>
        <v>0</v>
      </c>
      <c r="O771" s="105"/>
      <c r="P771" s="88">
        <f>Q771*B771*محاسبات!$AD$40</f>
        <v>0</v>
      </c>
      <c r="Q771" s="48"/>
      <c r="R771" s="90">
        <f>S771*B771*محاسبات!$AD$40</f>
        <v>0</v>
      </c>
      <c r="S771" s="54"/>
      <c r="T771" s="91">
        <f>U771*B771*محاسبات!$AD$40</f>
        <v>0</v>
      </c>
      <c r="U771" s="31"/>
      <c r="V771" s="90">
        <f>W771*B771*محاسبات!$AD$40</f>
        <v>0</v>
      </c>
      <c r="W771" s="54"/>
      <c r="X771" s="86">
        <f>Y771*B771*محاسبات!$AD$40</f>
        <v>0</v>
      </c>
      <c r="Y771" s="105"/>
      <c r="Z771" s="91">
        <f>AA771*B771*محاسبات!$AD$40</f>
        <v>0</v>
      </c>
      <c r="AA771" s="31"/>
      <c r="AB771" s="88">
        <f>AC771*B771*محاسبات!$AD$40</f>
        <v>0</v>
      </c>
      <c r="AC771" s="48"/>
      <c r="AD771" s="92">
        <f>AE771*B771*محاسبات!$AD$40</f>
        <v>0</v>
      </c>
      <c r="AE771" s="33"/>
    </row>
    <row r="772" spans="1:31" s="106" customFormat="1">
      <c r="A772" s="348"/>
      <c r="B772" s="202">
        <f t="shared" si="12"/>
        <v>78</v>
      </c>
      <c r="C772" s="106">
        <v>13</v>
      </c>
      <c r="D772" s="85">
        <f>E772*B772*محاسبات!$AD$40</f>
        <v>0</v>
      </c>
      <c r="E772" s="105"/>
      <c r="F772" s="87">
        <f>G772*B772*محاسبات!$AD$40</f>
        <v>0</v>
      </c>
      <c r="G772" s="46"/>
      <c r="H772" s="88">
        <f>I772*B772*محاسبات!$AD$40</f>
        <v>0</v>
      </c>
      <c r="I772" s="48"/>
      <c r="J772" s="91">
        <f>K772*B772*محاسبات!$AD$40</f>
        <v>0</v>
      </c>
      <c r="K772" s="91"/>
      <c r="L772" s="89">
        <f>M772*B772*محاسبات!$AD$40</f>
        <v>0</v>
      </c>
      <c r="M772" s="32"/>
      <c r="N772" s="86">
        <f>O772*B772*محاسبات!$AD$40</f>
        <v>0</v>
      </c>
      <c r="O772" s="105"/>
      <c r="P772" s="88">
        <f>Q772*B772*محاسبات!$AD$40</f>
        <v>0</v>
      </c>
      <c r="Q772" s="48"/>
      <c r="R772" s="90">
        <f>S772*B772*محاسبات!$AD$40</f>
        <v>0</v>
      </c>
      <c r="S772" s="54"/>
      <c r="T772" s="91">
        <f>U772*B772*محاسبات!$AD$40</f>
        <v>0</v>
      </c>
      <c r="U772" s="31"/>
      <c r="V772" s="90">
        <f>W772*B772*محاسبات!$AD$40</f>
        <v>0</v>
      </c>
      <c r="W772" s="54"/>
      <c r="X772" s="86">
        <f>Y772*B772*محاسبات!$AD$40</f>
        <v>0</v>
      </c>
      <c r="Y772" s="105"/>
      <c r="Z772" s="91">
        <f>AA772*B772*محاسبات!$AD$40</f>
        <v>0</v>
      </c>
      <c r="AA772" s="31"/>
      <c r="AB772" s="88">
        <f>AC772*B772*محاسبات!$AD$40</f>
        <v>0</v>
      </c>
      <c r="AC772" s="48"/>
      <c r="AD772" s="92">
        <f>AE772*B772*محاسبات!$AD$40</f>
        <v>0</v>
      </c>
      <c r="AE772" s="33"/>
    </row>
    <row r="773" spans="1:31" s="106" customFormat="1">
      <c r="A773" s="348"/>
      <c r="B773" s="202">
        <f t="shared" ref="B773:B836" si="13">B772-1</f>
        <v>77</v>
      </c>
      <c r="C773" s="106">
        <v>14</v>
      </c>
      <c r="D773" s="85">
        <f>E773*B773*محاسبات!$AD$40</f>
        <v>0</v>
      </c>
      <c r="E773" s="105"/>
      <c r="F773" s="87">
        <f>G773*B773*محاسبات!$AD$40</f>
        <v>0</v>
      </c>
      <c r="G773" s="46"/>
      <c r="H773" s="88">
        <f>I773*B773*محاسبات!$AD$40</f>
        <v>0</v>
      </c>
      <c r="I773" s="48"/>
      <c r="J773" s="91">
        <f>K773*B773*محاسبات!$AD$40</f>
        <v>0</v>
      </c>
      <c r="K773" s="91"/>
      <c r="L773" s="89">
        <f>M773*B773*محاسبات!$AD$40</f>
        <v>0</v>
      </c>
      <c r="M773" s="32"/>
      <c r="N773" s="86">
        <f>O773*B773*محاسبات!$AD$40</f>
        <v>0</v>
      </c>
      <c r="O773" s="105"/>
      <c r="P773" s="88">
        <f>Q773*B773*محاسبات!$AD$40</f>
        <v>0</v>
      </c>
      <c r="Q773" s="48"/>
      <c r="R773" s="90">
        <f>S773*B773*محاسبات!$AD$40</f>
        <v>0</v>
      </c>
      <c r="S773" s="54"/>
      <c r="T773" s="91">
        <f>U773*B773*محاسبات!$AD$40</f>
        <v>0</v>
      </c>
      <c r="U773" s="31"/>
      <c r="V773" s="90">
        <f>W773*B773*محاسبات!$AD$40</f>
        <v>0</v>
      </c>
      <c r="W773" s="54"/>
      <c r="X773" s="86">
        <f>Y773*B773*محاسبات!$AD$40</f>
        <v>0</v>
      </c>
      <c r="Y773" s="105"/>
      <c r="Z773" s="91">
        <f>AA773*B773*محاسبات!$AD$40</f>
        <v>0</v>
      </c>
      <c r="AA773" s="31"/>
      <c r="AB773" s="88">
        <f>AC773*B773*محاسبات!$AD$40</f>
        <v>0</v>
      </c>
      <c r="AC773" s="48"/>
      <c r="AD773" s="92">
        <f>AE773*B773*محاسبات!$AD$40</f>
        <v>0</v>
      </c>
      <c r="AE773" s="33"/>
    </row>
    <row r="774" spans="1:31" s="106" customFormat="1">
      <c r="A774" s="348"/>
      <c r="B774" s="202">
        <f t="shared" si="13"/>
        <v>76</v>
      </c>
      <c r="C774" s="106">
        <v>15</v>
      </c>
      <c r="D774" s="85">
        <f>E774*B774*محاسبات!$AD$40</f>
        <v>0</v>
      </c>
      <c r="E774" s="105"/>
      <c r="F774" s="87">
        <f>G774*B774*محاسبات!$AD$40</f>
        <v>0</v>
      </c>
      <c r="G774" s="46"/>
      <c r="H774" s="88">
        <f>I774*B774*محاسبات!$AD$40</f>
        <v>0</v>
      </c>
      <c r="I774" s="48"/>
      <c r="J774" s="91">
        <f>K774*B774*محاسبات!$AD$40</f>
        <v>0</v>
      </c>
      <c r="K774" s="91"/>
      <c r="L774" s="89">
        <f>M774*B774*محاسبات!$AD$40</f>
        <v>0</v>
      </c>
      <c r="M774" s="32"/>
      <c r="N774" s="86">
        <f>O774*B774*محاسبات!$AD$40</f>
        <v>0</v>
      </c>
      <c r="O774" s="105"/>
      <c r="P774" s="88">
        <f>Q774*B774*محاسبات!$AD$40</f>
        <v>0</v>
      </c>
      <c r="Q774" s="48"/>
      <c r="R774" s="90">
        <f>S774*B774*محاسبات!$AD$40</f>
        <v>0</v>
      </c>
      <c r="S774" s="54"/>
      <c r="T774" s="91">
        <f>U774*B774*محاسبات!$AD$40</f>
        <v>0</v>
      </c>
      <c r="U774" s="31"/>
      <c r="V774" s="90">
        <f>W774*B774*محاسبات!$AD$40</f>
        <v>0</v>
      </c>
      <c r="W774" s="54"/>
      <c r="X774" s="86">
        <f>Y774*B774*محاسبات!$AD$40</f>
        <v>0</v>
      </c>
      <c r="Y774" s="105"/>
      <c r="Z774" s="91">
        <f>AA774*B774*محاسبات!$AD$40</f>
        <v>0</v>
      </c>
      <c r="AA774" s="31"/>
      <c r="AB774" s="88">
        <f>AC774*B774*محاسبات!$AD$40</f>
        <v>0</v>
      </c>
      <c r="AC774" s="48"/>
      <c r="AD774" s="92">
        <f>AE774*B774*محاسبات!$AD$40</f>
        <v>0</v>
      </c>
      <c r="AE774" s="33"/>
    </row>
    <row r="775" spans="1:31" s="106" customFormat="1">
      <c r="A775" s="348"/>
      <c r="B775" s="202">
        <f t="shared" si="13"/>
        <v>75</v>
      </c>
      <c r="C775" s="106">
        <v>16</v>
      </c>
      <c r="D775" s="85">
        <f>E775*B775*محاسبات!$AD$40</f>
        <v>0</v>
      </c>
      <c r="E775" s="105"/>
      <c r="F775" s="87">
        <f>G775*B775*محاسبات!$AD$40</f>
        <v>0</v>
      </c>
      <c r="G775" s="46"/>
      <c r="H775" s="88">
        <f>I775*B775*محاسبات!$AD$40</f>
        <v>0</v>
      </c>
      <c r="I775" s="48"/>
      <c r="J775" s="91">
        <f>K775*B775*محاسبات!$AD$40</f>
        <v>0</v>
      </c>
      <c r="K775" s="91"/>
      <c r="L775" s="89">
        <f>M775*B775*محاسبات!$AD$40</f>
        <v>0</v>
      </c>
      <c r="M775" s="32"/>
      <c r="N775" s="86">
        <f>O775*B775*محاسبات!$AD$40</f>
        <v>0</v>
      </c>
      <c r="O775" s="105"/>
      <c r="P775" s="88">
        <f>Q775*B775*محاسبات!$AD$40</f>
        <v>0</v>
      </c>
      <c r="Q775" s="48"/>
      <c r="R775" s="90">
        <f>S775*B775*محاسبات!$AD$40</f>
        <v>0</v>
      </c>
      <c r="S775" s="54"/>
      <c r="T775" s="91">
        <f>U775*B775*محاسبات!$AD$40</f>
        <v>0</v>
      </c>
      <c r="U775" s="31"/>
      <c r="V775" s="90">
        <f>W775*B775*محاسبات!$AD$40</f>
        <v>0</v>
      </c>
      <c r="W775" s="54"/>
      <c r="X775" s="86">
        <f>Y775*B775*محاسبات!$AD$40</f>
        <v>0</v>
      </c>
      <c r="Y775" s="105"/>
      <c r="Z775" s="91">
        <f>AA775*B775*محاسبات!$AD$40</f>
        <v>0</v>
      </c>
      <c r="AA775" s="31"/>
      <c r="AB775" s="88">
        <f>AC775*B775*محاسبات!$AD$40</f>
        <v>0</v>
      </c>
      <c r="AC775" s="48"/>
      <c r="AD775" s="92">
        <f>AE775*B775*محاسبات!$AD$40</f>
        <v>0</v>
      </c>
      <c r="AE775" s="33"/>
    </row>
    <row r="776" spans="1:31" s="106" customFormat="1">
      <c r="A776" s="348"/>
      <c r="B776" s="202">
        <f t="shared" si="13"/>
        <v>74</v>
      </c>
      <c r="C776" s="106">
        <v>17</v>
      </c>
      <c r="D776" s="85">
        <f>E776*B776*محاسبات!$AD$40</f>
        <v>0</v>
      </c>
      <c r="E776" s="105"/>
      <c r="F776" s="87">
        <f>G776*B776*محاسبات!$AD$40</f>
        <v>0</v>
      </c>
      <c r="G776" s="46"/>
      <c r="H776" s="88">
        <f>I776*B776*محاسبات!$AD$40</f>
        <v>0</v>
      </c>
      <c r="I776" s="48"/>
      <c r="J776" s="91">
        <f>K776*B776*محاسبات!$AD$40</f>
        <v>0</v>
      </c>
      <c r="K776" s="91"/>
      <c r="L776" s="89">
        <f>M776*B776*محاسبات!$AD$40</f>
        <v>0</v>
      </c>
      <c r="M776" s="32"/>
      <c r="N776" s="86">
        <f>O776*B776*محاسبات!$AD$40</f>
        <v>0</v>
      </c>
      <c r="O776" s="105"/>
      <c r="P776" s="88">
        <f>Q776*B776*محاسبات!$AD$40</f>
        <v>0</v>
      </c>
      <c r="Q776" s="48"/>
      <c r="R776" s="90">
        <f>S776*B776*محاسبات!$AD$40</f>
        <v>0</v>
      </c>
      <c r="S776" s="54"/>
      <c r="T776" s="91">
        <f>U776*B776*محاسبات!$AD$40</f>
        <v>0</v>
      </c>
      <c r="U776" s="31"/>
      <c r="V776" s="90">
        <f>W776*B776*محاسبات!$AD$40</f>
        <v>0</v>
      </c>
      <c r="W776" s="54"/>
      <c r="X776" s="86">
        <f>Y776*B776*محاسبات!$AD$40</f>
        <v>0</v>
      </c>
      <c r="Y776" s="105"/>
      <c r="Z776" s="91">
        <f>AA776*B776*محاسبات!$AD$40</f>
        <v>0</v>
      </c>
      <c r="AA776" s="31"/>
      <c r="AB776" s="88">
        <f>AC776*B776*محاسبات!$AD$40</f>
        <v>0</v>
      </c>
      <c r="AC776" s="48"/>
      <c r="AD776" s="92">
        <f>AE776*B776*محاسبات!$AD$40</f>
        <v>0</v>
      </c>
      <c r="AE776" s="33"/>
    </row>
    <row r="777" spans="1:31" s="106" customFormat="1">
      <c r="A777" s="348"/>
      <c r="B777" s="202">
        <f t="shared" si="13"/>
        <v>73</v>
      </c>
      <c r="C777" s="106">
        <v>18</v>
      </c>
      <c r="D777" s="85">
        <f>E777*B777*محاسبات!$AD$40</f>
        <v>0</v>
      </c>
      <c r="E777" s="105"/>
      <c r="F777" s="87">
        <f>G777*B777*محاسبات!$AD$40</f>
        <v>0</v>
      </c>
      <c r="G777" s="46"/>
      <c r="H777" s="88">
        <f>I777*B777*محاسبات!$AD$40</f>
        <v>0</v>
      </c>
      <c r="I777" s="48"/>
      <c r="J777" s="91">
        <f>K777*B777*محاسبات!$AD$40</f>
        <v>0</v>
      </c>
      <c r="K777" s="91"/>
      <c r="L777" s="89">
        <f>M777*B777*محاسبات!$AD$40</f>
        <v>0</v>
      </c>
      <c r="M777" s="32"/>
      <c r="N777" s="86">
        <f>O777*B777*محاسبات!$AD$40</f>
        <v>0</v>
      </c>
      <c r="O777" s="105"/>
      <c r="P777" s="88">
        <f>Q777*B777*محاسبات!$AD$40</f>
        <v>0</v>
      </c>
      <c r="Q777" s="48"/>
      <c r="R777" s="90">
        <f>S777*B777*محاسبات!$AD$40</f>
        <v>0</v>
      </c>
      <c r="S777" s="54"/>
      <c r="T777" s="91">
        <f>U777*B777*محاسبات!$AD$40</f>
        <v>0</v>
      </c>
      <c r="U777" s="31"/>
      <c r="V777" s="90">
        <f>W777*B777*محاسبات!$AD$40</f>
        <v>0</v>
      </c>
      <c r="W777" s="54"/>
      <c r="X777" s="86">
        <f>Y777*B777*محاسبات!$AD$40</f>
        <v>0</v>
      </c>
      <c r="Y777" s="105"/>
      <c r="Z777" s="91">
        <f>AA777*B777*محاسبات!$AD$40</f>
        <v>0</v>
      </c>
      <c r="AA777" s="31"/>
      <c r="AB777" s="88">
        <f>AC777*B777*محاسبات!$AD$40</f>
        <v>0</v>
      </c>
      <c r="AC777" s="48"/>
      <c r="AD777" s="92">
        <f>AE777*B777*محاسبات!$AD$40</f>
        <v>0</v>
      </c>
      <c r="AE777" s="33"/>
    </row>
    <row r="778" spans="1:31" s="106" customFormat="1">
      <c r="A778" s="348"/>
      <c r="B778" s="202">
        <f t="shared" si="13"/>
        <v>72</v>
      </c>
      <c r="C778" s="106">
        <v>19</v>
      </c>
      <c r="D778" s="85">
        <f>E778*B778*محاسبات!$AD$40</f>
        <v>0</v>
      </c>
      <c r="E778" s="105"/>
      <c r="F778" s="87">
        <f>G778*B778*محاسبات!$AD$40</f>
        <v>0</v>
      </c>
      <c r="G778" s="46"/>
      <c r="H778" s="88">
        <f>I778*B778*محاسبات!$AD$40</f>
        <v>0</v>
      </c>
      <c r="I778" s="48"/>
      <c r="J778" s="91">
        <f>K778*B778*محاسبات!$AD$40</f>
        <v>0</v>
      </c>
      <c r="K778" s="91"/>
      <c r="L778" s="89">
        <f>M778*B778*محاسبات!$AD$40</f>
        <v>0</v>
      </c>
      <c r="M778" s="32"/>
      <c r="N778" s="86">
        <f>O778*B778*محاسبات!$AD$40</f>
        <v>0</v>
      </c>
      <c r="O778" s="105"/>
      <c r="P778" s="88">
        <f>Q778*B778*محاسبات!$AD$40</f>
        <v>0</v>
      </c>
      <c r="Q778" s="48"/>
      <c r="R778" s="90">
        <f>S778*B778*محاسبات!$AD$40</f>
        <v>0</v>
      </c>
      <c r="S778" s="54"/>
      <c r="T778" s="91">
        <f>U778*B778*محاسبات!$AD$40</f>
        <v>0</v>
      </c>
      <c r="U778" s="31"/>
      <c r="V778" s="90">
        <f>W778*B778*محاسبات!$AD$40</f>
        <v>0</v>
      </c>
      <c r="W778" s="54"/>
      <c r="X778" s="86">
        <f>Y778*B778*محاسبات!$AD$40</f>
        <v>0</v>
      </c>
      <c r="Y778" s="105"/>
      <c r="Z778" s="91">
        <f>AA778*B778*محاسبات!$AD$40</f>
        <v>0</v>
      </c>
      <c r="AA778" s="31"/>
      <c r="AB778" s="88">
        <f>AC778*B778*محاسبات!$AD$40</f>
        <v>0</v>
      </c>
      <c r="AC778" s="48"/>
      <c r="AD778" s="92">
        <f>AE778*B778*محاسبات!$AD$40</f>
        <v>0</v>
      </c>
      <c r="AE778" s="33"/>
    </row>
    <row r="779" spans="1:31" s="106" customFormat="1">
      <c r="A779" s="348"/>
      <c r="B779" s="202">
        <f t="shared" si="13"/>
        <v>71</v>
      </c>
      <c r="C779" s="106">
        <v>20</v>
      </c>
      <c r="D779" s="85">
        <f>E779*B779*محاسبات!$AD$40</f>
        <v>0</v>
      </c>
      <c r="E779" s="105"/>
      <c r="F779" s="87">
        <f>G779*B779*محاسبات!$AD$40</f>
        <v>0</v>
      </c>
      <c r="G779" s="46"/>
      <c r="H779" s="88">
        <f>I779*B779*محاسبات!$AD$40</f>
        <v>0</v>
      </c>
      <c r="I779" s="48"/>
      <c r="J779" s="91">
        <f>K779*B779*محاسبات!$AD$40</f>
        <v>0</v>
      </c>
      <c r="K779" s="91"/>
      <c r="L779" s="89">
        <f>M779*B779*محاسبات!$AD$40</f>
        <v>0</v>
      </c>
      <c r="M779" s="32"/>
      <c r="N779" s="86">
        <f>O779*B779*محاسبات!$AD$40</f>
        <v>0</v>
      </c>
      <c r="O779" s="105"/>
      <c r="P779" s="88">
        <f>Q779*B779*محاسبات!$AD$40</f>
        <v>0</v>
      </c>
      <c r="Q779" s="48"/>
      <c r="R779" s="90">
        <f>S779*B779*محاسبات!$AD$40</f>
        <v>0</v>
      </c>
      <c r="S779" s="54"/>
      <c r="T779" s="91">
        <f>U779*B779*محاسبات!$AD$40</f>
        <v>0</v>
      </c>
      <c r="U779" s="31"/>
      <c r="V779" s="90">
        <f>W779*B779*محاسبات!$AD$40</f>
        <v>0</v>
      </c>
      <c r="W779" s="54"/>
      <c r="X779" s="86">
        <f>Y779*B779*محاسبات!$AD$40</f>
        <v>0</v>
      </c>
      <c r="Y779" s="105"/>
      <c r="Z779" s="91">
        <f>AA779*B779*محاسبات!$AD$40</f>
        <v>0</v>
      </c>
      <c r="AA779" s="31"/>
      <c r="AB779" s="88">
        <f>AC779*B779*محاسبات!$AD$40</f>
        <v>0</v>
      </c>
      <c r="AC779" s="48"/>
      <c r="AD779" s="92">
        <f>AE779*B779*محاسبات!$AD$40</f>
        <v>0</v>
      </c>
      <c r="AE779" s="33"/>
    </row>
    <row r="780" spans="1:31" s="106" customFormat="1">
      <c r="A780" s="348"/>
      <c r="B780" s="202">
        <f t="shared" si="13"/>
        <v>70</v>
      </c>
      <c r="C780" s="106">
        <v>21</v>
      </c>
      <c r="D780" s="85">
        <f>E780*B780*محاسبات!$AD$40</f>
        <v>0</v>
      </c>
      <c r="E780" s="105"/>
      <c r="F780" s="87">
        <f>G780*B780*محاسبات!$AD$40</f>
        <v>0</v>
      </c>
      <c r="G780" s="46"/>
      <c r="H780" s="88">
        <f>I780*B780*محاسبات!$AD$40</f>
        <v>0</v>
      </c>
      <c r="I780" s="48"/>
      <c r="J780" s="91">
        <f>K780*B780*محاسبات!$AD$40</f>
        <v>0</v>
      </c>
      <c r="K780" s="91"/>
      <c r="L780" s="89">
        <f>M780*B780*محاسبات!$AD$40</f>
        <v>0</v>
      </c>
      <c r="M780" s="32"/>
      <c r="N780" s="86">
        <f>O780*B780*محاسبات!$AD$40</f>
        <v>0</v>
      </c>
      <c r="O780" s="105"/>
      <c r="P780" s="88">
        <f>Q780*B780*محاسبات!$AD$40</f>
        <v>0</v>
      </c>
      <c r="Q780" s="48"/>
      <c r="R780" s="90">
        <f>S780*B780*محاسبات!$AD$40</f>
        <v>0</v>
      </c>
      <c r="S780" s="93"/>
      <c r="T780" s="91">
        <f>U780*B780*محاسبات!$AD$40</f>
        <v>0</v>
      </c>
      <c r="U780" s="31"/>
      <c r="V780" s="90">
        <f>W780*B780*محاسبات!$AD$40</f>
        <v>0</v>
      </c>
      <c r="W780" s="54"/>
      <c r="X780" s="86">
        <f>Y780*B780*محاسبات!$AD$40</f>
        <v>0</v>
      </c>
      <c r="Y780" s="105"/>
      <c r="Z780" s="91">
        <f>AA780*B780*محاسبات!$AD$40</f>
        <v>0</v>
      </c>
      <c r="AA780" s="31"/>
      <c r="AB780" s="88">
        <f>AC780*B780*محاسبات!$AD$40</f>
        <v>0</v>
      </c>
      <c r="AC780" s="48"/>
      <c r="AD780" s="92">
        <f>AE780*B780*محاسبات!$AD$40</f>
        <v>0</v>
      </c>
      <c r="AE780" s="33"/>
    </row>
    <row r="781" spans="1:31" s="106" customFormat="1">
      <c r="A781" s="348"/>
      <c r="B781" s="202">
        <f t="shared" si="13"/>
        <v>69</v>
      </c>
      <c r="C781" s="106">
        <v>22</v>
      </c>
      <c r="D781" s="85">
        <f>E781*B781*محاسبات!$AD$40</f>
        <v>0</v>
      </c>
      <c r="E781" s="105"/>
      <c r="F781" s="87">
        <f>G781*B781*محاسبات!$AD$40</f>
        <v>0</v>
      </c>
      <c r="G781" s="46"/>
      <c r="H781" s="88">
        <f>I781*B781*محاسبات!$AD$40</f>
        <v>0</v>
      </c>
      <c r="I781" s="48"/>
      <c r="J781" s="91">
        <f>K781*B781*محاسبات!$AD$40</f>
        <v>0</v>
      </c>
      <c r="K781" s="91"/>
      <c r="L781" s="89">
        <f>M781*B781*محاسبات!$AD$40</f>
        <v>0</v>
      </c>
      <c r="M781" s="32"/>
      <c r="N781" s="86">
        <f>O781*B781*محاسبات!$AD$40</f>
        <v>0</v>
      </c>
      <c r="O781" s="105"/>
      <c r="P781" s="88">
        <f>Q781*B781*محاسبات!$AD$40</f>
        <v>0</v>
      </c>
      <c r="Q781" s="48"/>
      <c r="R781" s="90">
        <f>S781*B781*محاسبات!$AD$40</f>
        <v>0</v>
      </c>
      <c r="S781" s="54"/>
      <c r="T781" s="91">
        <f>U781*B781*محاسبات!$AD$40</f>
        <v>0</v>
      </c>
      <c r="U781" s="31"/>
      <c r="V781" s="90">
        <f>W781*B781*محاسبات!$AD$40</f>
        <v>0</v>
      </c>
      <c r="W781" s="54"/>
      <c r="X781" s="86">
        <f>Y781*B781*محاسبات!$AD$40</f>
        <v>0</v>
      </c>
      <c r="Y781" s="105"/>
      <c r="Z781" s="91">
        <f>AA781*B781*محاسبات!$AD$40</f>
        <v>0</v>
      </c>
      <c r="AA781" s="31"/>
      <c r="AB781" s="88">
        <f>AC781*B781*محاسبات!$AD$40</f>
        <v>0</v>
      </c>
      <c r="AC781" s="48"/>
      <c r="AD781" s="92">
        <f>AE781*B781*محاسبات!$AD$40</f>
        <v>0</v>
      </c>
      <c r="AE781" s="33"/>
    </row>
    <row r="782" spans="1:31" s="106" customFormat="1">
      <c r="A782" s="348"/>
      <c r="B782" s="202">
        <f t="shared" si="13"/>
        <v>68</v>
      </c>
      <c r="C782" s="106">
        <v>23</v>
      </c>
      <c r="D782" s="85">
        <f>E782*B782*محاسبات!$AD$40</f>
        <v>0</v>
      </c>
      <c r="E782" s="105"/>
      <c r="F782" s="87">
        <f>G782*B782*محاسبات!$AD$40</f>
        <v>0</v>
      </c>
      <c r="G782" s="46"/>
      <c r="H782" s="88">
        <f>I782*B782*محاسبات!$AD$40</f>
        <v>0</v>
      </c>
      <c r="I782" s="48"/>
      <c r="J782" s="91">
        <f>K782*B782*محاسبات!$AD$40</f>
        <v>0</v>
      </c>
      <c r="K782" s="91"/>
      <c r="L782" s="89">
        <f>M782*B782*محاسبات!$AD$40</f>
        <v>0</v>
      </c>
      <c r="M782" s="32"/>
      <c r="N782" s="86">
        <f>O782*B782*محاسبات!$AD$40</f>
        <v>0</v>
      </c>
      <c r="O782" s="105"/>
      <c r="P782" s="88">
        <f>Q782*B782*محاسبات!$AD$40</f>
        <v>0</v>
      </c>
      <c r="Q782" s="48"/>
      <c r="R782" s="90">
        <f>S782*B782*محاسبات!$AD$40</f>
        <v>0</v>
      </c>
      <c r="S782" s="54"/>
      <c r="T782" s="91">
        <f>U782*B782*محاسبات!$AD$40</f>
        <v>0</v>
      </c>
      <c r="U782" s="31"/>
      <c r="V782" s="90">
        <f>W782*B782*محاسبات!$AD$40</f>
        <v>0</v>
      </c>
      <c r="W782" s="54"/>
      <c r="X782" s="86">
        <f>Y782*B782*محاسبات!$AD$40</f>
        <v>0</v>
      </c>
      <c r="Y782" s="105"/>
      <c r="Z782" s="91">
        <f>AA782*B782*محاسبات!$AD$40</f>
        <v>0</v>
      </c>
      <c r="AA782" s="31"/>
      <c r="AB782" s="88">
        <f>AC782*B782*محاسبات!$AD$40</f>
        <v>0</v>
      </c>
      <c r="AC782" s="48"/>
      <c r="AD782" s="92">
        <f>AE782*B782*محاسبات!$AD$40</f>
        <v>0</v>
      </c>
      <c r="AE782" s="33"/>
    </row>
    <row r="783" spans="1:31" s="106" customFormat="1">
      <c r="A783" s="348"/>
      <c r="B783" s="202">
        <f t="shared" si="13"/>
        <v>67</v>
      </c>
      <c r="C783" s="106">
        <v>24</v>
      </c>
      <c r="D783" s="85">
        <f>E783*B783*محاسبات!$AD$40</f>
        <v>0</v>
      </c>
      <c r="E783" s="105"/>
      <c r="F783" s="87">
        <f>G783*B783*محاسبات!$AD$40</f>
        <v>0</v>
      </c>
      <c r="G783" s="46"/>
      <c r="H783" s="88">
        <f>I783*B783*محاسبات!$AD$40</f>
        <v>0</v>
      </c>
      <c r="I783" s="48"/>
      <c r="J783" s="91">
        <f>K783*B783*محاسبات!$AD$40</f>
        <v>0</v>
      </c>
      <c r="K783" s="91"/>
      <c r="L783" s="89">
        <f>M783*B783*محاسبات!$AD$40</f>
        <v>0</v>
      </c>
      <c r="M783" s="32"/>
      <c r="N783" s="86">
        <f>O783*B783*محاسبات!$AD$40</f>
        <v>0</v>
      </c>
      <c r="O783" s="105"/>
      <c r="P783" s="88">
        <f>Q783*B783*محاسبات!$AD$40</f>
        <v>0</v>
      </c>
      <c r="Q783" s="48"/>
      <c r="R783" s="90">
        <f>S783*B783*محاسبات!$AD$40</f>
        <v>0</v>
      </c>
      <c r="S783" s="54"/>
      <c r="T783" s="91">
        <f>U783*B783*محاسبات!$AD$40</f>
        <v>0</v>
      </c>
      <c r="U783" s="31"/>
      <c r="V783" s="90">
        <f>W783*B783*محاسبات!$AD$40</f>
        <v>0</v>
      </c>
      <c r="W783" s="54"/>
      <c r="X783" s="86">
        <f>Y783*B783*محاسبات!$AD$40</f>
        <v>0</v>
      </c>
      <c r="Y783" s="105"/>
      <c r="Z783" s="91">
        <f>AA783*B783*محاسبات!$AD$40</f>
        <v>0</v>
      </c>
      <c r="AA783" s="31"/>
      <c r="AB783" s="88">
        <f>AC783*B783*محاسبات!$AD$40</f>
        <v>0</v>
      </c>
      <c r="AC783" s="48"/>
      <c r="AD783" s="92">
        <f>AE783*B783*محاسبات!$AD$40</f>
        <v>0</v>
      </c>
      <c r="AE783" s="33"/>
    </row>
    <row r="784" spans="1:31" s="106" customFormat="1">
      <c r="A784" s="348"/>
      <c r="B784" s="202">
        <f t="shared" si="13"/>
        <v>66</v>
      </c>
      <c r="C784" s="106">
        <v>25</v>
      </c>
      <c r="D784" s="85">
        <f>E784*B784*محاسبات!$AD$40</f>
        <v>0</v>
      </c>
      <c r="E784" s="105"/>
      <c r="F784" s="87">
        <f>G784*B784*محاسبات!$AD$40</f>
        <v>0</v>
      </c>
      <c r="G784" s="46"/>
      <c r="H784" s="88">
        <f>I784*B784*محاسبات!$AD$40</f>
        <v>0</v>
      </c>
      <c r="I784" s="48"/>
      <c r="J784" s="91">
        <f>K784*B784*محاسبات!$AD$40</f>
        <v>0</v>
      </c>
      <c r="K784" s="91"/>
      <c r="L784" s="89">
        <f>M784*B784*محاسبات!$AD$40</f>
        <v>0</v>
      </c>
      <c r="M784" s="32"/>
      <c r="N784" s="86">
        <f>O784*B784*محاسبات!$AD$40</f>
        <v>0</v>
      </c>
      <c r="O784" s="105"/>
      <c r="P784" s="88">
        <f>Q784*B784*محاسبات!$AD$40</f>
        <v>0</v>
      </c>
      <c r="Q784" s="48"/>
      <c r="R784" s="90">
        <f>S784*B784*محاسبات!$AD$40</f>
        <v>0</v>
      </c>
      <c r="S784" s="54"/>
      <c r="T784" s="91">
        <f>U784*B784*محاسبات!$AD$40</f>
        <v>0</v>
      </c>
      <c r="U784" s="31"/>
      <c r="V784" s="90">
        <f>W784*B784*محاسبات!$AD$40</f>
        <v>0</v>
      </c>
      <c r="W784" s="54"/>
      <c r="X784" s="86">
        <f>Y784*B784*محاسبات!$AD$40</f>
        <v>0</v>
      </c>
      <c r="Y784" s="105"/>
      <c r="Z784" s="91">
        <f>AA784*B784*محاسبات!$AD$40</f>
        <v>0</v>
      </c>
      <c r="AA784" s="31"/>
      <c r="AB784" s="88">
        <f>AC784*B784*محاسبات!$AD$40</f>
        <v>0</v>
      </c>
      <c r="AC784" s="48"/>
      <c r="AD784" s="92">
        <f>AE784*B784*محاسبات!$AD$40</f>
        <v>0</v>
      </c>
      <c r="AE784" s="33"/>
    </row>
    <row r="785" spans="1:31" s="106" customFormat="1">
      <c r="A785" s="348"/>
      <c r="B785" s="202">
        <f t="shared" si="13"/>
        <v>65</v>
      </c>
      <c r="C785" s="106">
        <v>26</v>
      </c>
      <c r="D785" s="85">
        <f>E785*B785*محاسبات!$AD$40</f>
        <v>0</v>
      </c>
      <c r="E785" s="105"/>
      <c r="F785" s="87">
        <f>G785*B785*محاسبات!$AD$40</f>
        <v>0</v>
      </c>
      <c r="G785" s="46"/>
      <c r="H785" s="88">
        <f>I785*B785*محاسبات!$AD$40</f>
        <v>0</v>
      </c>
      <c r="I785" s="48"/>
      <c r="J785" s="91">
        <f>K785*B785*محاسبات!$AD$40</f>
        <v>0</v>
      </c>
      <c r="K785" s="91"/>
      <c r="L785" s="89">
        <f>M785*B785*محاسبات!$AD$40</f>
        <v>0</v>
      </c>
      <c r="M785" s="32"/>
      <c r="N785" s="86">
        <f>O785*B785*محاسبات!$AD$40</f>
        <v>0</v>
      </c>
      <c r="O785" s="105"/>
      <c r="P785" s="88">
        <f>Q785*B785*محاسبات!$AD$40</f>
        <v>0</v>
      </c>
      <c r="Q785" s="48"/>
      <c r="R785" s="90">
        <f>S785*B785*محاسبات!$AD$40</f>
        <v>0</v>
      </c>
      <c r="S785" s="54"/>
      <c r="T785" s="91">
        <f>U785*B785*محاسبات!$AD$40</f>
        <v>0</v>
      </c>
      <c r="U785" s="31"/>
      <c r="V785" s="90">
        <f>W785*B785*محاسبات!$AD$40</f>
        <v>0</v>
      </c>
      <c r="W785" s="54"/>
      <c r="X785" s="86">
        <f>Y785*B785*محاسبات!$AD$40</f>
        <v>0</v>
      </c>
      <c r="Y785" s="105"/>
      <c r="Z785" s="91">
        <f>AA785*B785*محاسبات!$AD$40</f>
        <v>0</v>
      </c>
      <c r="AA785" s="31"/>
      <c r="AB785" s="88">
        <f>AC785*B785*محاسبات!$AD$40</f>
        <v>0</v>
      </c>
      <c r="AC785" s="48"/>
      <c r="AD785" s="92">
        <f>AE785*B785*محاسبات!$AD$40</f>
        <v>0</v>
      </c>
      <c r="AE785" s="33"/>
    </row>
    <row r="786" spans="1:31" s="106" customFormat="1">
      <c r="A786" s="348"/>
      <c r="B786" s="202">
        <f t="shared" si="13"/>
        <v>64</v>
      </c>
      <c r="C786" s="106">
        <v>27</v>
      </c>
      <c r="D786" s="85">
        <f>E786*B786*محاسبات!$AD$40</f>
        <v>0</v>
      </c>
      <c r="E786" s="105"/>
      <c r="F786" s="87">
        <f>G786*B786*محاسبات!$AD$40</f>
        <v>0</v>
      </c>
      <c r="G786" s="46"/>
      <c r="H786" s="88">
        <f>I786*B786*محاسبات!$AD$40</f>
        <v>0</v>
      </c>
      <c r="I786" s="48"/>
      <c r="J786" s="91">
        <f>K786*B786*محاسبات!$AD$40</f>
        <v>0</v>
      </c>
      <c r="K786" s="91"/>
      <c r="L786" s="89">
        <f>M786*B786*محاسبات!$AD$40</f>
        <v>0</v>
      </c>
      <c r="M786" s="32"/>
      <c r="N786" s="86">
        <f>O786*B786*محاسبات!$AD$40</f>
        <v>0</v>
      </c>
      <c r="O786" s="105"/>
      <c r="P786" s="88">
        <f>Q786*B786*محاسبات!$AD$40</f>
        <v>0</v>
      </c>
      <c r="Q786" s="48"/>
      <c r="R786" s="90">
        <f>S786*B786*محاسبات!$AD$40</f>
        <v>0</v>
      </c>
      <c r="S786" s="54"/>
      <c r="T786" s="91">
        <f>U786*B786*محاسبات!$AD$40</f>
        <v>0</v>
      </c>
      <c r="U786" s="31"/>
      <c r="V786" s="90">
        <f>W786*B786*محاسبات!$AD$40</f>
        <v>0</v>
      </c>
      <c r="W786" s="54"/>
      <c r="X786" s="86">
        <f>Y786*B786*محاسبات!$AD$40</f>
        <v>0</v>
      </c>
      <c r="Y786" s="105"/>
      <c r="Z786" s="91">
        <f>AA786*B786*محاسبات!$AD$40</f>
        <v>0</v>
      </c>
      <c r="AA786" s="31"/>
      <c r="AB786" s="88">
        <f>AC786*B786*محاسبات!$AD$40</f>
        <v>0</v>
      </c>
      <c r="AC786" s="48"/>
      <c r="AD786" s="92">
        <f>AE786*B786*محاسبات!$AD$40</f>
        <v>0</v>
      </c>
      <c r="AE786" s="33"/>
    </row>
    <row r="787" spans="1:31" s="106" customFormat="1">
      <c r="A787" s="348"/>
      <c r="B787" s="202">
        <f t="shared" si="13"/>
        <v>63</v>
      </c>
      <c r="C787" s="106">
        <v>28</v>
      </c>
      <c r="D787" s="85">
        <f>E787*B787*محاسبات!$AD$40</f>
        <v>0</v>
      </c>
      <c r="E787" s="105"/>
      <c r="F787" s="87">
        <f>G787*B787*محاسبات!$AD$40</f>
        <v>0</v>
      </c>
      <c r="G787" s="46"/>
      <c r="H787" s="88">
        <f>I787*B787*محاسبات!$AD$40</f>
        <v>0</v>
      </c>
      <c r="I787" s="48"/>
      <c r="J787" s="91">
        <f>K787*B787*محاسبات!$AD$40</f>
        <v>0</v>
      </c>
      <c r="K787" s="91"/>
      <c r="L787" s="89">
        <f>M787*B787*محاسبات!$AD$40</f>
        <v>0</v>
      </c>
      <c r="M787" s="32"/>
      <c r="N787" s="86">
        <f>O787*B787*محاسبات!$AD$40</f>
        <v>0</v>
      </c>
      <c r="O787" s="105"/>
      <c r="P787" s="88">
        <f>Q787*B787*محاسبات!$AD$40</f>
        <v>0</v>
      </c>
      <c r="Q787" s="48"/>
      <c r="R787" s="90">
        <f>S787*B787*محاسبات!$AD$40</f>
        <v>0</v>
      </c>
      <c r="S787" s="54"/>
      <c r="T787" s="91">
        <f>U787*B787*محاسبات!$AD$40</f>
        <v>0</v>
      </c>
      <c r="U787" s="31"/>
      <c r="V787" s="90">
        <f>W787*B787*محاسبات!$AD$40</f>
        <v>0</v>
      </c>
      <c r="W787" s="54"/>
      <c r="X787" s="86">
        <f>Y787*B787*محاسبات!$AD$40</f>
        <v>0</v>
      </c>
      <c r="Y787" s="105"/>
      <c r="Z787" s="91">
        <f>AA787*B787*محاسبات!$AD$40</f>
        <v>0</v>
      </c>
      <c r="AA787" s="31"/>
      <c r="AB787" s="88">
        <f>AC787*B787*محاسبات!$AD$40</f>
        <v>0</v>
      </c>
      <c r="AC787" s="48"/>
      <c r="AD787" s="92">
        <f>AE787*B787*محاسبات!$AD$40</f>
        <v>0</v>
      </c>
      <c r="AE787" s="33"/>
    </row>
    <row r="788" spans="1:31" s="132" customFormat="1" ht="15.75" thickBot="1">
      <c r="A788" s="349"/>
      <c r="B788" s="202">
        <f t="shared" si="13"/>
        <v>62</v>
      </c>
      <c r="C788" s="132">
        <v>29</v>
      </c>
      <c r="D788" s="138">
        <f>E788*B788*محاسبات!$AD$40</f>
        <v>0</v>
      </c>
      <c r="E788" s="60"/>
      <c r="F788" s="139">
        <f>G788*B788*محاسبات!$AD$40</f>
        <v>0</v>
      </c>
      <c r="G788" s="61"/>
      <c r="H788" s="140">
        <f>I788*B788*محاسبات!$AD$40</f>
        <v>0</v>
      </c>
      <c r="I788" s="311"/>
      <c r="J788" s="91">
        <f>K788*B788*محاسبات!$AD$40</f>
        <v>0</v>
      </c>
      <c r="K788" s="144"/>
      <c r="L788" s="141">
        <f>M788*B788*محاسبات!$AD$40</f>
        <v>0</v>
      </c>
      <c r="M788" s="63"/>
      <c r="N788" s="142">
        <f>O788*B788*محاسبات!$AD$40</f>
        <v>0</v>
      </c>
      <c r="O788" s="60"/>
      <c r="P788" s="140">
        <f>Q788*B788*محاسبات!$AD$40</f>
        <v>0</v>
      </c>
      <c r="Q788" s="62"/>
      <c r="R788" s="143">
        <f>S788*B788*محاسبات!$AD$40</f>
        <v>0</v>
      </c>
      <c r="S788" s="334"/>
      <c r="T788" s="144">
        <f>U788*B788*محاسبات!$AD$40</f>
        <v>0</v>
      </c>
      <c r="U788" s="65"/>
      <c r="V788" s="143">
        <f>W788*B788*محاسبات!$AD$40</f>
        <v>0</v>
      </c>
      <c r="W788" s="64"/>
      <c r="X788" s="142">
        <f>Y788*B788*محاسبات!$AD$40</f>
        <v>0</v>
      </c>
      <c r="Y788" s="60"/>
      <c r="Z788" s="144">
        <f>AA788*B788*محاسبات!$AD$40</f>
        <v>0</v>
      </c>
      <c r="AA788" s="65"/>
      <c r="AB788" s="140">
        <f>AC788*B788*محاسبات!$AD$40</f>
        <v>0</v>
      </c>
      <c r="AC788" s="62"/>
      <c r="AD788" s="145">
        <f>AE788*B788*محاسبات!$AD$40</f>
        <v>0</v>
      </c>
      <c r="AE788" s="66"/>
    </row>
    <row r="789" spans="1:31" s="104" customFormat="1">
      <c r="A789" s="347" t="s">
        <v>52</v>
      </c>
      <c r="B789" s="202">
        <f t="shared" si="13"/>
        <v>61</v>
      </c>
      <c r="C789" s="104">
        <v>1</v>
      </c>
      <c r="D789" s="85">
        <f>E789*B789*محاسبات!$AD$40</f>
        <v>0</v>
      </c>
      <c r="E789" s="86"/>
      <c r="F789" s="87">
        <f>G789*B789*محاسبات!$AD$40</f>
        <v>0</v>
      </c>
      <c r="G789" s="87"/>
      <c r="H789" s="88">
        <f>I789*B789*محاسبات!$AD$40</f>
        <v>0</v>
      </c>
      <c r="I789" s="88"/>
      <c r="J789" s="91">
        <f>K789*B789*محاسبات!$AD$40</f>
        <v>0</v>
      </c>
      <c r="K789" s="91"/>
      <c r="L789" s="89">
        <f>M789*B789*محاسبات!$AD$40</f>
        <v>0</v>
      </c>
      <c r="M789" s="89"/>
      <c r="N789" s="86">
        <f>O789*B789*محاسبات!$AD$40</f>
        <v>0</v>
      </c>
      <c r="O789" s="86"/>
      <c r="P789" s="88">
        <f>Q789*B789*محاسبات!$AD$40</f>
        <v>0</v>
      </c>
      <c r="Q789" s="88"/>
      <c r="R789" s="90">
        <f>S789*B789*محاسبات!$AD$40</f>
        <v>0</v>
      </c>
      <c r="S789" s="90"/>
      <c r="T789" s="91">
        <f>U789*B789*محاسبات!$AD$40</f>
        <v>0</v>
      </c>
      <c r="U789" s="91"/>
      <c r="V789" s="90">
        <f>W789*B789*محاسبات!$AD$40</f>
        <v>0</v>
      </c>
      <c r="W789" s="90"/>
      <c r="X789" s="86">
        <f>Y789*B789*محاسبات!$AD$40</f>
        <v>0</v>
      </c>
      <c r="Y789" s="86"/>
      <c r="Z789" s="91">
        <f>AA789*B789*محاسبات!$AD$40</f>
        <v>0</v>
      </c>
      <c r="AA789" s="91"/>
      <c r="AB789" s="88">
        <f>AC789*B789*محاسبات!$AD$40</f>
        <v>0</v>
      </c>
      <c r="AC789" s="88"/>
      <c r="AD789" s="92">
        <f>AE789*B789*محاسبات!$AD$40</f>
        <v>0</v>
      </c>
      <c r="AE789" s="92"/>
    </row>
    <row r="790" spans="1:31" s="106" customFormat="1">
      <c r="A790" s="348"/>
      <c r="B790" s="202">
        <f t="shared" si="13"/>
        <v>60</v>
      </c>
      <c r="C790" s="106">
        <v>2</v>
      </c>
      <c r="D790" s="85">
        <f>E790*B790*محاسبات!$AD$40</f>
        <v>0</v>
      </c>
      <c r="E790" s="105"/>
      <c r="F790" s="87">
        <f>G790*B790*محاسبات!$AD$40</f>
        <v>0</v>
      </c>
      <c r="G790" s="46"/>
      <c r="H790" s="88">
        <f>I790*B790*محاسبات!$AD$40</f>
        <v>0</v>
      </c>
      <c r="I790" s="48"/>
      <c r="J790" s="91">
        <f>K790*B790*محاسبات!$AD$40</f>
        <v>0</v>
      </c>
      <c r="K790" s="91"/>
      <c r="L790" s="89">
        <f>M790*B790*محاسبات!$AD$40</f>
        <v>0</v>
      </c>
      <c r="M790" s="32"/>
      <c r="N790" s="86">
        <f>O790*B790*محاسبات!$AD$40</f>
        <v>0</v>
      </c>
      <c r="O790" s="105"/>
      <c r="P790" s="88">
        <f>Q790*B790*محاسبات!$AD$40</f>
        <v>0</v>
      </c>
      <c r="Q790" s="48"/>
      <c r="R790" s="90">
        <f>S790*B790*محاسبات!$AD$40</f>
        <v>0</v>
      </c>
      <c r="S790" s="54"/>
      <c r="T790" s="91">
        <f>U790*B790*محاسبات!$AD$40</f>
        <v>0</v>
      </c>
      <c r="U790" s="31"/>
      <c r="V790" s="90">
        <f>W790*B790*محاسبات!$AD$40</f>
        <v>0</v>
      </c>
      <c r="W790" s="54"/>
      <c r="X790" s="86">
        <f>Y790*B790*محاسبات!$AD$40</f>
        <v>0</v>
      </c>
      <c r="Y790" s="105"/>
      <c r="Z790" s="91">
        <f>AA790*B790*محاسبات!$AD$40</f>
        <v>0</v>
      </c>
      <c r="AA790" s="31"/>
      <c r="AB790" s="88">
        <f>AC790*B790*محاسبات!$AD$40</f>
        <v>0</v>
      </c>
      <c r="AC790" s="48"/>
      <c r="AD790" s="92">
        <f>AE790*B790*محاسبات!$AD$40</f>
        <v>0</v>
      </c>
      <c r="AE790" s="33"/>
    </row>
    <row r="791" spans="1:31" s="106" customFormat="1">
      <c r="A791" s="348"/>
      <c r="B791" s="202">
        <f t="shared" si="13"/>
        <v>59</v>
      </c>
      <c r="C791" s="106">
        <v>3</v>
      </c>
      <c r="D791" s="85">
        <f>E791*B791*محاسبات!$AD$40</f>
        <v>0</v>
      </c>
      <c r="E791" s="105"/>
      <c r="F791" s="87">
        <f>G791*B791*محاسبات!$AD$40</f>
        <v>0</v>
      </c>
      <c r="G791" s="46"/>
      <c r="H791" s="88">
        <f>I791*B791*محاسبات!$AD$40</f>
        <v>0</v>
      </c>
      <c r="I791" s="48"/>
      <c r="J791" s="91">
        <f>K791*B791*محاسبات!$AD$40</f>
        <v>0</v>
      </c>
      <c r="K791" s="91"/>
      <c r="L791" s="89">
        <f>M791*B791*محاسبات!$AD$40</f>
        <v>0</v>
      </c>
      <c r="M791" s="32"/>
      <c r="N791" s="86">
        <f>O791*B791*محاسبات!$AD$40</f>
        <v>0</v>
      </c>
      <c r="O791" s="105"/>
      <c r="P791" s="88">
        <f>Q791*B791*محاسبات!$AD$40</f>
        <v>0</v>
      </c>
      <c r="Q791" s="48"/>
      <c r="R791" s="90">
        <f>S791*B791*محاسبات!$AD$40</f>
        <v>0</v>
      </c>
      <c r="S791" s="54"/>
      <c r="T791" s="91">
        <f>U791*B791*محاسبات!$AD$40</f>
        <v>0</v>
      </c>
      <c r="U791" s="31"/>
      <c r="V791" s="90">
        <f>W791*B791*محاسبات!$AD$40</f>
        <v>0</v>
      </c>
      <c r="W791" s="54"/>
      <c r="X791" s="86">
        <f>Y791*B791*محاسبات!$AD$40</f>
        <v>0</v>
      </c>
      <c r="Y791" s="105"/>
      <c r="Z791" s="91">
        <f>AA791*B791*محاسبات!$AD$40</f>
        <v>0</v>
      </c>
      <c r="AA791" s="31"/>
      <c r="AB791" s="88">
        <f>AC791*B791*محاسبات!$AD$40</f>
        <v>0</v>
      </c>
      <c r="AC791" s="48"/>
      <c r="AD791" s="92">
        <f>AE791*B791*محاسبات!$AD$40</f>
        <v>0</v>
      </c>
      <c r="AE791" s="33"/>
    </row>
    <row r="792" spans="1:31" s="106" customFormat="1">
      <c r="A792" s="348"/>
      <c r="B792" s="202">
        <f t="shared" si="13"/>
        <v>58</v>
      </c>
      <c r="C792" s="106">
        <v>4</v>
      </c>
      <c r="D792" s="85">
        <f>E792*B792*محاسبات!$AD$40</f>
        <v>0</v>
      </c>
      <c r="E792" s="105"/>
      <c r="F792" s="87">
        <f>G792*B792*محاسبات!$AD$40</f>
        <v>0</v>
      </c>
      <c r="G792" s="46"/>
      <c r="H792" s="88">
        <f>I792*B792*محاسبات!$AD$40</f>
        <v>0</v>
      </c>
      <c r="I792" s="48"/>
      <c r="J792" s="91">
        <f>K792*B792*محاسبات!$AD$40</f>
        <v>0</v>
      </c>
      <c r="K792" s="91"/>
      <c r="L792" s="89">
        <f>M792*B792*محاسبات!$AD$40</f>
        <v>0</v>
      </c>
      <c r="M792" s="32"/>
      <c r="N792" s="86">
        <f>O792*B792*محاسبات!$AD$40</f>
        <v>0</v>
      </c>
      <c r="O792" s="105"/>
      <c r="P792" s="88">
        <f>Q792*B792*محاسبات!$AD$40</f>
        <v>0</v>
      </c>
      <c r="Q792" s="48"/>
      <c r="R792" s="90">
        <f>S792*B792*محاسبات!$AD$40</f>
        <v>0</v>
      </c>
      <c r="S792" s="54"/>
      <c r="T792" s="91">
        <f>U792*B792*محاسبات!$AD$40</f>
        <v>0</v>
      </c>
      <c r="U792" s="31"/>
      <c r="V792" s="90">
        <f>W792*B792*محاسبات!$AD$40</f>
        <v>0</v>
      </c>
      <c r="W792" s="54"/>
      <c r="X792" s="86">
        <f>Y792*B792*محاسبات!$AD$40</f>
        <v>0</v>
      </c>
      <c r="Y792" s="105"/>
      <c r="Z792" s="91">
        <f>AA792*B792*محاسبات!$AD$40</f>
        <v>0</v>
      </c>
      <c r="AA792" s="31"/>
      <c r="AB792" s="88">
        <f>AC792*B792*محاسبات!$AD$40</f>
        <v>0</v>
      </c>
      <c r="AC792" s="48"/>
      <c r="AD792" s="92">
        <f>AE792*B792*محاسبات!$AD$40</f>
        <v>0</v>
      </c>
      <c r="AE792" s="33"/>
    </row>
    <row r="793" spans="1:31" s="106" customFormat="1">
      <c r="A793" s="348"/>
      <c r="B793" s="202">
        <f t="shared" si="13"/>
        <v>57</v>
      </c>
      <c r="C793" s="106">
        <v>5</v>
      </c>
      <c r="D793" s="85">
        <f>E793*B793*محاسبات!$AD$40</f>
        <v>0</v>
      </c>
      <c r="E793" s="105"/>
      <c r="F793" s="87">
        <f>G793*B793*محاسبات!$AD$40</f>
        <v>0</v>
      </c>
      <c r="G793" s="46"/>
      <c r="H793" s="88">
        <f>I793*B793*محاسبات!$AD$40</f>
        <v>0</v>
      </c>
      <c r="I793" s="48"/>
      <c r="J793" s="91">
        <f>K793*B793*محاسبات!$AD$40</f>
        <v>0</v>
      </c>
      <c r="K793" s="91"/>
      <c r="L793" s="89">
        <f>M793*B793*محاسبات!$AD$40</f>
        <v>0</v>
      </c>
      <c r="M793" s="32"/>
      <c r="N793" s="86">
        <f>O793*B793*محاسبات!$AD$40</f>
        <v>0</v>
      </c>
      <c r="O793" s="105"/>
      <c r="P793" s="88">
        <f>Q793*B793*محاسبات!$AD$40</f>
        <v>0</v>
      </c>
      <c r="Q793" s="48"/>
      <c r="R793" s="90">
        <f>S793*B793*محاسبات!$AD$40</f>
        <v>0</v>
      </c>
      <c r="S793" s="54"/>
      <c r="T793" s="91">
        <f>U793*B793*محاسبات!$AD$40</f>
        <v>0</v>
      </c>
      <c r="U793" s="31"/>
      <c r="V793" s="90">
        <f>W793*B793*محاسبات!$AD$40</f>
        <v>0</v>
      </c>
      <c r="W793" s="54"/>
      <c r="X793" s="86">
        <f>Y793*B793*محاسبات!$AD$40</f>
        <v>0</v>
      </c>
      <c r="Y793" s="105"/>
      <c r="Z793" s="91">
        <f>AA793*B793*محاسبات!$AD$40</f>
        <v>0</v>
      </c>
      <c r="AA793" s="31"/>
      <c r="AB793" s="88">
        <f>AC793*B793*محاسبات!$AD$40</f>
        <v>0</v>
      </c>
      <c r="AC793" s="48"/>
      <c r="AD793" s="92">
        <f>AE793*B793*محاسبات!$AD$40</f>
        <v>0</v>
      </c>
      <c r="AE793" s="33"/>
    </row>
    <row r="794" spans="1:31" s="106" customFormat="1">
      <c r="A794" s="348"/>
      <c r="B794" s="202">
        <f t="shared" si="13"/>
        <v>56</v>
      </c>
      <c r="C794" s="106">
        <v>6</v>
      </c>
      <c r="D794" s="85">
        <f>E794*B794*محاسبات!$AD$40</f>
        <v>0</v>
      </c>
      <c r="E794" s="105"/>
      <c r="F794" s="87">
        <f>G794*B794*محاسبات!$AD$40</f>
        <v>0</v>
      </c>
      <c r="G794" s="46"/>
      <c r="H794" s="88">
        <f>I794*B794*محاسبات!$AD$40</f>
        <v>0</v>
      </c>
      <c r="I794" s="48"/>
      <c r="J794" s="91">
        <f>K794*B794*محاسبات!$AD$40</f>
        <v>0</v>
      </c>
      <c r="K794" s="91"/>
      <c r="L794" s="89">
        <f>M794*B794*محاسبات!$AD$40</f>
        <v>0</v>
      </c>
      <c r="M794" s="32"/>
      <c r="N794" s="86">
        <f>O794*B794*محاسبات!$AD$40</f>
        <v>0</v>
      </c>
      <c r="O794" s="105"/>
      <c r="P794" s="88">
        <f>Q794*B794*محاسبات!$AD$40</f>
        <v>0</v>
      </c>
      <c r="Q794" s="48"/>
      <c r="R794" s="90">
        <f>S794*B794*محاسبات!$AD$40</f>
        <v>0</v>
      </c>
      <c r="S794" s="54"/>
      <c r="T794" s="91">
        <f>U794*B794*محاسبات!$AD$40</f>
        <v>0</v>
      </c>
      <c r="U794" s="31"/>
      <c r="V794" s="90">
        <f>W794*B794*محاسبات!$AD$40</f>
        <v>0</v>
      </c>
      <c r="W794" s="54"/>
      <c r="X794" s="86">
        <f>Y794*B794*محاسبات!$AD$40</f>
        <v>0</v>
      </c>
      <c r="Y794" s="105"/>
      <c r="Z794" s="91">
        <f>AA794*B794*محاسبات!$AD$40</f>
        <v>0</v>
      </c>
      <c r="AA794" s="31"/>
      <c r="AB794" s="88">
        <f>AC794*B794*محاسبات!$AD$40</f>
        <v>0</v>
      </c>
      <c r="AC794" s="48"/>
      <c r="AD794" s="92">
        <f>AE794*B794*محاسبات!$AD$40</f>
        <v>0</v>
      </c>
      <c r="AE794" s="33"/>
    </row>
    <row r="795" spans="1:31" s="106" customFormat="1">
      <c r="A795" s="348"/>
      <c r="B795" s="202">
        <f t="shared" si="13"/>
        <v>55</v>
      </c>
      <c r="C795" s="106">
        <v>7</v>
      </c>
      <c r="D795" s="85">
        <f>E795*B795*محاسبات!$AD$40</f>
        <v>0</v>
      </c>
      <c r="E795" s="105"/>
      <c r="F795" s="87">
        <f>G795*B795*محاسبات!$AD$40</f>
        <v>0</v>
      </c>
      <c r="G795" s="46"/>
      <c r="H795" s="88">
        <f>I795*B795*محاسبات!$AD$40</f>
        <v>0</v>
      </c>
      <c r="I795" s="48"/>
      <c r="J795" s="91">
        <f>K795*B795*محاسبات!$AD$40</f>
        <v>0</v>
      </c>
      <c r="K795" s="91"/>
      <c r="L795" s="89">
        <f>M795*B795*محاسبات!$AD$40</f>
        <v>0</v>
      </c>
      <c r="M795" s="32"/>
      <c r="N795" s="86">
        <f>O795*B795*محاسبات!$AD$40</f>
        <v>0</v>
      </c>
      <c r="O795" s="105"/>
      <c r="P795" s="88">
        <f>Q795*B795*محاسبات!$AD$40</f>
        <v>0</v>
      </c>
      <c r="Q795" s="48"/>
      <c r="R795" s="90">
        <f>S795*B795*محاسبات!$AD$40</f>
        <v>0</v>
      </c>
      <c r="S795" s="54"/>
      <c r="T795" s="91">
        <f>U795*B795*محاسبات!$AD$40</f>
        <v>0</v>
      </c>
      <c r="U795" s="31"/>
      <c r="V795" s="90">
        <f>W795*B795*محاسبات!$AD$40</f>
        <v>0</v>
      </c>
      <c r="W795" s="54"/>
      <c r="X795" s="86">
        <f>Y795*B795*محاسبات!$AD$40</f>
        <v>0</v>
      </c>
      <c r="Y795" s="105"/>
      <c r="Z795" s="91">
        <f>AA795*B795*محاسبات!$AD$40</f>
        <v>0</v>
      </c>
      <c r="AA795" s="31"/>
      <c r="AB795" s="88">
        <f>AC795*B795*محاسبات!$AD$40</f>
        <v>0</v>
      </c>
      <c r="AC795" s="48"/>
      <c r="AD795" s="92">
        <f>AE795*B795*محاسبات!$AD$40</f>
        <v>0</v>
      </c>
      <c r="AE795" s="33"/>
    </row>
    <row r="796" spans="1:31" s="106" customFormat="1">
      <c r="A796" s="348"/>
      <c r="B796" s="202">
        <f t="shared" si="13"/>
        <v>54</v>
      </c>
      <c r="C796" s="106">
        <v>8</v>
      </c>
      <c r="D796" s="85">
        <f>E796*B796*محاسبات!$AD$40</f>
        <v>0</v>
      </c>
      <c r="E796" s="105"/>
      <c r="F796" s="87">
        <f>G796*B796*محاسبات!$AD$40</f>
        <v>0</v>
      </c>
      <c r="G796" s="46"/>
      <c r="H796" s="88">
        <f>I796*B796*محاسبات!$AD$40</f>
        <v>0</v>
      </c>
      <c r="I796" s="48"/>
      <c r="J796" s="91">
        <f>K796*B796*محاسبات!$AD$40</f>
        <v>0</v>
      </c>
      <c r="K796" s="91"/>
      <c r="L796" s="89">
        <f>M796*B796*محاسبات!$AD$40</f>
        <v>0</v>
      </c>
      <c r="M796" s="32"/>
      <c r="N796" s="86">
        <f>O796*B796*محاسبات!$AD$40</f>
        <v>0</v>
      </c>
      <c r="O796" s="105"/>
      <c r="P796" s="88">
        <f>Q796*B796*محاسبات!$AD$40</f>
        <v>0</v>
      </c>
      <c r="Q796" s="48"/>
      <c r="R796" s="90">
        <f>S796*B796*محاسبات!$AD$40</f>
        <v>0</v>
      </c>
      <c r="S796" s="54"/>
      <c r="T796" s="91">
        <f>U796*B796*محاسبات!$AD$40</f>
        <v>0</v>
      </c>
      <c r="U796" s="31"/>
      <c r="V796" s="90">
        <f>W796*B796*محاسبات!$AD$40</f>
        <v>0</v>
      </c>
      <c r="W796" s="54"/>
      <c r="X796" s="86">
        <f>Y796*B796*محاسبات!$AD$40</f>
        <v>0</v>
      </c>
      <c r="Y796" s="105"/>
      <c r="Z796" s="91">
        <f>AA796*B796*محاسبات!$AD$40</f>
        <v>0</v>
      </c>
      <c r="AA796" s="31"/>
      <c r="AB796" s="88">
        <f>AC796*B796*محاسبات!$AD$40</f>
        <v>0</v>
      </c>
      <c r="AC796" s="48"/>
      <c r="AD796" s="92">
        <f>AE796*B796*محاسبات!$AD$40</f>
        <v>0</v>
      </c>
      <c r="AE796" s="33"/>
    </row>
    <row r="797" spans="1:31" s="106" customFormat="1">
      <c r="A797" s="348"/>
      <c r="B797" s="202">
        <f t="shared" si="13"/>
        <v>53</v>
      </c>
      <c r="C797" s="106">
        <v>9</v>
      </c>
      <c r="D797" s="85">
        <f>E797*B797*محاسبات!$AD$40</f>
        <v>0</v>
      </c>
      <c r="E797" s="105"/>
      <c r="F797" s="87">
        <f>G797*B797*محاسبات!$AD$40</f>
        <v>0</v>
      </c>
      <c r="G797" s="46"/>
      <c r="H797" s="88">
        <f>I797*B797*محاسبات!$AD$40</f>
        <v>0</v>
      </c>
      <c r="I797" s="48"/>
      <c r="J797" s="91">
        <f>K797*B797*محاسبات!$AD$40</f>
        <v>0</v>
      </c>
      <c r="K797" s="91"/>
      <c r="L797" s="89">
        <f>M797*B797*محاسبات!$AD$40</f>
        <v>0</v>
      </c>
      <c r="M797" s="32"/>
      <c r="N797" s="86">
        <f>O797*B797*محاسبات!$AD$40</f>
        <v>0</v>
      </c>
      <c r="O797" s="105"/>
      <c r="P797" s="88">
        <f>Q797*B797*محاسبات!$AD$40</f>
        <v>0</v>
      </c>
      <c r="Q797" s="48"/>
      <c r="R797" s="90">
        <f>S797*B797*محاسبات!$AD$40</f>
        <v>0</v>
      </c>
      <c r="S797" s="54"/>
      <c r="T797" s="91">
        <f>U797*B797*محاسبات!$AD$40</f>
        <v>0</v>
      </c>
      <c r="U797" s="31"/>
      <c r="V797" s="90">
        <f>W797*B797*محاسبات!$AD$40</f>
        <v>0</v>
      </c>
      <c r="W797" s="54"/>
      <c r="X797" s="86">
        <f>Y797*B797*محاسبات!$AD$40</f>
        <v>0</v>
      </c>
      <c r="Y797" s="105"/>
      <c r="Z797" s="91">
        <f>AA797*B797*محاسبات!$AD$40</f>
        <v>0</v>
      </c>
      <c r="AA797" s="31"/>
      <c r="AB797" s="88">
        <f>AC797*B797*محاسبات!$AD$40</f>
        <v>0</v>
      </c>
      <c r="AC797" s="48"/>
      <c r="AD797" s="92">
        <f>AE797*B797*محاسبات!$AD$40</f>
        <v>0</v>
      </c>
      <c r="AE797" s="33"/>
    </row>
    <row r="798" spans="1:31" s="106" customFormat="1">
      <c r="A798" s="348"/>
      <c r="B798" s="202">
        <f t="shared" si="13"/>
        <v>52</v>
      </c>
      <c r="C798" s="106">
        <v>10</v>
      </c>
      <c r="D798" s="85">
        <f>E798*B798*محاسبات!$AD$40</f>
        <v>0</v>
      </c>
      <c r="E798" s="105"/>
      <c r="F798" s="87">
        <f>G798*B798*محاسبات!$AD$40</f>
        <v>0</v>
      </c>
      <c r="G798" s="46"/>
      <c r="H798" s="88">
        <f>I798*B798*محاسبات!$AD$40</f>
        <v>0</v>
      </c>
      <c r="I798" s="48"/>
      <c r="J798" s="91">
        <f>K798*B798*محاسبات!$AD$40</f>
        <v>0</v>
      </c>
      <c r="K798" s="91"/>
      <c r="L798" s="89">
        <f>M798*B798*محاسبات!$AD$40</f>
        <v>0</v>
      </c>
      <c r="M798" s="32"/>
      <c r="N798" s="86">
        <f>O798*B798*محاسبات!$AD$40</f>
        <v>0</v>
      </c>
      <c r="O798" s="105"/>
      <c r="P798" s="88">
        <f>Q798*B798*محاسبات!$AD$40</f>
        <v>0</v>
      </c>
      <c r="Q798" s="48"/>
      <c r="R798" s="90">
        <f>S798*B798*محاسبات!$AD$40</f>
        <v>0</v>
      </c>
      <c r="S798" s="54"/>
      <c r="T798" s="91">
        <f>U798*B798*محاسبات!$AD$40</f>
        <v>0</v>
      </c>
      <c r="U798" s="31"/>
      <c r="V798" s="90">
        <f>W798*B798*محاسبات!$AD$40</f>
        <v>0</v>
      </c>
      <c r="W798" s="54"/>
      <c r="X798" s="86">
        <f>Y798*B798*محاسبات!$AD$40</f>
        <v>0</v>
      </c>
      <c r="Y798" s="105"/>
      <c r="Z798" s="91">
        <f>AA798*B798*محاسبات!$AD$40</f>
        <v>0</v>
      </c>
      <c r="AA798" s="31"/>
      <c r="AB798" s="88">
        <f>AC798*B798*محاسبات!$AD$40</f>
        <v>0</v>
      </c>
      <c r="AC798" s="48"/>
      <c r="AD798" s="92">
        <f>AE798*B798*محاسبات!$AD$40</f>
        <v>0</v>
      </c>
      <c r="AE798" s="33"/>
    </row>
    <row r="799" spans="1:31" s="106" customFormat="1">
      <c r="A799" s="348"/>
      <c r="B799" s="202">
        <f t="shared" si="13"/>
        <v>51</v>
      </c>
      <c r="C799" s="106">
        <v>11</v>
      </c>
      <c r="D799" s="85">
        <f>E799*B799*محاسبات!$AD$40</f>
        <v>0</v>
      </c>
      <c r="E799" s="105"/>
      <c r="F799" s="87">
        <f>G799*B799*محاسبات!$AD$40</f>
        <v>0</v>
      </c>
      <c r="G799" s="46"/>
      <c r="H799" s="88">
        <f>I799*B799*محاسبات!$AD$40</f>
        <v>0</v>
      </c>
      <c r="I799" s="48"/>
      <c r="J799" s="91">
        <f>K799*B799*محاسبات!$AD$40</f>
        <v>0</v>
      </c>
      <c r="K799" s="91"/>
      <c r="L799" s="89">
        <f>M799*B799*محاسبات!$AD$40</f>
        <v>0</v>
      </c>
      <c r="M799" s="32"/>
      <c r="N799" s="86">
        <f>O799*B799*محاسبات!$AD$40</f>
        <v>0</v>
      </c>
      <c r="O799" s="105"/>
      <c r="P799" s="88">
        <f>Q799*B799*محاسبات!$AD$40</f>
        <v>0</v>
      </c>
      <c r="Q799" s="48"/>
      <c r="R799" s="90">
        <f>S799*B799*محاسبات!$AD$40</f>
        <v>0</v>
      </c>
      <c r="S799" s="54"/>
      <c r="T799" s="91">
        <f>U799*B799*محاسبات!$AD$40</f>
        <v>0</v>
      </c>
      <c r="U799" s="31"/>
      <c r="V799" s="90">
        <f>W799*B799*محاسبات!$AD$40</f>
        <v>0</v>
      </c>
      <c r="W799" s="54"/>
      <c r="X799" s="86">
        <f>Y799*B799*محاسبات!$AD$40</f>
        <v>0</v>
      </c>
      <c r="Y799" s="105"/>
      <c r="Z799" s="91">
        <f>AA799*B799*محاسبات!$AD$40</f>
        <v>0</v>
      </c>
      <c r="AA799" s="31"/>
      <c r="AB799" s="88">
        <f>AC799*B799*محاسبات!$AD$40</f>
        <v>0</v>
      </c>
      <c r="AC799" s="48"/>
      <c r="AD799" s="92">
        <f>AE799*B799*محاسبات!$AD$40</f>
        <v>0</v>
      </c>
      <c r="AE799" s="33"/>
    </row>
    <row r="800" spans="1:31" s="106" customFormat="1">
      <c r="A800" s="348"/>
      <c r="B800" s="202">
        <f t="shared" si="13"/>
        <v>50</v>
      </c>
      <c r="C800" s="106">
        <v>12</v>
      </c>
      <c r="D800" s="85">
        <f>E800*B800*محاسبات!$AD$40</f>
        <v>0</v>
      </c>
      <c r="E800" s="105"/>
      <c r="F800" s="87">
        <f>G800*B800*محاسبات!$AD$40</f>
        <v>0</v>
      </c>
      <c r="G800" s="46"/>
      <c r="H800" s="88">
        <f>I800*B800*محاسبات!$AD$40</f>
        <v>0</v>
      </c>
      <c r="I800" s="48"/>
      <c r="J800" s="91">
        <f>K800*B800*محاسبات!$AD$40</f>
        <v>0</v>
      </c>
      <c r="K800" s="91"/>
      <c r="L800" s="89">
        <f>M800*B800*محاسبات!$AD$40</f>
        <v>0</v>
      </c>
      <c r="M800" s="32"/>
      <c r="N800" s="86">
        <f>O800*B800*محاسبات!$AD$40</f>
        <v>0</v>
      </c>
      <c r="O800" s="105"/>
      <c r="P800" s="88">
        <f>Q800*B800*محاسبات!$AD$40</f>
        <v>0</v>
      </c>
      <c r="Q800" s="48"/>
      <c r="R800" s="90">
        <f>S800*B800*محاسبات!$AD$40</f>
        <v>0</v>
      </c>
      <c r="S800" s="54"/>
      <c r="T800" s="91">
        <f>U800*B800*محاسبات!$AD$40</f>
        <v>0</v>
      </c>
      <c r="U800" s="81"/>
      <c r="V800" s="90">
        <f>W800*B800*محاسبات!$AD$40</f>
        <v>0</v>
      </c>
      <c r="W800" s="54"/>
      <c r="X800" s="86">
        <f>Y800*B800*محاسبات!$AD$40</f>
        <v>0</v>
      </c>
      <c r="Y800" s="105"/>
      <c r="Z800" s="91">
        <f>AA800*B800*محاسبات!$AD$40</f>
        <v>0</v>
      </c>
      <c r="AA800" s="31"/>
      <c r="AB800" s="88">
        <f>AC800*B800*محاسبات!$AD$40</f>
        <v>0</v>
      </c>
      <c r="AC800" s="48"/>
      <c r="AD800" s="92">
        <f>AE800*B800*محاسبات!$AD$40</f>
        <v>0</v>
      </c>
      <c r="AE800" s="33"/>
    </row>
    <row r="801" spans="1:31" s="106" customFormat="1">
      <c r="A801" s="348"/>
      <c r="B801" s="202">
        <f t="shared" si="13"/>
        <v>49</v>
      </c>
      <c r="C801" s="106">
        <v>13</v>
      </c>
      <c r="D801" s="85">
        <f>E801*B801*محاسبات!$AD$40</f>
        <v>0</v>
      </c>
      <c r="E801" s="105"/>
      <c r="F801" s="87">
        <f>G801*B801*محاسبات!$AD$40</f>
        <v>0</v>
      </c>
      <c r="G801" s="46"/>
      <c r="H801" s="88">
        <f>I801*B801*محاسبات!$AD$40</f>
        <v>0</v>
      </c>
      <c r="I801" s="48"/>
      <c r="J801" s="91">
        <f>K801*B801*محاسبات!$AD$40</f>
        <v>0</v>
      </c>
      <c r="K801" s="91"/>
      <c r="L801" s="89">
        <f>M801*B801*محاسبات!$AD$40</f>
        <v>0</v>
      </c>
      <c r="M801" s="32"/>
      <c r="N801" s="86">
        <f>O801*B801*محاسبات!$AD$40</f>
        <v>0</v>
      </c>
      <c r="O801" s="105"/>
      <c r="P801" s="88">
        <f>Q801*B801*محاسبات!$AD$40</f>
        <v>0</v>
      </c>
      <c r="Q801" s="48"/>
      <c r="R801" s="90">
        <f>S801*B801*محاسبات!$AD$40</f>
        <v>0</v>
      </c>
      <c r="S801" s="54"/>
      <c r="T801" s="91">
        <f>U801*B801*محاسبات!$AD$40</f>
        <v>0</v>
      </c>
      <c r="U801" s="31"/>
      <c r="V801" s="90">
        <f>W801*B801*محاسبات!$AD$40</f>
        <v>0</v>
      </c>
      <c r="W801" s="54"/>
      <c r="X801" s="86">
        <f>Y801*B801*محاسبات!$AD$40</f>
        <v>0</v>
      </c>
      <c r="Y801" s="105"/>
      <c r="Z801" s="91">
        <f>AA801*B801*محاسبات!$AD$40</f>
        <v>0</v>
      </c>
      <c r="AA801" s="31"/>
      <c r="AB801" s="88">
        <f>AC801*B801*محاسبات!$AD$40</f>
        <v>0</v>
      </c>
      <c r="AC801" s="48"/>
      <c r="AD801" s="92">
        <f>AE801*B801*محاسبات!$AD$40</f>
        <v>0</v>
      </c>
      <c r="AE801" s="33"/>
    </row>
    <row r="802" spans="1:31" s="106" customFormat="1">
      <c r="A802" s="348"/>
      <c r="B802" s="202">
        <f t="shared" si="13"/>
        <v>48</v>
      </c>
      <c r="C802" s="106">
        <v>14</v>
      </c>
      <c r="D802" s="85">
        <f>E802*B802*محاسبات!$AD$40</f>
        <v>0</v>
      </c>
      <c r="E802" s="105"/>
      <c r="F802" s="87">
        <f>G802*B802*محاسبات!$AD$40</f>
        <v>0</v>
      </c>
      <c r="G802" s="46"/>
      <c r="H802" s="88">
        <f>I802*B802*محاسبات!$AD$40</f>
        <v>0</v>
      </c>
      <c r="I802" s="48"/>
      <c r="J802" s="91">
        <f>K802*B802*محاسبات!$AD$40</f>
        <v>0</v>
      </c>
      <c r="K802" s="91"/>
      <c r="L802" s="89">
        <f>M802*B802*محاسبات!$AD$40</f>
        <v>0</v>
      </c>
      <c r="M802" s="32"/>
      <c r="N802" s="86">
        <f>O802*B802*محاسبات!$AD$40</f>
        <v>0</v>
      </c>
      <c r="O802" s="105"/>
      <c r="P802" s="88">
        <f>Q802*B802*محاسبات!$AD$40</f>
        <v>0</v>
      </c>
      <c r="Q802" s="48"/>
      <c r="R802" s="90">
        <f>S802*B802*محاسبات!$AD$40</f>
        <v>0</v>
      </c>
      <c r="S802" s="93"/>
      <c r="T802" s="91">
        <f>U802*B802*محاسبات!$AD$40</f>
        <v>0</v>
      </c>
      <c r="U802" s="31"/>
      <c r="V802" s="90">
        <f>W802*B802*محاسبات!$AD$40</f>
        <v>0</v>
      </c>
      <c r="W802" s="54"/>
      <c r="X802" s="86">
        <f>Y802*B802*محاسبات!$AD$40</f>
        <v>0</v>
      </c>
      <c r="Y802" s="105"/>
      <c r="Z802" s="91">
        <f>AA802*B802*محاسبات!$AD$40</f>
        <v>0</v>
      </c>
      <c r="AA802" s="31"/>
      <c r="AB802" s="88">
        <f>AC802*B802*محاسبات!$AD$40</f>
        <v>0</v>
      </c>
      <c r="AC802" s="48"/>
      <c r="AD802" s="92">
        <f>AE802*B802*محاسبات!$AD$40</f>
        <v>0</v>
      </c>
      <c r="AE802" s="33"/>
    </row>
    <row r="803" spans="1:31" s="106" customFormat="1">
      <c r="A803" s="348"/>
      <c r="B803" s="202">
        <f t="shared" si="13"/>
        <v>47</v>
      </c>
      <c r="C803" s="106">
        <v>15</v>
      </c>
      <c r="D803" s="85">
        <f>E803*B803*محاسبات!$AD$40</f>
        <v>0</v>
      </c>
      <c r="E803" s="105"/>
      <c r="F803" s="87">
        <f>G803*B803*محاسبات!$AD$40</f>
        <v>0</v>
      </c>
      <c r="G803" s="46"/>
      <c r="H803" s="88">
        <f>I803*B803*محاسبات!$AD$40</f>
        <v>0</v>
      </c>
      <c r="I803" s="48"/>
      <c r="J803" s="91">
        <f>K803*B803*محاسبات!$AD$40</f>
        <v>0</v>
      </c>
      <c r="K803" s="91"/>
      <c r="L803" s="89">
        <f>M803*B803*محاسبات!$AD$40</f>
        <v>0</v>
      </c>
      <c r="M803" s="32"/>
      <c r="N803" s="86">
        <f>O803*B803*محاسبات!$AD$40</f>
        <v>0</v>
      </c>
      <c r="O803" s="105"/>
      <c r="P803" s="88">
        <f>Q803*B803*محاسبات!$AD$40</f>
        <v>0</v>
      </c>
      <c r="Q803" s="48"/>
      <c r="R803" s="90">
        <f>S803*B803*محاسبات!$AD$40</f>
        <v>0</v>
      </c>
      <c r="S803" s="93"/>
      <c r="T803" s="91">
        <f>U803*B803*محاسبات!$AD$40</f>
        <v>0</v>
      </c>
      <c r="U803" s="31"/>
      <c r="V803" s="90">
        <f>W803*B803*محاسبات!$AD$40</f>
        <v>0</v>
      </c>
      <c r="W803" s="54"/>
      <c r="X803" s="86">
        <f>Y803*B803*محاسبات!$AD$40</f>
        <v>0</v>
      </c>
      <c r="Y803" s="105"/>
      <c r="Z803" s="91">
        <f>AA803*B803*محاسبات!$AD$40</f>
        <v>0</v>
      </c>
      <c r="AA803" s="31"/>
      <c r="AB803" s="88">
        <f>AC803*B803*محاسبات!$AD$40</f>
        <v>0</v>
      </c>
      <c r="AC803" s="48"/>
      <c r="AD803" s="92">
        <f>AE803*B803*محاسبات!$AD$40</f>
        <v>0</v>
      </c>
      <c r="AE803" s="33"/>
    </row>
    <row r="804" spans="1:31" s="106" customFormat="1">
      <c r="A804" s="348"/>
      <c r="B804" s="202">
        <f t="shared" si="13"/>
        <v>46</v>
      </c>
      <c r="C804" s="106">
        <v>16</v>
      </c>
      <c r="D804" s="85">
        <f>E804*B804*محاسبات!$AD$40</f>
        <v>0</v>
      </c>
      <c r="E804" s="105"/>
      <c r="F804" s="87">
        <f>G804*B804*محاسبات!$AD$40</f>
        <v>0</v>
      </c>
      <c r="G804" s="46"/>
      <c r="H804" s="88">
        <f>I804*B804*محاسبات!$AD$40</f>
        <v>0</v>
      </c>
      <c r="I804" s="48"/>
      <c r="J804" s="91">
        <f>K804*B804*محاسبات!$AD$40</f>
        <v>0</v>
      </c>
      <c r="K804" s="91"/>
      <c r="L804" s="89">
        <f>M804*B804*محاسبات!$AD$40</f>
        <v>0</v>
      </c>
      <c r="M804" s="32"/>
      <c r="N804" s="86">
        <f>O804*B804*محاسبات!$AD$40</f>
        <v>0</v>
      </c>
      <c r="O804" s="105"/>
      <c r="P804" s="88">
        <f>Q804*B804*محاسبات!$AD$40</f>
        <v>0</v>
      </c>
      <c r="Q804" s="48"/>
      <c r="R804" s="90">
        <f>S804*B804*محاسبات!$AD$40</f>
        <v>0</v>
      </c>
      <c r="S804" s="93"/>
      <c r="T804" s="91">
        <f>U804*B804*محاسبات!$AD$40</f>
        <v>0</v>
      </c>
      <c r="U804" s="31"/>
      <c r="V804" s="90">
        <f>W804*B804*محاسبات!$AD$40</f>
        <v>0</v>
      </c>
      <c r="W804" s="54"/>
      <c r="X804" s="86">
        <f>Y804*B804*محاسبات!$AD$40</f>
        <v>0</v>
      </c>
      <c r="Y804" s="105"/>
      <c r="Z804" s="91">
        <f>AA804*B804*محاسبات!$AD$40</f>
        <v>0</v>
      </c>
      <c r="AA804" s="31"/>
      <c r="AB804" s="88">
        <f>AC804*B804*محاسبات!$AD$40</f>
        <v>0</v>
      </c>
      <c r="AC804" s="48"/>
      <c r="AD804" s="92">
        <f>AE804*B804*محاسبات!$AD$40</f>
        <v>0</v>
      </c>
      <c r="AE804" s="33"/>
    </row>
    <row r="805" spans="1:31" s="106" customFormat="1">
      <c r="A805" s="348"/>
      <c r="B805" s="202">
        <f t="shared" si="13"/>
        <v>45</v>
      </c>
      <c r="C805" s="106">
        <v>17</v>
      </c>
      <c r="D805" s="85">
        <f>E805*B805*محاسبات!$AD$40</f>
        <v>0</v>
      </c>
      <c r="E805" s="105"/>
      <c r="F805" s="87">
        <f>G805*B805*محاسبات!$AD$40</f>
        <v>0</v>
      </c>
      <c r="G805" s="46"/>
      <c r="H805" s="88">
        <f>I805*B805*محاسبات!$AD$40</f>
        <v>0</v>
      </c>
      <c r="I805" s="48"/>
      <c r="J805" s="91">
        <f>K805*B805*محاسبات!$AD$40</f>
        <v>0</v>
      </c>
      <c r="K805" s="91"/>
      <c r="L805" s="89">
        <f>M805*B805*محاسبات!$AD$40</f>
        <v>0</v>
      </c>
      <c r="M805" s="32"/>
      <c r="N805" s="86">
        <f>O805*B805*محاسبات!$AD$40</f>
        <v>0</v>
      </c>
      <c r="O805" s="105"/>
      <c r="P805" s="88">
        <f>Q805*B805*محاسبات!$AD$40</f>
        <v>0</v>
      </c>
      <c r="Q805" s="48"/>
      <c r="R805" s="90">
        <f>S805*B805*محاسبات!$AD$40</f>
        <v>0</v>
      </c>
      <c r="S805" s="93"/>
      <c r="T805" s="91">
        <f>U805*B805*محاسبات!$AD$40</f>
        <v>0</v>
      </c>
      <c r="U805" s="31"/>
      <c r="V805" s="90">
        <f>W805*B805*محاسبات!$AD$40</f>
        <v>0</v>
      </c>
      <c r="W805" s="54"/>
      <c r="X805" s="86">
        <f>Y805*B805*محاسبات!$AD$40</f>
        <v>0</v>
      </c>
      <c r="Y805" s="105"/>
      <c r="Z805" s="91">
        <f>AA805*B805*محاسبات!$AD$40</f>
        <v>0</v>
      </c>
      <c r="AA805" s="31"/>
      <c r="AB805" s="88">
        <f>AC805*B805*محاسبات!$AD$40</f>
        <v>0</v>
      </c>
      <c r="AC805" s="48"/>
      <c r="AD805" s="92">
        <f>AE805*B805*محاسبات!$AD$40</f>
        <v>0</v>
      </c>
      <c r="AE805" s="33"/>
    </row>
    <row r="806" spans="1:31" s="106" customFormat="1">
      <c r="A806" s="348"/>
      <c r="B806" s="202">
        <f t="shared" si="13"/>
        <v>44</v>
      </c>
      <c r="C806" s="106">
        <v>18</v>
      </c>
      <c r="D806" s="85">
        <f>E806*B806*محاسبات!$AD$40</f>
        <v>0</v>
      </c>
      <c r="E806" s="105"/>
      <c r="F806" s="87">
        <f>G806*B806*محاسبات!$AD$40</f>
        <v>0</v>
      </c>
      <c r="G806" s="46"/>
      <c r="H806" s="88">
        <f>I806*B806*محاسبات!$AD$40</f>
        <v>0</v>
      </c>
      <c r="I806" s="48"/>
      <c r="J806" s="91">
        <f>K806*B806*محاسبات!$AD$40</f>
        <v>0</v>
      </c>
      <c r="K806" s="91"/>
      <c r="L806" s="89">
        <f>M806*B806*محاسبات!$AD$40</f>
        <v>0</v>
      </c>
      <c r="M806" s="32"/>
      <c r="N806" s="86">
        <f>O806*B806*محاسبات!$AD$40</f>
        <v>0</v>
      </c>
      <c r="O806" s="105"/>
      <c r="P806" s="88">
        <f>Q806*B806*محاسبات!$AD$40</f>
        <v>0</v>
      </c>
      <c r="Q806" s="48"/>
      <c r="R806" s="90">
        <f>S806*B806*محاسبات!$AD$40</f>
        <v>0</v>
      </c>
      <c r="S806" s="93"/>
      <c r="T806" s="91">
        <f>U806*B806*محاسبات!$AD$40</f>
        <v>0</v>
      </c>
      <c r="U806" s="31"/>
      <c r="V806" s="90">
        <f>W806*B806*محاسبات!$AD$40</f>
        <v>0</v>
      </c>
      <c r="W806" s="54"/>
      <c r="X806" s="86">
        <f>Y806*B806*محاسبات!$AD$40</f>
        <v>0</v>
      </c>
      <c r="Y806" s="105"/>
      <c r="Z806" s="91">
        <f>AA806*B806*محاسبات!$AD$40</f>
        <v>0</v>
      </c>
      <c r="AA806" s="31"/>
      <c r="AB806" s="88">
        <f>AC806*B806*محاسبات!$AD$40</f>
        <v>0</v>
      </c>
      <c r="AC806" s="48"/>
      <c r="AD806" s="92">
        <f>AE806*B806*محاسبات!$AD$40</f>
        <v>0</v>
      </c>
      <c r="AE806" s="33"/>
    </row>
    <row r="807" spans="1:31" s="106" customFormat="1">
      <c r="A807" s="348"/>
      <c r="B807" s="202">
        <f t="shared" si="13"/>
        <v>43</v>
      </c>
      <c r="C807" s="106">
        <v>19</v>
      </c>
      <c r="D807" s="85">
        <f>E807*B807*محاسبات!$AD$40</f>
        <v>0</v>
      </c>
      <c r="E807" s="105"/>
      <c r="F807" s="87">
        <f>G807*B807*محاسبات!$AD$40</f>
        <v>0</v>
      </c>
      <c r="G807" s="46"/>
      <c r="H807" s="88">
        <f>I807*B807*محاسبات!$AD$40</f>
        <v>0</v>
      </c>
      <c r="I807" s="48"/>
      <c r="J807" s="91">
        <f>K807*B807*محاسبات!$AD$40</f>
        <v>0</v>
      </c>
      <c r="K807" s="91"/>
      <c r="L807" s="89">
        <f>M807*B807*محاسبات!$AD$40</f>
        <v>0</v>
      </c>
      <c r="M807" s="32"/>
      <c r="N807" s="86">
        <f>O807*B807*محاسبات!$AD$40</f>
        <v>0</v>
      </c>
      <c r="O807" s="105"/>
      <c r="P807" s="88">
        <f>Q807*B807*محاسبات!$AD$40</f>
        <v>0</v>
      </c>
      <c r="Q807" s="48"/>
      <c r="R807" s="90">
        <f>S807*B807*محاسبات!$AD$40</f>
        <v>0</v>
      </c>
      <c r="S807" s="93"/>
      <c r="T807" s="91">
        <f>U807*B807*محاسبات!$AD$40</f>
        <v>0</v>
      </c>
      <c r="U807" s="31"/>
      <c r="V807" s="90">
        <f>W807*B807*محاسبات!$AD$40</f>
        <v>0</v>
      </c>
      <c r="W807" s="54"/>
      <c r="X807" s="86">
        <f>Y807*B807*محاسبات!$AD$40</f>
        <v>0</v>
      </c>
      <c r="Y807" s="105"/>
      <c r="Z807" s="91">
        <f>AA807*B807*محاسبات!$AD$40</f>
        <v>0</v>
      </c>
      <c r="AA807" s="31"/>
      <c r="AB807" s="88">
        <f>AC807*B807*محاسبات!$AD$40</f>
        <v>0</v>
      </c>
      <c r="AC807" s="48"/>
      <c r="AD807" s="92">
        <f>AE807*B807*محاسبات!$AD$40</f>
        <v>0</v>
      </c>
      <c r="AE807" s="33"/>
    </row>
    <row r="808" spans="1:31" s="106" customFormat="1">
      <c r="A808" s="348"/>
      <c r="B808" s="202">
        <f t="shared" si="13"/>
        <v>42</v>
      </c>
      <c r="C808" s="106">
        <v>20</v>
      </c>
      <c r="D808" s="85">
        <f>E808*B808*محاسبات!$AD$40</f>
        <v>0</v>
      </c>
      <c r="E808" s="105"/>
      <c r="F808" s="87">
        <f>G808*B808*محاسبات!$AD$40</f>
        <v>0</v>
      </c>
      <c r="G808" s="46"/>
      <c r="H808" s="88">
        <f>I808*B808*محاسبات!$AD$40</f>
        <v>0</v>
      </c>
      <c r="I808" s="48"/>
      <c r="J808" s="91">
        <f>K808*B808*محاسبات!$AD$40</f>
        <v>0</v>
      </c>
      <c r="K808" s="91"/>
      <c r="L808" s="89">
        <f>M808*B808*محاسبات!$AD$40</f>
        <v>0</v>
      </c>
      <c r="M808" s="32"/>
      <c r="N808" s="86">
        <f>O808*B808*محاسبات!$AD$40</f>
        <v>0</v>
      </c>
      <c r="O808" s="105"/>
      <c r="P808" s="88">
        <f>Q808*B808*محاسبات!$AD$40</f>
        <v>0</v>
      </c>
      <c r="Q808" s="48"/>
      <c r="R808" s="90">
        <f>S808*B808*محاسبات!$AD$40</f>
        <v>0</v>
      </c>
      <c r="S808" s="93"/>
      <c r="T808" s="91">
        <f>U808*B808*محاسبات!$AD$40</f>
        <v>0</v>
      </c>
      <c r="U808" s="31"/>
      <c r="V808" s="90">
        <f>W808*B808*محاسبات!$AD$40</f>
        <v>0</v>
      </c>
      <c r="W808" s="54"/>
      <c r="X808" s="86">
        <f>Y808*B808*محاسبات!$AD$40</f>
        <v>0</v>
      </c>
      <c r="Y808" s="105"/>
      <c r="Z808" s="91">
        <f>AA808*B808*محاسبات!$AD$40</f>
        <v>0</v>
      </c>
      <c r="AA808" s="31"/>
      <c r="AB808" s="88">
        <f>AC808*B808*محاسبات!$AD$40</f>
        <v>0</v>
      </c>
      <c r="AC808" s="48"/>
      <c r="AD808" s="92">
        <f>AE808*B808*محاسبات!$AD$40</f>
        <v>0</v>
      </c>
      <c r="AE808" s="33"/>
    </row>
    <row r="809" spans="1:31" s="106" customFormat="1">
      <c r="A809" s="348"/>
      <c r="B809" s="202">
        <f t="shared" si="13"/>
        <v>41</v>
      </c>
      <c r="C809" s="106">
        <v>21</v>
      </c>
      <c r="D809" s="85">
        <f>E809*B809*محاسبات!$AD$40</f>
        <v>0</v>
      </c>
      <c r="E809" s="105"/>
      <c r="F809" s="87">
        <f>G809*B809*محاسبات!$AD$40</f>
        <v>0</v>
      </c>
      <c r="G809" s="46"/>
      <c r="H809" s="88">
        <f>I809*B809*محاسبات!$AD$40</f>
        <v>0</v>
      </c>
      <c r="I809" s="48"/>
      <c r="J809" s="91">
        <f>K809*B809*محاسبات!$AD$40</f>
        <v>0</v>
      </c>
      <c r="K809" s="91"/>
      <c r="L809" s="89">
        <f>M809*B809*محاسبات!$AD$40</f>
        <v>0</v>
      </c>
      <c r="M809" s="32"/>
      <c r="N809" s="86">
        <f>O809*B809*محاسبات!$AD$40</f>
        <v>0</v>
      </c>
      <c r="O809" s="105"/>
      <c r="P809" s="88">
        <f>Q809*B809*محاسبات!$AD$40</f>
        <v>0</v>
      </c>
      <c r="Q809" s="48"/>
      <c r="R809" s="90">
        <f>S809*B809*محاسبات!$AD$40</f>
        <v>0</v>
      </c>
      <c r="S809" s="93"/>
      <c r="T809" s="91">
        <f>U809*B809*محاسبات!$AD$40</f>
        <v>0</v>
      </c>
      <c r="U809" s="31"/>
      <c r="V809" s="90">
        <f>W809*B809*محاسبات!$AD$40</f>
        <v>0</v>
      </c>
      <c r="W809" s="54"/>
      <c r="X809" s="86">
        <f>Y809*B809*محاسبات!$AD$40</f>
        <v>0</v>
      </c>
      <c r="Y809" s="105"/>
      <c r="Z809" s="91">
        <f>AA809*B809*محاسبات!$AD$40</f>
        <v>0</v>
      </c>
      <c r="AA809" s="31"/>
      <c r="AB809" s="88">
        <f>AC809*B809*محاسبات!$AD$40</f>
        <v>0</v>
      </c>
      <c r="AC809" s="48"/>
      <c r="AD809" s="92">
        <f>AE809*B809*محاسبات!$AD$40</f>
        <v>0</v>
      </c>
      <c r="AE809" s="33"/>
    </row>
    <row r="810" spans="1:31" s="106" customFormat="1">
      <c r="A810" s="348"/>
      <c r="B810" s="202">
        <f t="shared" si="13"/>
        <v>40</v>
      </c>
      <c r="C810" s="106">
        <v>22</v>
      </c>
      <c r="D810" s="85">
        <f>E810*B810*محاسبات!$AD$40</f>
        <v>0</v>
      </c>
      <c r="E810" s="105"/>
      <c r="F810" s="87">
        <f>G810*B810*محاسبات!$AD$40</f>
        <v>0</v>
      </c>
      <c r="G810" s="46"/>
      <c r="H810" s="88">
        <f>I810*B810*محاسبات!$AD$40</f>
        <v>0</v>
      </c>
      <c r="I810" s="48"/>
      <c r="J810" s="91">
        <f>K810*B810*محاسبات!$AD$40</f>
        <v>0</v>
      </c>
      <c r="K810" s="91"/>
      <c r="L810" s="89">
        <f>M810*B810*محاسبات!$AD$40</f>
        <v>0</v>
      </c>
      <c r="M810" s="32"/>
      <c r="N810" s="86">
        <f>O810*B810*محاسبات!$AD$40</f>
        <v>0</v>
      </c>
      <c r="O810" s="105"/>
      <c r="P810" s="88">
        <f>Q810*B810*محاسبات!$AD$40</f>
        <v>0</v>
      </c>
      <c r="Q810" s="48"/>
      <c r="R810" s="90">
        <f>S810*B810*محاسبات!$AD$40</f>
        <v>0</v>
      </c>
      <c r="S810" s="93"/>
      <c r="T810" s="91">
        <f>U810*B810*محاسبات!$AD$40</f>
        <v>0</v>
      </c>
      <c r="U810" s="31"/>
      <c r="V810" s="90">
        <f>W810*B810*محاسبات!$AD$40</f>
        <v>0</v>
      </c>
      <c r="W810" s="54"/>
      <c r="X810" s="86">
        <f>Y810*B810*محاسبات!$AD$40</f>
        <v>0</v>
      </c>
      <c r="Y810" s="105"/>
      <c r="Z810" s="91">
        <f>AA810*B810*محاسبات!$AD$40</f>
        <v>0</v>
      </c>
      <c r="AA810" s="31"/>
      <c r="AB810" s="88">
        <f>AC810*B810*محاسبات!$AD$40</f>
        <v>0</v>
      </c>
      <c r="AC810" s="48"/>
      <c r="AD810" s="92">
        <f>AE810*B810*محاسبات!$AD$40</f>
        <v>0</v>
      </c>
      <c r="AE810" s="33"/>
    </row>
    <row r="811" spans="1:31" s="106" customFormat="1">
      <c r="A811" s="348"/>
      <c r="B811" s="202">
        <f t="shared" si="13"/>
        <v>39</v>
      </c>
      <c r="C811" s="106">
        <v>23</v>
      </c>
      <c r="D811" s="85">
        <f>E811*B811*محاسبات!$AD$40</f>
        <v>0</v>
      </c>
      <c r="E811" s="105"/>
      <c r="F811" s="87">
        <f>G811*B811*محاسبات!$AD$40</f>
        <v>0</v>
      </c>
      <c r="G811" s="46"/>
      <c r="H811" s="88">
        <f>I811*B811*محاسبات!$AD$40</f>
        <v>0</v>
      </c>
      <c r="I811" s="48"/>
      <c r="J811" s="91">
        <f>K811*B811*محاسبات!$AD$40</f>
        <v>0</v>
      </c>
      <c r="K811" s="91"/>
      <c r="L811" s="89">
        <f>M811*B811*محاسبات!$AD$40</f>
        <v>0</v>
      </c>
      <c r="M811" s="32"/>
      <c r="N811" s="86">
        <f>O811*B811*محاسبات!$AD$40</f>
        <v>0</v>
      </c>
      <c r="O811" s="105"/>
      <c r="P811" s="88">
        <f>Q811*B811*محاسبات!$AD$40</f>
        <v>0</v>
      </c>
      <c r="Q811" s="48"/>
      <c r="R811" s="90">
        <f>S811*B811*محاسبات!$AD$40</f>
        <v>0</v>
      </c>
      <c r="S811" s="93"/>
      <c r="T811" s="91">
        <f>U811*B811*محاسبات!$AD$40</f>
        <v>0</v>
      </c>
      <c r="U811" s="31"/>
      <c r="V811" s="90">
        <f>W811*B811*محاسبات!$AD$40</f>
        <v>0</v>
      </c>
      <c r="W811" s="54"/>
      <c r="X811" s="86">
        <f>Y811*B811*محاسبات!$AD$40</f>
        <v>0</v>
      </c>
      <c r="Y811" s="105"/>
      <c r="Z811" s="91">
        <f>AA811*B811*محاسبات!$AD$40</f>
        <v>0</v>
      </c>
      <c r="AA811" s="31"/>
      <c r="AB811" s="88">
        <f>AC811*B811*محاسبات!$AD$40</f>
        <v>0</v>
      </c>
      <c r="AC811" s="48"/>
      <c r="AD811" s="92">
        <f>AE811*B811*محاسبات!$AD$40</f>
        <v>0</v>
      </c>
      <c r="AE811" s="33"/>
    </row>
    <row r="812" spans="1:31" s="106" customFormat="1">
      <c r="A812" s="348"/>
      <c r="B812" s="202">
        <f t="shared" si="13"/>
        <v>38</v>
      </c>
      <c r="C812" s="106">
        <v>24</v>
      </c>
      <c r="D812" s="85">
        <f>E812*B812*محاسبات!$AD$40</f>
        <v>0</v>
      </c>
      <c r="E812" s="105"/>
      <c r="F812" s="87">
        <f>G812*B812*محاسبات!$AD$40</f>
        <v>0</v>
      </c>
      <c r="G812" s="46"/>
      <c r="H812" s="88">
        <f>I812*B812*محاسبات!$AD$40</f>
        <v>0</v>
      </c>
      <c r="I812" s="48"/>
      <c r="J812" s="91">
        <f>K812*B812*محاسبات!$AD$40</f>
        <v>0</v>
      </c>
      <c r="K812" s="91"/>
      <c r="L812" s="89">
        <f>M812*B812*محاسبات!$AD$40</f>
        <v>0</v>
      </c>
      <c r="M812" s="32"/>
      <c r="N812" s="86">
        <f>O812*B812*محاسبات!$AD$40</f>
        <v>0</v>
      </c>
      <c r="O812" s="105"/>
      <c r="P812" s="88">
        <f>Q812*B812*محاسبات!$AD$40</f>
        <v>0</v>
      </c>
      <c r="Q812" s="48"/>
      <c r="R812" s="90">
        <f>S812*B812*محاسبات!$AD$40</f>
        <v>0</v>
      </c>
      <c r="S812" s="93"/>
      <c r="T812" s="91">
        <f>U812*B812*محاسبات!$AD$40</f>
        <v>0</v>
      </c>
      <c r="U812" s="31"/>
      <c r="V812" s="90">
        <f>W812*B812*محاسبات!$AD$40</f>
        <v>0</v>
      </c>
      <c r="W812" s="54"/>
      <c r="X812" s="86">
        <f>Y812*B812*محاسبات!$AD$40</f>
        <v>0</v>
      </c>
      <c r="Y812" s="105"/>
      <c r="Z812" s="91">
        <f>AA812*B812*محاسبات!$AD$40</f>
        <v>0</v>
      </c>
      <c r="AA812" s="31"/>
      <c r="AB812" s="88">
        <f>AC812*B812*محاسبات!$AD$40</f>
        <v>0</v>
      </c>
      <c r="AC812" s="48"/>
      <c r="AD812" s="92">
        <f>AE812*B812*محاسبات!$AD$40</f>
        <v>0</v>
      </c>
      <c r="AE812" s="33"/>
    </row>
    <row r="813" spans="1:31" s="106" customFormat="1">
      <c r="A813" s="348"/>
      <c r="B813" s="202">
        <f t="shared" si="13"/>
        <v>37</v>
      </c>
      <c r="C813" s="106">
        <v>25</v>
      </c>
      <c r="D813" s="85">
        <f>E813*B813*محاسبات!$AD$40</f>
        <v>0</v>
      </c>
      <c r="E813" s="105"/>
      <c r="F813" s="87">
        <f>G813*B813*محاسبات!$AD$40</f>
        <v>0</v>
      </c>
      <c r="G813" s="46"/>
      <c r="H813" s="88">
        <f>I813*B813*محاسبات!$AD$40</f>
        <v>0</v>
      </c>
      <c r="I813" s="48"/>
      <c r="J813" s="91">
        <f>K813*B813*محاسبات!$AD$40</f>
        <v>0</v>
      </c>
      <c r="K813" s="91"/>
      <c r="L813" s="89">
        <f>M813*B813*محاسبات!$AD$40</f>
        <v>0</v>
      </c>
      <c r="M813" s="32"/>
      <c r="N813" s="86">
        <f>O813*B813*محاسبات!$AD$40</f>
        <v>0</v>
      </c>
      <c r="O813" s="105"/>
      <c r="P813" s="88">
        <f>Q813*B813*محاسبات!$AD$40</f>
        <v>0</v>
      </c>
      <c r="Q813" s="48"/>
      <c r="R813" s="90">
        <f>S813*B813*محاسبات!$AD$40</f>
        <v>0</v>
      </c>
      <c r="S813" s="93"/>
      <c r="T813" s="91">
        <f>U813*B813*محاسبات!$AD$40</f>
        <v>0</v>
      </c>
      <c r="U813" s="81"/>
      <c r="V813" s="90">
        <f>W813*B813*محاسبات!$AD$40</f>
        <v>0</v>
      </c>
      <c r="W813" s="54"/>
      <c r="X813" s="86">
        <f>Y813*B813*محاسبات!$AD$40</f>
        <v>0</v>
      </c>
      <c r="Y813" s="105"/>
      <c r="Z813" s="91">
        <f>AA813*B813*محاسبات!$AD$40</f>
        <v>0</v>
      </c>
      <c r="AA813" s="31"/>
      <c r="AB813" s="88">
        <f>AC813*B813*محاسبات!$AD$40</f>
        <v>0</v>
      </c>
      <c r="AC813" s="48"/>
      <c r="AD813" s="92">
        <f>AE813*B813*محاسبات!$AD$40</f>
        <v>0</v>
      </c>
      <c r="AE813" s="33"/>
    </row>
    <row r="814" spans="1:31" s="106" customFormat="1">
      <c r="A814" s="348"/>
      <c r="B814" s="202">
        <f t="shared" si="13"/>
        <v>36</v>
      </c>
      <c r="C814" s="106">
        <v>26</v>
      </c>
      <c r="D814" s="85">
        <f>E814*B814*محاسبات!$AD$40</f>
        <v>0</v>
      </c>
      <c r="E814" s="105"/>
      <c r="F814" s="87">
        <f>G814*B814*محاسبات!$AD$40</f>
        <v>0</v>
      </c>
      <c r="G814" s="46"/>
      <c r="H814" s="88">
        <f>I814*B814*محاسبات!$AD$40</f>
        <v>0</v>
      </c>
      <c r="I814" s="48"/>
      <c r="J814" s="91">
        <f>K814*B814*محاسبات!$AD$40</f>
        <v>0</v>
      </c>
      <c r="K814" s="91"/>
      <c r="L814" s="89">
        <f>M814*B814*محاسبات!$AD$40</f>
        <v>0</v>
      </c>
      <c r="M814" s="32"/>
      <c r="N814" s="86">
        <f>O814*B814*محاسبات!$AD$40</f>
        <v>0</v>
      </c>
      <c r="O814" s="105"/>
      <c r="P814" s="88">
        <f>Q814*B814*محاسبات!$AD$40</f>
        <v>0</v>
      </c>
      <c r="Q814" s="48"/>
      <c r="R814" s="90">
        <f>S814*B814*محاسبات!$AD$40</f>
        <v>0</v>
      </c>
      <c r="S814" s="93"/>
      <c r="T814" s="91">
        <f>U814*B814*محاسبات!$AD$40</f>
        <v>0</v>
      </c>
      <c r="U814" s="31"/>
      <c r="V814" s="90">
        <f>W814*B814*محاسبات!$AD$40</f>
        <v>0</v>
      </c>
      <c r="W814" s="54"/>
      <c r="X814" s="86">
        <f>Y814*B814*محاسبات!$AD$40</f>
        <v>0</v>
      </c>
      <c r="Y814" s="105"/>
      <c r="Z814" s="91">
        <f>AA814*B814*محاسبات!$AD$40</f>
        <v>0</v>
      </c>
      <c r="AA814" s="31"/>
      <c r="AB814" s="88">
        <f>AC814*B814*محاسبات!$AD$40</f>
        <v>0</v>
      </c>
      <c r="AC814" s="48"/>
      <c r="AD814" s="92">
        <f>AE814*B814*محاسبات!$AD$40</f>
        <v>0</v>
      </c>
      <c r="AE814" s="33"/>
    </row>
    <row r="815" spans="1:31" s="106" customFormat="1">
      <c r="A815" s="348"/>
      <c r="B815" s="202">
        <f t="shared" si="13"/>
        <v>35</v>
      </c>
      <c r="C815" s="106">
        <v>27</v>
      </c>
      <c r="D815" s="85">
        <f>E815*B815*محاسبات!$AD$40</f>
        <v>0</v>
      </c>
      <c r="E815" s="105"/>
      <c r="F815" s="87">
        <f>G815*B815*محاسبات!$AD$40</f>
        <v>0</v>
      </c>
      <c r="G815" s="46"/>
      <c r="H815" s="88">
        <f>I815*B815*محاسبات!$AD$40</f>
        <v>0</v>
      </c>
      <c r="I815" s="48"/>
      <c r="J815" s="91">
        <f>K815*B815*محاسبات!$AD$40</f>
        <v>0</v>
      </c>
      <c r="K815" s="91"/>
      <c r="L815" s="89">
        <f>M815*B815*محاسبات!$AD$40</f>
        <v>0</v>
      </c>
      <c r="M815" s="32"/>
      <c r="N815" s="86">
        <f>O815*B815*محاسبات!$AD$40</f>
        <v>0</v>
      </c>
      <c r="O815" s="105"/>
      <c r="P815" s="88">
        <f>Q815*B815*محاسبات!$AD$40</f>
        <v>0</v>
      </c>
      <c r="Q815" s="48"/>
      <c r="R815" s="90">
        <f>S815*B815*محاسبات!$AD$40</f>
        <v>0</v>
      </c>
      <c r="S815" s="93"/>
      <c r="T815" s="91">
        <f>U815*B815*محاسبات!$AD$40</f>
        <v>0</v>
      </c>
      <c r="U815" s="31"/>
      <c r="V815" s="90">
        <f>W815*B815*محاسبات!$AD$40</f>
        <v>0</v>
      </c>
      <c r="W815" s="54"/>
      <c r="X815" s="86">
        <f>Y815*B815*محاسبات!$AD$40</f>
        <v>0</v>
      </c>
      <c r="Y815" s="105"/>
      <c r="Z815" s="91">
        <f>AA815*B815*محاسبات!$AD$40</f>
        <v>0</v>
      </c>
      <c r="AA815" s="31"/>
      <c r="AB815" s="88">
        <f>AC815*B815*محاسبات!$AD$40</f>
        <v>0</v>
      </c>
      <c r="AC815" s="48"/>
      <c r="AD815" s="92">
        <f>AE815*B815*محاسبات!$AD$40</f>
        <v>0</v>
      </c>
      <c r="AE815" s="33"/>
    </row>
    <row r="816" spans="1:31" s="106" customFormat="1">
      <c r="A816" s="348"/>
      <c r="B816" s="202">
        <f t="shared" si="13"/>
        <v>34</v>
      </c>
      <c r="C816" s="106">
        <v>28</v>
      </c>
      <c r="D816" s="85">
        <f>E816*B816*محاسبات!$AD$40</f>
        <v>0</v>
      </c>
      <c r="E816" s="105"/>
      <c r="F816" s="87">
        <f>G816*B816*محاسبات!$AD$40</f>
        <v>0</v>
      </c>
      <c r="G816" s="46"/>
      <c r="H816" s="88">
        <f>I816*B816*محاسبات!$AD$40</f>
        <v>0</v>
      </c>
      <c r="I816" s="48"/>
      <c r="J816" s="91">
        <f>K816*B816*محاسبات!$AD$40</f>
        <v>0</v>
      </c>
      <c r="K816" s="91"/>
      <c r="L816" s="89">
        <f>M816*B816*محاسبات!$AD$40</f>
        <v>0</v>
      </c>
      <c r="M816" s="32"/>
      <c r="N816" s="86">
        <f>O816*B816*محاسبات!$AD$40</f>
        <v>0</v>
      </c>
      <c r="O816" s="105"/>
      <c r="P816" s="88">
        <f>Q816*B816*محاسبات!$AD$40</f>
        <v>0</v>
      </c>
      <c r="Q816" s="48"/>
      <c r="R816" s="90">
        <f>S816*B816*محاسبات!$AD$40</f>
        <v>0</v>
      </c>
      <c r="S816" s="93"/>
      <c r="T816" s="91">
        <f>U816*B816*محاسبات!$AD$40</f>
        <v>0</v>
      </c>
      <c r="U816" s="31"/>
      <c r="V816" s="90">
        <f>W816*B816*محاسبات!$AD$40</f>
        <v>0</v>
      </c>
      <c r="W816" s="54"/>
      <c r="X816" s="86">
        <f>Y816*B816*محاسبات!$AD$40</f>
        <v>0</v>
      </c>
      <c r="Y816" s="105"/>
      <c r="Z816" s="91">
        <f>AA816*B816*محاسبات!$AD$40</f>
        <v>0</v>
      </c>
      <c r="AA816" s="31"/>
      <c r="AB816" s="88">
        <f>AC816*B816*محاسبات!$AD$40</f>
        <v>0</v>
      </c>
      <c r="AC816" s="48"/>
      <c r="AD816" s="92">
        <f>AE816*B816*محاسبات!$AD$40</f>
        <v>0</v>
      </c>
      <c r="AE816" s="33"/>
    </row>
    <row r="817" spans="1:31" s="106" customFormat="1">
      <c r="A817" s="348"/>
      <c r="B817" s="202">
        <f t="shared" si="13"/>
        <v>33</v>
      </c>
      <c r="C817" s="106">
        <v>29</v>
      </c>
      <c r="D817" s="85">
        <f>E817*B817*محاسبات!$AD$40</f>
        <v>0</v>
      </c>
      <c r="E817" s="105"/>
      <c r="F817" s="87">
        <f>G817*B817*محاسبات!$AD$40</f>
        <v>0</v>
      </c>
      <c r="G817" s="46"/>
      <c r="H817" s="88">
        <f>I817*B817*محاسبات!$AD$40</f>
        <v>0</v>
      </c>
      <c r="I817" s="48"/>
      <c r="J817" s="91">
        <f>K817*B817*محاسبات!$AD$40</f>
        <v>0</v>
      </c>
      <c r="K817" s="91"/>
      <c r="L817" s="89">
        <f>M817*B817*محاسبات!$AD$40</f>
        <v>0</v>
      </c>
      <c r="M817" s="32"/>
      <c r="N817" s="86">
        <f>O817*B817*محاسبات!$AD$40</f>
        <v>0</v>
      </c>
      <c r="O817" s="105"/>
      <c r="P817" s="88">
        <f>Q817*B817*محاسبات!$AD$40</f>
        <v>0</v>
      </c>
      <c r="Q817" s="48"/>
      <c r="R817" s="90">
        <f>S817*B817*محاسبات!$AD$40</f>
        <v>0</v>
      </c>
      <c r="S817" s="93"/>
      <c r="T817" s="91">
        <f>U817*B817*محاسبات!$AD$40</f>
        <v>0</v>
      </c>
      <c r="U817" s="31"/>
      <c r="V817" s="90">
        <f>W817*B817*محاسبات!$AD$40</f>
        <v>0</v>
      </c>
      <c r="W817" s="54"/>
      <c r="X817" s="86">
        <f>Y817*B817*محاسبات!$AD$40</f>
        <v>0</v>
      </c>
      <c r="Y817" s="105"/>
      <c r="Z817" s="91">
        <f>AA817*B817*محاسبات!$AD$40</f>
        <v>0</v>
      </c>
      <c r="AA817" s="31"/>
      <c r="AB817" s="88">
        <f>AC817*B817*محاسبات!$AD$40</f>
        <v>0</v>
      </c>
      <c r="AC817" s="48"/>
      <c r="AD817" s="92">
        <f>AE817*B817*محاسبات!$AD$40</f>
        <v>0</v>
      </c>
      <c r="AE817" s="33"/>
    </row>
    <row r="818" spans="1:31" s="106" customFormat="1">
      <c r="A818" s="348"/>
      <c r="B818" s="202">
        <f t="shared" si="13"/>
        <v>32</v>
      </c>
      <c r="C818" s="106">
        <v>30</v>
      </c>
      <c r="D818" s="85">
        <f>E818*B818*محاسبات!$AD$40</f>
        <v>0</v>
      </c>
      <c r="E818" s="105"/>
      <c r="F818" s="87">
        <f>G818*B818*محاسبات!$AD$40</f>
        <v>0</v>
      </c>
      <c r="G818" s="46"/>
      <c r="H818" s="88">
        <f>I818*B818*محاسبات!$AD$40</f>
        <v>0</v>
      </c>
      <c r="I818" s="48"/>
      <c r="J818" s="91">
        <f>K818*B818*محاسبات!$AD$40</f>
        <v>0</v>
      </c>
      <c r="K818" s="91"/>
      <c r="L818" s="89">
        <f>M818*B818*محاسبات!$AD$40</f>
        <v>0</v>
      </c>
      <c r="M818" s="32"/>
      <c r="N818" s="86">
        <f>O818*B818*محاسبات!$AD$40</f>
        <v>0</v>
      </c>
      <c r="O818" s="105"/>
      <c r="P818" s="88">
        <f>Q818*B818*محاسبات!$AD$40</f>
        <v>0</v>
      </c>
      <c r="Q818" s="48"/>
      <c r="R818" s="90">
        <f>S818*B818*محاسبات!$AD$40</f>
        <v>0</v>
      </c>
      <c r="S818" s="93"/>
      <c r="T818" s="91">
        <f>U818*B818*محاسبات!$AD$40</f>
        <v>0</v>
      </c>
      <c r="U818" s="31"/>
      <c r="V818" s="90">
        <f>W818*B818*محاسبات!$AD$40</f>
        <v>0</v>
      </c>
      <c r="W818" s="54"/>
      <c r="X818" s="86">
        <f>Y818*B818*محاسبات!$AD$40</f>
        <v>0</v>
      </c>
      <c r="Y818" s="105"/>
      <c r="Z818" s="91">
        <f>AA818*B818*محاسبات!$AD$40</f>
        <v>0</v>
      </c>
      <c r="AA818" s="31"/>
      <c r="AB818" s="88">
        <f>AC818*B818*محاسبات!$AD$40</f>
        <v>0</v>
      </c>
      <c r="AC818" s="48"/>
      <c r="AD818" s="92">
        <f>AE818*B818*محاسبات!$AD$40</f>
        <v>0</v>
      </c>
      <c r="AE818" s="33"/>
    </row>
    <row r="819" spans="1:31" s="132" customFormat="1" ht="15.75" thickBot="1">
      <c r="A819" s="349"/>
      <c r="B819" s="202">
        <f t="shared" si="13"/>
        <v>31</v>
      </c>
      <c r="C819" s="132">
        <v>31</v>
      </c>
      <c r="D819" s="138">
        <f>E819*B819*محاسبات!$AD$40</f>
        <v>0</v>
      </c>
      <c r="E819" s="60"/>
      <c r="F819" s="139">
        <f>G819*B819*محاسبات!$AD$40</f>
        <v>0</v>
      </c>
      <c r="G819" s="61"/>
      <c r="H819" s="140">
        <f>I819*B819*محاسبات!$AD$40</f>
        <v>0</v>
      </c>
      <c r="I819" s="62"/>
      <c r="J819" s="91">
        <f>K819*B819*محاسبات!$AD$40</f>
        <v>0</v>
      </c>
      <c r="K819" s="144"/>
      <c r="L819" s="141">
        <f>M819*B819*محاسبات!$AD$40</f>
        <v>0</v>
      </c>
      <c r="M819" s="63"/>
      <c r="N819" s="142">
        <f>O819*B819*محاسبات!$AD$40</f>
        <v>0</v>
      </c>
      <c r="O819" s="60"/>
      <c r="P819" s="140">
        <f>Q819*B819*محاسبات!$AD$40</f>
        <v>0</v>
      </c>
      <c r="Q819" s="62"/>
      <c r="R819" s="143">
        <f>S819*B819*محاسبات!$AD$40</f>
        <v>0</v>
      </c>
      <c r="S819" s="94"/>
      <c r="T819" s="144">
        <f>U819*B819*محاسبات!$AD$40</f>
        <v>0</v>
      </c>
      <c r="U819" s="65"/>
      <c r="V819" s="143">
        <f>W819*B819*محاسبات!$AD$40</f>
        <v>0</v>
      </c>
      <c r="W819" s="64"/>
      <c r="X819" s="142">
        <f>Y819*B819*محاسبات!$AD$40</f>
        <v>0</v>
      </c>
      <c r="Y819" s="60"/>
      <c r="Z819" s="144">
        <f>AA819*B819*محاسبات!$AD$40</f>
        <v>0</v>
      </c>
      <c r="AA819" s="65"/>
      <c r="AB819" s="140">
        <f>AC819*B819*محاسبات!$AD$40</f>
        <v>0</v>
      </c>
      <c r="AC819" s="62"/>
      <c r="AD819" s="145">
        <f>AE819*B819*محاسبات!$AD$40</f>
        <v>0</v>
      </c>
      <c r="AE819" s="66"/>
    </row>
    <row r="820" spans="1:31" s="104" customFormat="1">
      <c r="A820" s="347" t="s">
        <v>53</v>
      </c>
      <c r="B820" s="202">
        <f t="shared" si="13"/>
        <v>30</v>
      </c>
      <c r="C820" s="104">
        <v>1</v>
      </c>
      <c r="D820" s="85">
        <f>E820*B820*محاسبات!$AD$40</f>
        <v>0</v>
      </c>
      <c r="E820" s="86"/>
      <c r="F820" s="87">
        <f>G820*B820*محاسبات!$AD$40</f>
        <v>0</v>
      </c>
      <c r="G820" s="87"/>
      <c r="H820" s="88">
        <f>I820*B820*محاسبات!$AD$40</f>
        <v>0</v>
      </c>
      <c r="I820" s="88"/>
      <c r="J820" s="91">
        <f>K820*B820*محاسبات!$AD$40</f>
        <v>0</v>
      </c>
      <c r="K820" s="91"/>
      <c r="L820" s="89">
        <f>M820*B820*محاسبات!$AD$40</f>
        <v>0</v>
      </c>
      <c r="M820" s="89"/>
      <c r="N820" s="86">
        <f>O820*B820*محاسبات!$AD$40</f>
        <v>0</v>
      </c>
      <c r="O820" s="86"/>
      <c r="P820" s="88">
        <f>Q820*B820*محاسبات!$AD$40</f>
        <v>0</v>
      </c>
      <c r="Q820" s="88"/>
      <c r="R820" s="90">
        <f>S820*B820*محاسبات!$AD$40</f>
        <v>0</v>
      </c>
      <c r="S820" s="90"/>
      <c r="T820" s="91">
        <f>U820*B820*محاسبات!$AD$40</f>
        <v>0</v>
      </c>
      <c r="U820" s="91"/>
      <c r="V820" s="90">
        <f>W820*B820*محاسبات!$AD$40</f>
        <v>0</v>
      </c>
      <c r="W820" s="90"/>
      <c r="X820" s="86">
        <f>Y820*B820*محاسبات!$AD$40</f>
        <v>0</v>
      </c>
      <c r="Y820" s="86"/>
      <c r="Z820" s="91">
        <f>AA820*B820*محاسبات!$AD$40</f>
        <v>0</v>
      </c>
      <c r="AA820" s="91"/>
      <c r="AB820" s="88">
        <f>AC820*B820*محاسبات!$AD$40</f>
        <v>0</v>
      </c>
      <c r="AC820" s="88"/>
      <c r="AD820" s="92">
        <f>AE820*B820*محاسبات!$AD$40</f>
        <v>0</v>
      </c>
      <c r="AE820" s="92"/>
    </row>
    <row r="821" spans="1:31" s="106" customFormat="1">
      <c r="A821" s="348"/>
      <c r="B821" s="202">
        <f t="shared" si="13"/>
        <v>29</v>
      </c>
      <c r="C821" s="106">
        <v>2</v>
      </c>
      <c r="D821" s="85">
        <f>E821*B821*محاسبات!$AD$40</f>
        <v>0</v>
      </c>
      <c r="E821" s="105"/>
      <c r="F821" s="87">
        <f>G821*B821*محاسبات!$AD$40</f>
        <v>0</v>
      </c>
      <c r="G821" s="46"/>
      <c r="H821" s="88">
        <f>I821*B821*محاسبات!$AD$40</f>
        <v>0</v>
      </c>
      <c r="I821" s="48"/>
      <c r="J821" s="91">
        <f>K821*B821*محاسبات!$AD$40</f>
        <v>0</v>
      </c>
      <c r="K821" s="91"/>
      <c r="L821" s="89">
        <f>M821*B821*محاسبات!$AD$40</f>
        <v>0</v>
      </c>
      <c r="M821" s="32"/>
      <c r="N821" s="86">
        <f>O821*B821*محاسبات!$AD$40</f>
        <v>0</v>
      </c>
      <c r="O821" s="105"/>
      <c r="P821" s="88">
        <f>Q821*B821*محاسبات!$AD$40</f>
        <v>0</v>
      </c>
      <c r="Q821" s="48"/>
      <c r="R821" s="90">
        <f>S821*B821*محاسبات!$AD$40</f>
        <v>0</v>
      </c>
      <c r="S821" s="54"/>
      <c r="T821" s="91">
        <f>U821*B821*محاسبات!$AD$40</f>
        <v>0</v>
      </c>
      <c r="U821" s="31"/>
      <c r="V821" s="90">
        <f>W821*B821*محاسبات!$AD$40</f>
        <v>0</v>
      </c>
      <c r="W821" s="54"/>
      <c r="X821" s="86">
        <f>Y821*B821*محاسبات!$AD$40</f>
        <v>0</v>
      </c>
      <c r="Y821" s="105"/>
      <c r="Z821" s="91">
        <f>AA821*B821*محاسبات!$AD$40</f>
        <v>0</v>
      </c>
      <c r="AA821" s="31"/>
      <c r="AB821" s="88">
        <f>AC821*B821*محاسبات!$AD$40</f>
        <v>0</v>
      </c>
      <c r="AC821" s="48"/>
      <c r="AD821" s="92">
        <f>AE821*B821*محاسبات!$AD$40</f>
        <v>0</v>
      </c>
      <c r="AE821" s="33"/>
    </row>
    <row r="822" spans="1:31" s="106" customFormat="1">
      <c r="A822" s="348"/>
      <c r="B822" s="202">
        <f t="shared" si="13"/>
        <v>28</v>
      </c>
      <c r="C822" s="106">
        <v>3</v>
      </c>
      <c r="D822" s="85">
        <f>E822*B822*محاسبات!$AD$40</f>
        <v>0</v>
      </c>
      <c r="E822" s="105"/>
      <c r="F822" s="87">
        <f>G822*B822*محاسبات!$AD$40</f>
        <v>0</v>
      </c>
      <c r="G822" s="46"/>
      <c r="H822" s="88">
        <f>I822*B822*محاسبات!$AD$40</f>
        <v>0</v>
      </c>
      <c r="I822" s="48"/>
      <c r="J822" s="91">
        <f>K822*B822*محاسبات!$AD$40</f>
        <v>0</v>
      </c>
      <c r="K822" s="91"/>
      <c r="L822" s="89">
        <f>M822*B822*محاسبات!$AD$40</f>
        <v>0</v>
      </c>
      <c r="M822" s="32"/>
      <c r="N822" s="86">
        <f>O822*B822*محاسبات!$AD$40</f>
        <v>0</v>
      </c>
      <c r="O822" s="105"/>
      <c r="P822" s="88">
        <f>Q822*B822*محاسبات!$AD$40</f>
        <v>0</v>
      </c>
      <c r="Q822" s="48"/>
      <c r="R822" s="90">
        <f>S822*B822*محاسبات!$AD$40</f>
        <v>0</v>
      </c>
      <c r="S822" s="54"/>
      <c r="T822" s="91">
        <f>U822*B822*محاسبات!$AD$40</f>
        <v>0</v>
      </c>
      <c r="U822" s="31"/>
      <c r="V822" s="90">
        <f>W822*B822*محاسبات!$AD$40</f>
        <v>0</v>
      </c>
      <c r="W822" s="54"/>
      <c r="X822" s="86">
        <f>Y822*B822*محاسبات!$AD$40</f>
        <v>0</v>
      </c>
      <c r="Y822" s="105"/>
      <c r="Z822" s="91">
        <f>AA822*B822*محاسبات!$AD$40</f>
        <v>0</v>
      </c>
      <c r="AA822" s="31"/>
      <c r="AB822" s="88">
        <f>AC822*B822*محاسبات!$AD$40</f>
        <v>0</v>
      </c>
      <c r="AC822" s="48"/>
      <c r="AD822" s="92">
        <f>AE822*B822*محاسبات!$AD$40</f>
        <v>0</v>
      </c>
      <c r="AE822" s="33"/>
    </row>
    <row r="823" spans="1:31" s="106" customFormat="1">
      <c r="A823" s="348"/>
      <c r="B823" s="202">
        <f t="shared" si="13"/>
        <v>27</v>
      </c>
      <c r="C823" s="106">
        <v>4</v>
      </c>
      <c r="D823" s="85">
        <f>E823*B823*محاسبات!$AD$40</f>
        <v>0</v>
      </c>
      <c r="E823" s="105"/>
      <c r="F823" s="87">
        <f>G823*B823*محاسبات!$AD$40</f>
        <v>0</v>
      </c>
      <c r="G823" s="46"/>
      <c r="H823" s="88">
        <f>I823*B823*محاسبات!$AD$40</f>
        <v>0</v>
      </c>
      <c r="I823" s="48"/>
      <c r="J823" s="91">
        <f>K823*B823*محاسبات!$AD$40</f>
        <v>0</v>
      </c>
      <c r="K823" s="91"/>
      <c r="L823" s="89">
        <f>M823*B823*محاسبات!$AD$40</f>
        <v>0</v>
      </c>
      <c r="M823" s="32"/>
      <c r="N823" s="86">
        <f>O823*B823*محاسبات!$AD$40</f>
        <v>0</v>
      </c>
      <c r="O823" s="105"/>
      <c r="P823" s="88">
        <f>Q823*B823*محاسبات!$AD$40</f>
        <v>0</v>
      </c>
      <c r="Q823" s="48"/>
      <c r="R823" s="90">
        <f>S823*B823*محاسبات!$AD$40</f>
        <v>0</v>
      </c>
      <c r="S823" s="54"/>
      <c r="T823" s="91">
        <f>U823*B823*محاسبات!$AD$40</f>
        <v>0</v>
      </c>
      <c r="U823" s="31"/>
      <c r="V823" s="90">
        <f>W823*B823*محاسبات!$AD$40</f>
        <v>0</v>
      </c>
      <c r="W823" s="54"/>
      <c r="X823" s="86">
        <f>Y823*B823*محاسبات!$AD$40</f>
        <v>0</v>
      </c>
      <c r="Y823" s="105"/>
      <c r="Z823" s="91">
        <f>AA823*B823*محاسبات!$AD$40</f>
        <v>0</v>
      </c>
      <c r="AA823" s="31"/>
      <c r="AB823" s="88">
        <f>AC823*B823*محاسبات!$AD$40</f>
        <v>0</v>
      </c>
      <c r="AC823" s="48"/>
      <c r="AD823" s="92">
        <f>AE823*B823*محاسبات!$AD$40</f>
        <v>0</v>
      </c>
      <c r="AE823" s="33"/>
    </row>
    <row r="824" spans="1:31" s="106" customFormat="1">
      <c r="A824" s="348"/>
      <c r="B824" s="202">
        <f t="shared" si="13"/>
        <v>26</v>
      </c>
      <c r="C824" s="106">
        <v>5</v>
      </c>
      <c r="D824" s="85">
        <f>E824*B824*محاسبات!$AD$40</f>
        <v>0</v>
      </c>
      <c r="E824" s="105"/>
      <c r="F824" s="87">
        <f>G824*B824*محاسبات!$AD$40</f>
        <v>0</v>
      </c>
      <c r="G824" s="46"/>
      <c r="H824" s="88">
        <f>I824*B824*محاسبات!$AD$40</f>
        <v>0</v>
      </c>
      <c r="I824" s="48"/>
      <c r="J824" s="91">
        <f>K824*B824*محاسبات!$AD$40</f>
        <v>0</v>
      </c>
      <c r="K824" s="91"/>
      <c r="L824" s="89">
        <f>M824*B824*محاسبات!$AD$40</f>
        <v>0</v>
      </c>
      <c r="M824" s="32"/>
      <c r="N824" s="86">
        <f>O824*B824*محاسبات!$AD$40</f>
        <v>0</v>
      </c>
      <c r="O824" s="105"/>
      <c r="P824" s="88">
        <f>Q824*B824*محاسبات!$AD$40</f>
        <v>0</v>
      </c>
      <c r="Q824" s="48"/>
      <c r="R824" s="90">
        <f>S824*B824*محاسبات!$AD$40</f>
        <v>0</v>
      </c>
      <c r="S824" s="54"/>
      <c r="T824" s="91">
        <f>U824*B824*محاسبات!$AD$40</f>
        <v>0</v>
      </c>
      <c r="U824" s="31"/>
      <c r="V824" s="90">
        <f>W824*B824*محاسبات!$AD$40</f>
        <v>0</v>
      </c>
      <c r="W824" s="54"/>
      <c r="X824" s="86">
        <f>Y824*B824*محاسبات!$AD$40</f>
        <v>0</v>
      </c>
      <c r="Y824" s="105"/>
      <c r="Z824" s="91">
        <f>AA824*B824*محاسبات!$AD$40</f>
        <v>0</v>
      </c>
      <c r="AA824" s="31"/>
      <c r="AB824" s="88">
        <f>AC824*B824*محاسبات!$AD$40</f>
        <v>0</v>
      </c>
      <c r="AC824" s="48"/>
      <c r="AD824" s="92">
        <f>AE824*B824*محاسبات!$AD$40</f>
        <v>0</v>
      </c>
      <c r="AE824" s="33"/>
    </row>
    <row r="825" spans="1:31" s="106" customFormat="1">
      <c r="A825" s="348"/>
      <c r="B825" s="202">
        <f t="shared" si="13"/>
        <v>25</v>
      </c>
      <c r="C825" s="106">
        <v>6</v>
      </c>
      <c r="D825" s="85">
        <f>E825*B825*محاسبات!$AD$40</f>
        <v>0</v>
      </c>
      <c r="E825" s="105"/>
      <c r="F825" s="87">
        <f>G825*B825*محاسبات!$AD$40</f>
        <v>0</v>
      </c>
      <c r="G825" s="46"/>
      <c r="H825" s="88">
        <f>I825*B825*محاسبات!$AD$40</f>
        <v>0</v>
      </c>
      <c r="I825" s="48"/>
      <c r="J825" s="91">
        <f>K825*B825*محاسبات!$AD$40</f>
        <v>0</v>
      </c>
      <c r="K825" s="91"/>
      <c r="L825" s="89">
        <f>M825*B825*محاسبات!$AD$40</f>
        <v>0</v>
      </c>
      <c r="M825" s="32"/>
      <c r="N825" s="86">
        <f>O825*B825*محاسبات!$AD$40</f>
        <v>0</v>
      </c>
      <c r="O825" s="105"/>
      <c r="P825" s="88">
        <f>Q825*B825*محاسبات!$AD$40</f>
        <v>0</v>
      </c>
      <c r="Q825" s="48"/>
      <c r="R825" s="90">
        <f>S825*B825*محاسبات!$AD$40</f>
        <v>0</v>
      </c>
      <c r="S825" s="54"/>
      <c r="T825" s="91">
        <f>U825*B825*محاسبات!$AD$40</f>
        <v>0</v>
      </c>
      <c r="U825" s="31"/>
      <c r="V825" s="90">
        <f>W825*B825*محاسبات!$AD$40</f>
        <v>0</v>
      </c>
      <c r="W825" s="54"/>
      <c r="X825" s="86">
        <f>Y825*B825*محاسبات!$AD$40</f>
        <v>0</v>
      </c>
      <c r="Y825" s="105"/>
      <c r="Z825" s="91">
        <f>AA825*B825*محاسبات!$AD$40</f>
        <v>0</v>
      </c>
      <c r="AA825" s="31"/>
      <c r="AB825" s="88">
        <f>AC825*B825*محاسبات!$AD$40</f>
        <v>0</v>
      </c>
      <c r="AC825" s="48"/>
      <c r="AD825" s="92">
        <f>AE825*B825*محاسبات!$AD$40</f>
        <v>0</v>
      </c>
      <c r="AE825" s="33"/>
    </row>
    <row r="826" spans="1:31" s="106" customFormat="1">
      <c r="A826" s="348"/>
      <c r="B826" s="202">
        <f t="shared" si="13"/>
        <v>24</v>
      </c>
      <c r="C826" s="106">
        <v>7</v>
      </c>
      <c r="D826" s="85">
        <f>E826*B826*محاسبات!$AD$40</f>
        <v>0</v>
      </c>
      <c r="E826" s="105"/>
      <c r="F826" s="87">
        <f>G826*B826*محاسبات!$AD$40</f>
        <v>0</v>
      </c>
      <c r="G826" s="46"/>
      <c r="H826" s="88">
        <f>I826*B826*محاسبات!$AD$40</f>
        <v>0</v>
      </c>
      <c r="I826" s="48"/>
      <c r="J826" s="91">
        <f>K826*B826*محاسبات!$AD$40</f>
        <v>0</v>
      </c>
      <c r="K826" s="91"/>
      <c r="L826" s="89">
        <f>M826*B826*محاسبات!$AD$40</f>
        <v>0</v>
      </c>
      <c r="M826" s="32"/>
      <c r="N826" s="86">
        <f>O826*B826*محاسبات!$AD$40</f>
        <v>0</v>
      </c>
      <c r="O826" s="105"/>
      <c r="P826" s="88">
        <f>Q826*B826*محاسبات!$AD$40</f>
        <v>0</v>
      </c>
      <c r="Q826" s="48"/>
      <c r="R826" s="90">
        <f>S826*B826*محاسبات!$AD$40</f>
        <v>0</v>
      </c>
      <c r="S826" s="54"/>
      <c r="T826" s="91">
        <f>U826*B826*محاسبات!$AD$40</f>
        <v>0</v>
      </c>
      <c r="U826" s="31"/>
      <c r="V826" s="90">
        <f>W826*B826*محاسبات!$AD$40</f>
        <v>0</v>
      </c>
      <c r="W826" s="54"/>
      <c r="X826" s="86">
        <f>Y826*B826*محاسبات!$AD$40</f>
        <v>0</v>
      </c>
      <c r="Y826" s="105"/>
      <c r="Z826" s="91">
        <f>AA826*B826*محاسبات!$AD$40</f>
        <v>0</v>
      </c>
      <c r="AA826" s="31"/>
      <c r="AB826" s="88">
        <f>AC826*B826*محاسبات!$AD$40</f>
        <v>0</v>
      </c>
      <c r="AC826" s="48"/>
      <c r="AD826" s="92">
        <f>AE826*B826*محاسبات!$AD$40</f>
        <v>0</v>
      </c>
      <c r="AE826" s="33"/>
    </row>
    <row r="827" spans="1:31" s="106" customFormat="1">
      <c r="A827" s="348"/>
      <c r="B827" s="202">
        <f t="shared" si="13"/>
        <v>23</v>
      </c>
      <c r="C827" s="106">
        <v>8</v>
      </c>
      <c r="D827" s="85">
        <f>E827*B827*محاسبات!$AD$40</f>
        <v>0</v>
      </c>
      <c r="E827" s="105"/>
      <c r="F827" s="87">
        <f>G827*B827*محاسبات!$AD$40</f>
        <v>0</v>
      </c>
      <c r="G827" s="46"/>
      <c r="H827" s="88">
        <f>I827*B827*محاسبات!$AD$40</f>
        <v>0</v>
      </c>
      <c r="I827" s="48"/>
      <c r="J827" s="91">
        <f>K827*B827*محاسبات!$AD$40</f>
        <v>0</v>
      </c>
      <c r="K827" s="91"/>
      <c r="L827" s="89">
        <f>M827*B827*محاسبات!$AD$40</f>
        <v>0</v>
      </c>
      <c r="M827" s="32"/>
      <c r="N827" s="86">
        <f>O827*B827*محاسبات!$AD$40</f>
        <v>0</v>
      </c>
      <c r="O827" s="105"/>
      <c r="P827" s="88">
        <f>Q827*B827*محاسبات!$AD$40</f>
        <v>0</v>
      </c>
      <c r="Q827" s="48"/>
      <c r="R827" s="90">
        <f>S827*B827*محاسبات!$AD$40</f>
        <v>0</v>
      </c>
      <c r="S827" s="54"/>
      <c r="T827" s="91">
        <f>U827*B827*محاسبات!$AD$40</f>
        <v>0</v>
      </c>
      <c r="U827" s="31"/>
      <c r="V827" s="90">
        <f>W827*B827*محاسبات!$AD$40</f>
        <v>0</v>
      </c>
      <c r="W827" s="54"/>
      <c r="X827" s="86">
        <f>Y827*B827*محاسبات!$AD$40</f>
        <v>0</v>
      </c>
      <c r="Y827" s="105"/>
      <c r="Z827" s="91">
        <f>AA827*B827*محاسبات!$AD$40</f>
        <v>0</v>
      </c>
      <c r="AA827" s="31"/>
      <c r="AB827" s="88">
        <f>AC827*B827*محاسبات!$AD$40</f>
        <v>0</v>
      </c>
      <c r="AC827" s="48"/>
      <c r="AD827" s="92">
        <f>AE827*B827*محاسبات!$AD$40</f>
        <v>0</v>
      </c>
      <c r="AE827" s="33"/>
    </row>
    <row r="828" spans="1:31" s="106" customFormat="1">
      <c r="A828" s="348"/>
      <c r="B828" s="202">
        <f t="shared" si="13"/>
        <v>22</v>
      </c>
      <c r="C828" s="106">
        <v>9</v>
      </c>
      <c r="D828" s="85">
        <f>E828*B828*محاسبات!$AD$40</f>
        <v>0</v>
      </c>
      <c r="E828" s="105"/>
      <c r="F828" s="87">
        <f>G828*B828*محاسبات!$AD$40</f>
        <v>0</v>
      </c>
      <c r="G828" s="46"/>
      <c r="H828" s="88">
        <f>I828*B828*محاسبات!$AD$40</f>
        <v>0</v>
      </c>
      <c r="I828" s="48"/>
      <c r="J828" s="91">
        <f>K828*B828*محاسبات!$AD$40</f>
        <v>0</v>
      </c>
      <c r="K828" s="91"/>
      <c r="L828" s="89">
        <f>M828*B828*محاسبات!$AD$40</f>
        <v>0</v>
      </c>
      <c r="M828" s="32"/>
      <c r="N828" s="86">
        <f>O828*B828*محاسبات!$AD$40</f>
        <v>0</v>
      </c>
      <c r="O828" s="105"/>
      <c r="P828" s="88">
        <f>Q828*B828*محاسبات!$AD$40</f>
        <v>0</v>
      </c>
      <c r="Q828" s="48"/>
      <c r="R828" s="90">
        <f>S828*B828*محاسبات!$AD$40</f>
        <v>0</v>
      </c>
      <c r="S828" s="54"/>
      <c r="T828" s="91">
        <f>U828*B828*محاسبات!$AD$40</f>
        <v>0</v>
      </c>
      <c r="U828" s="31"/>
      <c r="V828" s="90">
        <f>W828*B828*محاسبات!$AD$40</f>
        <v>0</v>
      </c>
      <c r="W828" s="54"/>
      <c r="X828" s="86">
        <f>Y828*B828*محاسبات!$AD$40</f>
        <v>0</v>
      </c>
      <c r="Y828" s="105"/>
      <c r="Z828" s="91">
        <f>AA828*B828*محاسبات!$AD$40</f>
        <v>0</v>
      </c>
      <c r="AA828" s="31"/>
      <c r="AB828" s="88">
        <f>AC828*B828*محاسبات!$AD$40</f>
        <v>0</v>
      </c>
      <c r="AC828" s="48"/>
      <c r="AD828" s="92">
        <f>AE828*B828*محاسبات!$AD$40</f>
        <v>0</v>
      </c>
      <c r="AE828" s="33"/>
    </row>
    <row r="829" spans="1:31" s="106" customFormat="1">
      <c r="A829" s="348"/>
      <c r="B829" s="202">
        <f t="shared" si="13"/>
        <v>21</v>
      </c>
      <c r="C829" s="106">
        <v>10</v>
      </c>
      <c r="D829" s="85">
        <f>E829*B829*محاسبات!$AD$40</f>
        <v>0</v>
      </c>
      <c r="E829" s="105"/>
      <c r="F829" s="87">
        <f>G829*B829*محاسبات!$AD$40</f>
        <v>0</v>
      </c>
      <c r="G829" s="46"/>
      <c r="H829" s="88">
        <f>I829*B829*محاسبات!$AD$40</f>
        <v>0</v>
      </c>
      <c r="I829" s="48"/>
      <c r="J829" s="91">
        <f>K829*B829*محاسبات!$AD$40</f>
        <v>0</v>
      </c>
      <c r="K829" s="91"/>
      <c r="L829" s="89">
        <f>M829*B829*محاسبات!$AD$40</f>
        <v>0</v>
      </c>
      <c r="M829" s="32"/>
      <c r="N829" s="86">
        <f>O829*B829*محاسبات!$AD$40</f>
        <v>0</v>
      </c>
      <c r="O829" s="105"/>
      <c r="P829" s="88">
        <f>Q829*B829*محاسبات!$AD$40</f>
        <v>0</v>
      </c>
      <c r="Q829" s="48"/>
      <c r="R829" s="90">
        <f>S829*B829*محاسبات!$AD$40</f>
        <v>0</v>
      </c>
      <c r="S829" s="54"/>
      <c r="T829" s="91">
        <f>U829*B829*محاسبات!$AD$40</f>
        <v>0</v>
      </c>
      <c r="U829" s="31"/>
      <c r="V829" s="90">
        <f>W829*B829*محاسبات!$AD$40</f>
        <v>0</v>
      </c>
      <c r="W829" s="54"/>
      <c r="X829" s="86">
        <f>Y829*B829*محاسبات!$AD$40</f>
        <v>0</v>
      </c>
      <c r="Y829" s="105"/>
      <c r="Z829" s="91">
        <f>AA829*B829*محاسبات!$AD$40</f>
        <v>0</v>
      </c>
      <c r="AA829" s="31"/>
      <c r="AB829" s="88">
        <f>AC829*B829*محاسبات!$AD$40</f>
        <v>0</v>
      </c>
      <c r="AC829" s="48"/>
      <c r="AD829" s="92">
        <f>AE829*B829*محاسبات!$AD$40</f>
        <v>0</v>
      </c>
      <c r="AE829" s="33"/>
    </row>
    <row r="830" spans="1:31" s="106" customFormat="1">
      <c r="A830" s="348"/>
      <c r="B830" s="202">
        <f t="shared" si="13"/>
        <v>20</v>
      </c>
      <c r="C830" s="106">
        <v>11</v>
      </c>
      <c r="D830" s="85">
        <f>E830*B830*محاسبات!$AD$40</f>
        <v>0</v>
      </c>
      <c r="E830" s="105"/>
      <c r="F830" s="87">
        <f>G830*B830*محاسبات!$AD$40</f>
        <v>0</v>
      </c>
      <c r="G830" s="46"/>
      <c r="H830" s="88">
        <f>I830*B830*محاسبات!$AD$40</f>
        <v>0</v>
      </c>
      <c r="I830" s="48"/>
      <c r="J830" s="91">
        <f>K830*B830*محاسبات!$AD$40</f>
        <v>0</v>
      </c>
      <c r="K830" s="91"/>
      <c r="L830" s="89">
        <f>M830*B830*محاسبات!$AD$40</f>
        <v>0</v>
      </c>
      <c r="M830" s="32"/>
      <c r="N830" s="86">
        <f>O830*B830*محاسبات!$AD$40</f>
        <v>0</v>
      </c>
      <c r="O830" s="105"/>
      <c r="P830" s="88">
        <f>Q830*B830*محاسبات!$AD$40</f>
        <v>0</v>
      </c>
      <c r="Q830" s="48"/>
      <c r="R830" s="90">
        <f>S830*B830*محاسبات!$AD$40</f>
        <v>0</v>
      </c>
      <c r="S830" s="54"/>
      <c r="T830" s="91">
        <f>U830*B830*محاسبات!$AD$40</f>
        <v>0</v>
      </c>
      <c r="U830" s="31"/>
      <c r="V830" s="90">
        <f>W830*B830*محاسبات!$AD$40</f>
        <v>0</v>
      </c>
      <c r="W830" s="54"/>
      <c r="X830" s="86">
        <f>Y830*B830*محاسبات!$AD$40</f>
        <v>0</v>
      </c>
      <c r="Y830" s="105"/>
      <c r="Z830" s="91">
        <f>AA830*B830*محاسبات!$AD$40</f>
        <v>0</v>
      </c>
      <c r="AA830" s="31"/>
      <c r="AB830" s="88">
        <f>AC830*B830*محاسبات!$AD$40</f>
        <v>0</v>
      </c>
      <c r="AC830" s="48"/>
      <c r="AD830" s="92">
        <f>AE830*B830*محاسبات!$AD$40</f>
        <v>0</v>
      </c>
      <c r="AE830" s="33"/>
    </row>
    <row r="831" spans="1:31" s="106" customFormat="1">
      <c r="A831" s="348"/>
      <c r="B831" s="202">
        <f t="shared" si="13"/>
        <v>19</v>
      </c>
      <c r="C831" s="106">
        <v>12</v>
      </c>
      <c r="D831" s="85">
        <f>E831*B831*محاسبات!$AD$40</f>
        <v>0</v>
      </c>
      <c r="E831" s="105"/>
      <c r="F831" s="87">
        <f>G831*B831*محاسبات!$AD$40</f>
        <v>0</v>
      </c>
      <c r="G831" s="46"/>
      <c r="H831" s="88">
        <f>I831*B831*محاسبات!$AD$40</f>
        <v>0</v>
      </c>
      <c r="I831" s="48"/>
      <c r="J831" s="91">
        <f>K831*B831*محاسبات!$AD$40</f>
        <v>0</v>
      </c>
      <c r="K831" s="91"/>
      <c r="L831" s="89">
        <f>M831*B831*محاسبات!$AD$40</f>
        <v>0</v>
      </c>
      <c r="M831" s="32"/>
      <c r="N831" s="86">
        <f>O831*B831*محاسبات!$AD$40</f>
        <v>0</v>
      </c>
      <c r="O831" s="105"/>
      <c r="P831" s="88">
        <f>Q831*B831*محاسبات!$AD$40</f>
        <v>0</v>
      </c>
      <c r="Q831" s="48"/>
      <c r="R831" s="90">
        <f>S831*B831*محاسبات!$AD$40</f>
        <v>0</v>
      </c>
      <c r="S831" s="54"/>
      <c r="T831" s="91">
        <f>U831*B831*محاسبات!$AD$40</f>
        <v>0</v>
      </c>
      <c r="U831" s="81"/>
      <c r="V831" s="90">
        <f>W831*B831*محاسبات!$AD$40</f>
        <v>0</v>
      </c>
      <c r="W831" s="54"/>
      <c r="X831" s="86">
        <f>Y831*B831*محاسبات!$AD$40</f>
        <v>0</v>
      </c>
      <c r="Y831" s="105"/>
      <c r="Z831" s="91">
        <f>AA831*B831*محاسبات!$AD$40</f>
        <v>0</v>
      </c>
      <c r="AA831" s="31"/>
      <c r="AB831" s="88">
        <f>AC831*B831*محاسبات!$AD$40</f>
        <v>0</v>
      </c>
      <c r="AC831" s="48"/>
      <c r="AD831" s="92">
        <f>AE831*B831*محاسبات!$AD$40</f>
        <v>0</v>
      </c>
      <c r="AE831" s="33"/>
    </row>
    <row r="832" spans="1:31" s="106" customFormat="1">
      <c r="A832" s="348"/>
      <c r="B832" s="202">
        <f t="shared" si="13"/>
        <v>18</v>
      </c>
      <c r="C832" s="106">
        <v>13</v>
      </c>
      <c r="D832" s="85">
        <f>E832*B832*محاسبات!$AD$40</f>
        <v>0</v>
      </c>
      <c r="E832" s="105"/>
      <c r="F832" s="87">
        <f>G832*B832*محاسبات!$AD$40</f>
        <v>0</v>
      </c>
      <c r="G832" s="46"/>
      <c r="H832" s="88">
        <f>I832*B832*محاسبات!$AD$40</f>
        <v>0</v>
      </c>
      <c r="I832" s="48"/>
      <c r="J832" s="91">
        <f>K832*B832*محاسبات!$AD$40</f>
        <v>0</v>
      </c>
      <c r="K832" s="91"/>
      <c r="L832" s="89">
        <f>M832*B832*محاسبات!$AD$40</f>
        <v>0</v>
      </c>
      <c r="M832" s="32"/>
      <c r="N832" s="86">
        <f>O832*B832*محاسبات!$AD$40</f>
        <v>0</v>
      </c>
      <c r="O832" s="105"/>
      <c r="P832" s="88">
        <f>Q832*B832*محاسبات!$AD$40</f>
        <v>0</v>
      </c>
      <c r="Q832" s="48"/>
      <c r="R832" s="90">
        <f>S832*B832*محاسبات!$AD$40</f>
        <v>0</v>
      </c>
      <c r="S832" s="54"/>
      <c r="T832" s="91">
        <f>U832*B832*محاسبات!$AD$40</f>
        <v>0</v>
      </c>
      <c r="U832" s="31"/>
      <c r="V832" s="90">
        <f>W832*B832*محاسبات!$AD$40</f>
        <v>0</v>
      </c>
      <c r="W832" s="54"/>
      <c r="X832" s="86">
        <f>Y832*B832*محاسبات!$AD$40</f>
        <v>0</v>
      </c>
      <c r="Y832" s="105"/>
      <c r="Z832" s="91">
        <f>AA832*B832*محاسبات!$AD$40</f>
        <v>0</v>
      </c>
      <c r="AA832" s="31"/>
      <c r="AB832" s="88">
        <f>AC832*B832*محاسبات!$AD$40</f>
        <v>0</v>
      </c>
      <c r="AC832" s="48"/>
      <c r="AD832" s="92">
        <f>AE832*B832*محاسبات!$AD$40</f>
        <v>0</v>
      </c>
      <c r="AE832" s="33"/>
    </row>
    <row r="833" spans="1:31" s="106" customFormat="1">
      <c r="A833" s="348"/>
      <c r="B833" s="202">
        <f t="shared" si="13"/>
        <v>17</v>
      </c>
      <c r="C833" s="106">
        <v>14</v>
      </c>
      <c r="D833" s="85">
        <f>E833*B833*محاسبات!$AD$40</f>
        <v>0</v>
      </c>
      <c r="E833" s="105"/>
      <c r="F833" s="87">
        <f>G833*B833*محاسبات!$AD$40</f>
        <v>0</v>
      </c>
      <c r="G833" s="46"/>
      <c r="H833" s="88">
        <f>I833*B833*محاسبات!$AD$40</f>
        <v>0</v>
      </c>
      <c r="I833" s="48"/>
      <c r="J833" s="91">
        <f>K833*B833*محاسبات!$AD$40</f>
        <v>0</v>
      </c>
      <c r="K833" s="91"/>
      <c r="L833" s="89">
        <f>M833*B833*محاسبات!$AD$40</f>
        <v>0</v>
      </c>
      <c r="M833" s="32"/>
      <c r="N833" s="86">
        <f>O833*B833*محاسبات!$AD$40</f>
        <v>0</v>
      </c>
      <c r="O833" s="105"/>
      <c r="P833" s="88">
        <f>Q833*B833*محاسبات!$AD$40</f>
        <v>0</v>
      </c>
      <c r="Q833" s="48"/>
      <c r="R833" s="90">
        <f>S833*B833*محاسبات!$AD$40</f>
        <v>0</v>
      </c>
      <c r="S833" s="93"/>
      <c r="T833" s="91">
        <f>U833*B833*محاسبات!$AD$40</f>
        <v>0</v>
      </c>
      <c r="U833" s="31"/>
      <c r="V833" s="90">
        <f>W833*B833*محاسبات!$AD$40</f>
        <v>0</v>
      </c>
      <c r="W833" s="54"/>
      <c r="X833" s="86">
        <f>Y833*B833*محاسبات!$AD$40</f>
        <v>0</v>
      </c>
      <c r="Y833" s="105"/>
      <c r="Z833" s="91">
        <f>AA833*B833*محاسبات!$AD$40</f>
        <v>0</v>
      </c>
      <c r="AA833" s="31"/>
      <c r="AB833" s="88">
        <f>AC833*B833*محاسبات!$AD$40</f>
        <v>0</v>
      </c>
      <c r="AC833" s="48"/>
      <c r="AD833" s="92">
        <f>AE833*B833*محاسبات!$AD$40</f>
        <v>0</v>
      </c>
      <c r="AE833" s="33"/>
    </row>
    <row r="834" spans="1:31" s="106" customFormat="1">
      <c r="A834" s="348"/>
      <c r="B834" s="202">
        <f t="shared" si="13"/>
        <v>16</v>
      </c>
      <c r="C834" s="106">
        <v>15</v>
      </c>
      <c r="D834" s="85">
        <f>E834*B834*محاسبات!$AD$40</f>
        <v>0</v>
      </c>
      <c r="E834" s="105"/>
      <c r="F834" s="87">
        <f>G834*B834*محاسبات!$AD$40</f>
        <v>0</v>
      </c>
      <c r="G834" s="46"/>
      <c r="H834" s="88">
        <f>I834*B834*محاسبات!$AD$40</f>
        <v>0</v>
      </c>
      <c r="I834" s="48"/>
      <c r="J834" s="91">
        <f>K834*B834*محاسبات!$AD$40</f>
        <v>0</v>
      </c>
      <c r="K834" s="91"/>
      <c r="L834" s="89">
        <f>M834*B834*محاسبات!$AD$40</f>
        <v>0</v>
      </c>
      <c r="M834" s="32"/>
      <c r="N834" s="86">
        <f>O834*B834*محاسبات!$AD$40</f>
        <v>0</v>
      </c>
      <c r="O834" s="105"/>
      <c r="P834" s="88">
        <f>Q834*B834*محاسبات!$AD$40</f>
        <v>0</v>
      </c>
      <c r="Q834" s="48"/>
      <c r="R834" s="90">
        <f>S834*B834*محاسبات!$AD$40</f>
        <v>0</v>
      </c>
      <c r="S834" s="93"/>
      <c r="T834" s="91">
        <f>U834*B834*محاسبات!$AD$40</f>
        <v>0</v>
      </c>
      <c r="U834" s="31"/>
      <c r="V834" s="90">
        <f>W834*B834*محاسبات!$AD$40</f>
        <v>0</v>
      </c>
      <c r="W834" s="54"/>
      <c r="X834" s="86">
        <f>Y834*B834*محاسبات!$AD$40</f>
        <v>0</v>
      </c>
      <c r="Y834" s="105"/>
      <c r="Z834" s="91">
        <f>AA834*B834*محاسبات!$AD$40</f>
        <v>0</v>
      </c>
      <c r="AA834" s="31"/>
      <c r="AB834" s="88">
        <f>AC834*B834*محاسبات!$AD$40</f>
        <v>0</v>
      </c>
      <c r="AC834" s="48"/>
      <c r="AD834" s="92">
        <f>AE834*B834*محاسبات!$AD$40</f>
        <v>0</v>
      </c>
      <c r="AE834" s="33"/>
    </row>
    <row r="835" spans="1:31" s="106" customFormat="1">
      <c r="A835" s="348"/>
      <c r="B835" s="202">
        <f t="shared" si="13"/>
        <v>15</v>
      </c>
      <c r="C835" s="106">
        <v>16</v>
      </c>
      <c r="D835" s="85">
        <f>E835*B835*محاسبات!$AD$40</f>
        <v>0</v>
      </c>
      <c r="E835" s="105"/>
      <c r="F835" s="87">
        <f>G835*B835*محاسبات!$AD$40</f>
        <v>0</v>
      </c>
      <c r="G835" s="46"/>
      <c r="H835" s="88">
        <f>I835*B835*محاسبات!$AD$40</f>
        <v>0</v>
      </c>
      <c r="I835" s="48"/>
      <c r="J835" s="91">
        <f>K835*B835*محاسبات!$AD$40</f>
        <v>0</v>
      </c>
      <c r="K835" s="91"/>
      <c r="L835" s="89">
        <f>M835*B835*محاسبات!$AD$40</f>
        <v>0</v>
      </c>
      <c r="M835" s="32"/>
      <c r="N835" s="86">
        <f>O835*B835*محاسبات!$AD$40</f>
        <v>0</v>
      </c>
      <c r="O835" s="105"/>
      <c r="P835" s="88">
        <f>Q835*B835*محاسبات!$AD$40</f>
        <v>0</v>
      </c>
      <c r="Q835" s="48"/>
      <c r="R835" s="90">
        <f>S835*B835*محاسبات!$AD$40</f>
        <v>0</v>
      </c>
      <c r="S835" s="93"/>
      <c r="T835" s="91">
        <f>U835*B835*محاسبات!$AD$40</f>
        <v>0</v>
      </c>
      <c r="U835" s="31"/>
      <c r="V835" s="90">
        <f>W835*B835*محاسبات!$AD$40</f>
        <v>0</v>
      </c>
      <c r="W835" s="54"/>
      <c r="X835" s="86">
        <f>Y835*B835*محاسبات!$AD$40</f>
        <v>0</v>
      </c>
      <c r="Y835" s="105"/>
      <c r="Z835" s="91">
        <f>AA835*B835*محاسبات!$AD$40</f>
        <v>0</v>
      </c>
      <c r="AA835" s="31"/>
      <c r="AB835" s="88">
        <f>AC835*B835*محاسبات!$AD$40</f>
        <v>0</v>
      </c>
      <c r="AC835" s="48"/>
      <c r="AD835" s="92">
        <f>AE835*B835*محاسبات!$AD$40</f>
        <v>0</v>
      </c>
      <c r="AE835" s="33"/>
    </row>
    <row r="836" spans="1:31" s="106" customFormat="1">
      <c r="A836" s="348"/>
      <c r="B836" s="202">
        <f t="shared" si="13"/>
        <v>14</v>
      </c>
      <c r="C836" s="106">
        <v>17</v>
      </c>
      <c r="D836" s="85">
        <f>E836*B836*محاسبات!$AD$40</f>
        <v>0</v>
      </c>
      <c r="E836" s="105"/>
      <c r="F836" s="87">
        <f>G836*B836*محاسبات!$AD$40</f>
        <v>0</v>
      </c>
      <c r="G836" s="46"/>
      <c r="H836" s="88">
        <f>I836*B836*محاسبات!$AD$40</f>
        <v>0</v>
      </c>
      <c r="I836" s="48"/>
      <c r="J836" s="91">
        <f>K836*B836*محاسبات!$AD$40</f>
        <v>0</v>
      </c>
      <c r="K836" s="91"/>
      <c r="L836" s="89">
        <f>M836*B836*محاسبات!$AD$40</f>
        <v>0</v>
      </c>
      <c r="M836" s="32"/>
      <c r="N836" s="86">
        <f>O836*B836*محاسبات!$AD$40</f>
        <v>0</v>
      </c>
      <c r="O836" s="105"/>
      <c r="P836" s="88">
        <f>Q836*B836*محاسبات!$AD$40</f>
        <v>0</v>
      </c>
      <c r="Q836" s="48"/>
      <c r="R836" s="90">
        <f>S836*B836*محاسبات!$AD$40</f>
        <v>0</v>
      </c>
      <c r="S836" s="93"/>
      <c r="T836" s="91">
        <f>U836*B836*محاسبات!$AD$40</f>
        <v>0</v>
      </c>
      <c r="U836" s="31"/>
      <c r="V836" s="90">
        <f>W836*B836*محاسبات!$AD$40</f>
        <v>0</v>
      </c>
      <c r="W836" s="54"/>
      <c r="X836" s="86">
        <f>Y836*B836*محاسبات!$AD$40</f>
        <v>0</v>
      </c>
      <c r="Y836" s="105"/>
      <c r="Z836" s="91">
        <f>AA836*B836*محاسبات!$AD$40</f>
        <v>0</v>
      </c>
      <c r="AA836" s="31"/>
      <c r="AB836" s="88">
        <f>AC836*B836*محاسبات!$AD$40</f>
        <v>0</v>
      </c>
      <c r="AC836" s="48"/>
      <c r="AD836" s="92">
        <f>AE836*B836*محاسبات!$AD$40</f>
        <v>0</v>
      </c>
      <c r="AE836" s="33"/>
    </row>
    <row r="837" spans="1:31" s="106" customFormat="1">
      <c r="A837" s="348"/>
      <c r="B837" s="202">
        <f t="shared" ref="B837:B850" si="14">B836-1</f>
        <v>13</v>
      </c>
      <c r="C837" s="106">
        <v>18</v>
      </c>
      <c r="D837" s="85">
        <f>E837*B837*محاسبات!$AD$40</f>
        <v>0</v>
      </c>
      <c r="E837" s="105"/>
      <c r="F837" s="87">
        <f>G837*B837*محاسبات!$AD$40</f>
        <v>0</v>
      </c>
      <c r="G837" s="46"/>
      <c r="H837" s="88">
        <f>I837*B837*محاسبات!$AD$40</f>
        <v>0</v>
      </c>
      <c r="I837" s="48"/>
      <c r="J837" s="91">
        <f>K837*B837*محاسبات!$AD$40</f>
        <v>0</v>
      </c>
      <c r="K837" s="91"/>
      <c r="L837" s="89">
        <f>M837*B837*محاسبات!$AD$40</f>
        <v>0</v>
      </c>
      <c r="M837" s="32"/>
      <c r="N837" s="86">
        <f>O837*B837*محاسبات!$AD$40</f>
        <v>0</v>
      </c>
      <c r="O837" s="105"/>
      <c r="P837" s="88">
        <f>Q837*B837*محاسبات!$AD$40</f>
        <v>0</v>
      </c>
      <c r="Q837" s="48"/>
      <c r="R837" s="90">
        <f>S837*B837*محاسبات!$AD$40</f>
        <v>0</v>
      </c>
      <c r="S837" s="93"/>
      <c r="T837" s="91">
        <f>U837*B837*محاسبات!$AD$40</f>
        <v>0</v>
      </c>
      <c r="U837" s="31"/>
      <c r="V837" s="90">
        <f>W837*B837*محاسبات!$AD$40</f>
        <v>0</v>
      </c>
      <c r="W837" s="54"/>
      <c r="X837" s="86">
        <f>Y837*B837*محاسبات!$AD$40</f>
        <v>0</v>
      </c>
      <c r="Y837" s="105"/>
      <c r="Z837" s="91">
        <f>AA837*B837*محاسبات!$AD$40</f>
        <v>0</v>
      </c>
      <c r="AA837" s="31"/>
      <c r="AB837" s="88">
        <f>AC837*B837*محاسبات!$AD$40</f>
        <v>0</v>
      </c>
      <c r="AC837" s="48"/>
      <c r="AD837" s="92">
        <f>AE837*B837*محاسبات!$AD$40</f>
        <v>0</v>
      </c>
      <c r="AE837" s="33"/>
    </row>
    <row r="838" spans="1:31" s="106" customFormat="1">
      <c r="A838" s="348"/>
      <c r="B838" s="202">
        <f t="shared" si="14"/>
        <v>12</v>
      </c>
      <c r="C838" s="106">
        <v>19</v>
      </c>
      <c r="D838" s="85">
        <f>E838*B838*محاسبات!$AD$40</f>
        <v>0</v>
      </c>
      <c r="E838" s="105"/>
      <c r="F838" s="87">
        <f>G838*B838*محاسبات!$AD$40</f>
        <v>0</v>
      </c>
      <c r="G838" s="46"/>
      <c r="H838" s="88">
        <f>I838*B838*محاسبات!$AD$40</f>
        <v>0</v>
      </c>
      <c r="I838" s="48"/>
      <c r="J838" s="91">
        <f>K838*B838*محاسبات!$AD$40</f>
        <v>0</v>
      </c>
      <c r="K838" s="91"/>
      <c r="L838" s="89">
        <f>M838*B838*محاسبات!$AD$40</f>
        <v>0</v>
      </c>
      <c r="M838" s="32"/>
      <c r="N838" s="86">
        <f>O838*B838*محاسبات!$AD$40</f>
        <v>0</v>
      </c>
      <c r="O838" s="105"/>
      <c r="P838" s="88">
        <f>Q838*B838*محاسبات!$AD$40</f>
        <v>0</v>
      </c>
      <c r="Q838" s="48"/>
      <c r="R838" s="90">
        <f>S838*B838*محاسبات!$AD$40</f>
        <v>0</v>
      </c>
      <c r="S838" s="93"/>
      <c r="T838" s="91">
        <f>U838*B838*محاسبات!$AD$40</f>
        <v>0</v>
      </c>
      <c r="U838" s="31"/>
      <c r="V838" s="90">
        <f>W838*B838*محاسبات!$AD$40</f>
        <v>0</v>
      </c>
      <c r="W838" s="54"/>
      <c r="X838" s="86">
        <f>Y838*B838*محاسبات!$AD$40</f>
        <v>0</v>
      </c>
      <c r="Y838" s="105"/>
      <c r="Z838" s="91">
        <f>AA838*B838*محاسبات!$AD$40</f>
        <v>0</v>
      </c>
      <c r="AA838" s="31"/>
      <c r="AB838" s="88">
        <f>AC838*B838*محاسبات!$AD$40</f>
        <v>0</v>
      </c>
      <c r="AC838" s="48"/>
      <c r="AD838" s="92">
        <f>AE838*B838*محاسبات!$AD$40</f>
        <v>0</v>
      </c>
      <c r="AE838" s="33"/>
    </row>
    <row r="839" spans="1:31" s="106" customFormat="1">
      <c r="A839" s="348"/>
      <c r="B839" s="202">
        <f t="shared" si="14"/>
        <v>11</v>
      </c>
      <c r="C839" s="106">
        <v>20</v>
      </c>
      <c r="D839" s="85">
        <f>E839*B839*محاسبات!$AD$40</f>
        <v>0</v>
      </c>
      <c r="E839" s="105"/>
      <c r="F839" s="87">
        <f>G839*B839*محاسبات!$AD$40</f>
        <v>0</v>
      </c>
      <c r="G839" s="46"/>
      <c r="H839" s="88">
        <f>I839*B839*محاسبات!$AD$40</f>
        <v>0</v>
      </c>
      <c r="I839" s="48"/>
      <c r="J839" s="91">
        <f>K839*B839*محاسبات!$AD$40</f>
        <v>0</v>
      </c>
      <c r="K839" s="91"/>
      <c r="L839" s="89">
        <f>M839*B839*محاسبات!$AD$40</f>
        <v>0</v>
      </c>
      <c r="M839" s="32"/>
      <c r="N839" s="86">
        <f>O839*B839*محاسبات!$AD$40</f>
        <v>0</v>
      </c>
      <c r="O839" s="105"/>
      <c r="P839" s="88">
        <f>Q839*B839*محاسبات!$AD$40</f>
        <v>0</v>
      </c>
      <c r="Q839" s="48"/>
      <c r="R839" s="90">
        <f>S839*B839*محاسبات!$AD$40</f>
        <v>0</v>
      </c>
      <c r="S839" s="93"/>
      <c r="T839" s="91">
        <f>U839*B839*محاسبات!$AD$40</f>
        <v>0</v>
      </c>
      <c r="U839" s="31"/>
      <c r="V839" s="90">
        <f>W839*B839*محاسبات!$AD$40</f>
        <v>0</v>
      </c>
      <c r="W839" s="54"/>
      <c r="X839" s="86">
        <f>Y839*B839*محاسبات!$AD$40</f>
        <v>0</v>
      </c>
      <c r="Y839" s="105"/>
      <c r="Z839" s="91">
        <f>AA839*B839*محاسبات!$AD$40</f>
        <v>0</v>
      </c>
      <c r="AA839" s="31"/>
      <c r="AB839" s="88">
        <f>AC839*B839*محاسبات!$AD$40</f>
        <v>0</v>
      </c>
      <c r="AC839" s="48"/>
      <c r="AD839" s="92">
        <f>AE839*B839*محاسبات!$AD$40</f>
        <v>0</v>
      </c>
      <c r="AE839" s="33"/>
    </row>
    <row r="840" spans="1:31" s="106" customFormat="1">
      <c r="A840" s="348"/>
      <c r="B840" s="202">
        <f t="shared" si="14"/>
        <v>10</v>
      </c>
      <c r="C840" s="106">
        <v>21</v>
      </c>
      <c r="D840" s="85">
        <f>E840*B840*محاسبات!$AD$40</f>
        <v>0</v>
      </c>
      <c r="E840" s="105"/>
      <c r="F840" s="87">
        <f>G840*B840*محاسبات!$AD$40</f>
        <v>0</v>
      </c>
      <c r="G840" s="46"/>
      <c r="H840" s="88">
        <f>I840*B840*محاسبات!$AD$40</f>
        <v>0</v>
      </c>
      <c r="I840" s="48"/>
      <c r="J840" s="91">
        <f>K840*B840*محاسبات!$AD$40</f>
        <v>0</v>
      </c>
      <c r="K840" s="91"/>
      <c r="L840" s="89">
        <f>M840*B840*محاسبات!$AD$40</f>
        <v>0</v>
      </c>
      <c r="M840" s="32"/>
      <c r="N840" s="86">
        <f>O840*B840*محاسبات!$AD$40</f>
        <v>0</v>
      </c>
      <c r="O840" s="105"/>
      <c r="P840" s="88">
        <f>Q840*B840*محاسبات!$AD$40</f>
        <v>0</v>
      </c>
      <c r="Q840" s="48"/>
      <c r="R840" s="90">
        <f>S840*B840*محاسبات!$AD$40</f>
        <v>0</v>
      </c>
      <c r="S840" s="93"/>
      <c r="T840" s="91">
        <f>U840*B840*محاسبات!$AD$40</f>
        <v>0</v>
      </c>
      <c r="U840" s="31"/>
      <c r="V840" s="90">
        <f>W840*B840*محاسبات!$AD$40</f>
        <v>0</v>
      </c>
      <c r="W840" s="54"/>
      <c r="X840" s="86">
        <f>Y840*B840*محاسبات!$AD$40</f>
        <v>0</v>
      </c>
      <c r="Y840" s="105"/>
      <c r="Z840" s="91">
        <f>AA840*B840*محاسبات!$AD$40</f>
        <v>0</v>
      </c>
      <c r="AA840" s="31"/>
      <c r="AB840" s="88">
        <f>AC840*B840*محاسبات!$AD$40</f>
        <v>0</v>
      </c>
      <c r="AC840" s="48"/>
      <c r="AD840" s="92">
        <f>AE840*B840*محاسبات!$AD$40</f>
        <v>0</v>
      </c>
      <c r="AE840" s="33"/>
    </row>
    <row r="841" spans="1:31" s="106" customFormat="1">
      <c r="A841" s="348"/>
      <c r="B841" s="202">
        <f t="shared" si="14"/>
        <v>9</v>
      </c>
      <c r="C841" s="106">
        <v>22</v>
      </c>
      <c r="D841" s="85">
        <f>E841*B841*محاسبات!$AD$40</f>
        <v>0</v>
      </c>
      <c r="E841" s="105"/>
      <c r="F841" s="87">
        <f>G841*B841*محاسبات!$AD$40</f>
        <v>0</v>
      </c>
      <c r="G841" s="46"/>
      <c r="H841" s="88">
        <f>I841*B841*محاسبات!$AD$40</f>
        <v>0</v>
      </c>
      <c r="I841" s="48"/>
      <c r="J841" s="91">
        <f>K841*B841*محاسبات!$AD$40</f>
        <v>0</v>
      </c>
      <c r="K841" s="91"/>
      <c r="L841" s="89">
        <f>M841*B841*محاسبات!$AD$40</f>
        <v>0</v>
      </c>
      <c r="M841" s="32"/>
      <c r="N841" s="86">
        <f>O841*B841*محاسبات!$AD$40</f>
        <v>0</v>
      </c>
      <c r="O841" s="105"/>
      <c r="P841" s="88">
        <f>Q841*B841*محاسبات!$AD$40</f>
        <v>0</v>
      </c>
      <c r="Q841" s="48"/>
      <c r="R841" s="90">
        <f>S841*B841*محاسبات!$AD$40</f>
        <v>0</v>
      </c>
      <c r="S841" s="93"/>
      <c r="T841" s="91">
        <f>U841*B841*محاسبات!$AD$40</f>
        <v>0</v>
      </c>
      <c r="U841" s="31"/>
      <c r="V841" s="90">
        <f>W841*B841*محاسبات!$AD$40</f>
        <v>0</v>
      </c>
      <c r="W841" s="54"/>
      <c r="X841" s="86">
        <f>Y841*B841*محاسبات!$AD$40</f>
        <v>0</v>
      </c>
      <c r="Y841" s="105"/>
      <c r="Z841" s="91">
        <f>AA841*B841*محاسبات!$AD$40</f>
        <v>0</v>
      </c>
      <c r="AA841" s="31"/>
      <c r="AB841" s="88">
        <f>AC841*B841*محاسبات!$AD$40</f>
        <v>0</v>
      </c>
      <c r="AC841" s="48"/>
      <c r="AD841" s="92">
        <f>AE841*B841*محاسبات!$AD$40</f>
        <v>0</v>
      </c>
      <c r="AE841" s="33"/>
    </row>
    <row r="842" spans="1:31" s="106" customFormat="1">
      <c r="A842" s="348"/>
      <c r="B842" s="202">
        <f t="shared" si="14"/>
        <v>8</v>
      </c>
      <c r="C842" s="106">
        <v>23</v>
      </c>
      <c r="D842" s="85">
        <f>E842*B842*محاسبات!$AD$40</f>
        <v>0</v>
      </c>
      <c r="E842" s="105"/>
      <c r="F842" s="87">
        <f>G842*B842*محاسبات!$AD$40</f>
        <v>0</v>
      </c>
      <c r="G842" s="46"/>
      <c r="H842" s="88">
        <f>I842*B842*محاسبات!$AD$40</f>
        <v>0</v>
      </c>
      <c r="I842" s="48"/>
      <c r="J842" s="91">
        <f>K842*B842*محاسبات!$AD$40</f>
        <v>0</v>
      </c>
      <c r="K842" s="91"/>
      <c r="L842" s="89">
        <f>M842*B842*محاسبات!$AD$40</f>
        <v>0</v>
      </c>
      <c r="M842" s="32"/>
      <c r="N842" s="86">
        <f>O842*B842*محاسبات!$AD$40</f>
        <v>0</v>
      </c>
      <c r="O842" s="105"/>
      <c r="P842" s="88">
        <f>Q842*B842*محاسبات!$AD$40</f>
        <v>0</v>
      </c>
      <c r="Q842" s="48"/>
      <c r="R842" s="90">
        <f>S842*B842*محاسبات!$AD$40</f>
        <v>0</v>
      </c>
      <c r="S842" s="93"/>
      <c r="T842" s="91">
        <f>U842*B842*محاسبات!$AD$40</f>
        <v>0</v>
      </c>
      <c r="U842" s="31"/>
      <c r="V842" s="90">
        <f>W842*B842*محاسبات!$AD$40</f>
        <v>0</v>
      </c>
      <c r="W842" s="54"/>
      <c r="X842" s="86">
        <f>Y842*B842*محاسبات!$AD$40</f>
        <v>0</v>
      </c>
      <c r="Y842" s="105"/>
      <c r="Z842" s="91">
        <f>AA842*B842*محاسبات!$AD$40</f>
        <v>0</v>
      </c>
      <c r="AA842" s="31"/>
      <c r="AB842" s="88">
        <f>AC842*B842*محاسبات!$AD$40</f>
        <v>0</v>
      </c>
      <c r="AC842" s="48"/>
      <c r="AD842" s="92">
        <f>AE842*B842*محاسبات!$AD$40</f>
        <v>0</v>
      </c>
      <c r="AE842" s="33"/>
    </row>
    <row r="843" spans="1:31" s="106" customFormat="1">
      <c r="A843" s="348"/>
      <c r="B843" s="202">
        <f t="shared" si="14"/>
        <v>7</v>
      </c>
      <c r="C843" s="106">
        <v>24</v>
      </c>
      <c r="D843" s="85">
        <f>E843*B843*محاسبات!$AD$40</f>
        <v>0</v>
      </c>
      <c r="E843" s="105"/>
      <c r="F843" s="87">
        <f>G843*B843*محاسبات!$AD$40</f>
        <v>0</v>
      </c>
      <c r="G843" s="46"/>
      <c r="H843" s="88">
        <f>I843*B843*محاسبات!$AD$40</f>
        <v>0</v>
      </c>
      <c r="I843" s="48"/>
      <c r="J843" s="91">
        <f>K843*B843*محاسبات!$AD$40</f>
        <v>0</v>
      </c>
      <c r="K843" s="91"/>
      <c r="L843" s="89">
        <f>M843*B843*محاسبات!$AD$40</f>
        <v>0</v>
      </c>
      <c r="M843" s="32"/>
      <c r="N843" s="86">
        <f>O843*B843*محاسبات!$AD$40</f>
        <v>0</v>
      </c>
      <c r="O843" s="105"/>
      <c r="P843" s="88">
        <f>Q843*B843*محاسبات!$AD$40</f>
        <v>0</v>
      </c>
      <c r="Q843" s="48"/>
      <c r="R843" s="90">
        <f>S843*B843*محاسبات!$AD$40</f>
        <v>0</v>
      </c>
      <c r="S843" s="93"/>
      <c r="T843" s="91">
        <f>U843*B843*محاسبات!$AD$40</f>
        <v>0</v>
      </c>
      <c r="U843" s="31"/>
      <c r="V843" s="90">
        <f>W843*B843*محاسبات!$AD$40</f>
        <v>0</v>
      </c>
      <c r="W843" s="54"/>
      <c r="X843" s="86">
        <f>Y843*B843*محاسبات!$AD$40</f>
        <v>0</v>
      </c>
      <c r="Y843" s="105"/>
      <c r="Z843" s="91">
        <f>AA843*B843*محاسبات!$AD$40</f>
        <v>0</v>
      </c>
      <c r="AA843" s="31"/>
      <c r="AB843" s="88">
        <f>AC843*B843*محاسبات!$AD$40</f>
        <v>0</v>
      </c>
      <c r="AC843" s="48"/>
      <c r="AD843" s="92">
        <f>AE843*B843*محاسبات!$AD$40</f>
        <v>0</v>
      </c>
      <c r="AE843" s="33"/>
    </row>
    <row r="844" spans="1:31" s="106" customFormat="1">
      <c r="A844" s="348"/>
      <c r="B844" s="202">
        <f t="shared" si="14"/>
        <v>6</v>
      </c>
      <c r="C844" s="106">
        <v>25</v>
      </c>
      <c r="D844" s="85">
        <f>E844*B844*محاسبات!$AD$40</f>
        <v>0</v>
      </c>
      <c r="E844" s="105"/>
      <c r="F844" s="87">
        <f>G844*B844*محاسبات!$AD$40</f>
        <v>0</v>
      </c>
      <c r="G844" s="46"/>
      <c r="H844" s="88">
        <f>I844*B844*محاسبات!$AD$40</f>
        <v>0</v>
      </c>
      <c r="I844" s="48"/>
      <c r="J844" s="91">
        <f>K844*B844*محاسبات!$AD$40</f>
        <v>0</v>
      </c>
      <c r="K844" s="91"/>
      <c r="L844" s="89">
        <f>M844*B844*محاسبات!$AD$40</f>
        <v>0</v>
      </c>
      <c r="M844" s="32"/>
      <c r="N844" s="86">
        <f>O844*B844*محاسبات!$AD$40</f>
        <v>0</v>
      </c>
      <c r="O844" s="105"/>
      <c r="P844" s="88">
        <f>Q844*B844*محاسبات!$AD$40</f>
        <v>0</v>
      </c>
      <c r="Q844" s="48"/>
      <c r="R844" s="90">
        <f>S844*B844*محاسبات!$AD$40</f>
        <v>0</v>
      </c>
      <c r="S844" s="93"/>
      <c r="T844" s="91">
        <f>U844*B844*محاسبات!$AD$40</f>
        <v>0</v>
      </c>
      <c r="U844" s="81"/>
      <c r="V844" s="90">
        <f>W844*B844*محاسبات!$AD$40</f>
        <v>0</v>
      </c>
      <c r="W844" s="54"/>
      <c r="X844" s="86">
        <f>Y844*B844*محاسبات!$AD$40</f>
        <v>0</v>
      </c>
      <c r="Y844" s="105"/>
      <c r="Z844" s="91">
        <f>AA844*B844*محاسبات!$AD$40</f>
        <v>0</v>
      </c>
      <c r="AA844" s="31"/>
      <c r="AB844" s="88">
        <f>AC844*B844*محاسبات!$AD$40</f>
        <v>0</v>
      </c>
      <c r="AC844" s="48"/>
      <c r="AD844" s="92">
        <f>AE844*B844*محاسبات!$AD$40</f>
        <v>0</v>
      </c>
      <c r="AE844" s="33"/>
    </row>
    <row r="845" spans="1:31" s="106" customFormat="1">
      <c r="A845" s="348"/>
      <c r="B845" s="202">
        <f t="shared" si="14"/>
        <v>5</v>
      </c>
      <c r="C845" s="106">
        <v>26</v>
      </c>
      <c r="D845" s="85">
        <f>E845*B845*محاسبات!$AD$40</f>
        <v>0</v>
      </c>
      <c r="E845" s="105"/>
      <c r="F845" s="87">
        <f>G845*B845*محاسبات!$AD$40</f>
        <v>0</v>
      </c>
      <c r="G845" s="46"/>
      <c r="H845" s="88">
        <f>I845*B845*محاسبات!$AD$40</f>
        <v>0</v>
      </c>
      <c r="I845" s="48"/>
      <c r="J845" s="91">
        <f>K845*B845*محاسبات!$AD$40</f>
        <v>0</v>
      </c>
      <c r="K845" s="91"/>
      <c r="L845" s="89">
        <f>M845*B845*محاسبات!$AD$40</f>
        <v>0</v>
      </c>
      <c r="M845" s="32"/>
      <c r="N845" s="86">
        <f>O845*B845*محاسبات!$AD$40</f>
        <v>0</v>
      </c>
      <c r="O845" s="105"/>
      <c r="P845" s="88">
        <f>Q845*B845*محاسبات!$AD$40</f>
        <v>0</v>
      </c>
      <c r="Q845" s="48"/>
      <c r="R845" s="90">
        <f>S845*B845*محاسبات!$AD$40</f>
        <v>0</v>
      </c>
      <c r="S845" s="93"/>
      <c r="T845" s="91">
        <f>U845*B845*محاسبات!$AD$40</f>
        <v>0</v>
      </c>
      <c r="U845" s="31"/>
      <c r="V845" s="90">
        <f>W845*B845*محاسبات!$AD$40</f>
        <v>0</v>
      </c>
      <c r="W845" s="54"/>
      <c r="X845" s="86">
        <f>Y845*B845*محاسبات!$AD$40</f>
        <v>0</v>
      </c>
      <c r="Y845" s="105"/>
      <c r="Z845" s="91">
        <f>AA845*B845*محاسبات!$AD$40</f>
        <v>0</v>
      </c>
      <c r="AA845" s="31"/>
      <c r="AB845" s="88">
        <f>AC845*B845*محاسبات!$AD$40</f>
        <v>0</v>
      </c>
      <c r="AC845" s="48"/>
      <c r="AD845" s="92">
        <f>AE845*B845*محاسبات!$AD$40</f>
        <v>0</v>
      </c>
      <c r="AE845" s="33"/>
    </row>
    <row r="846" spans="1:31" s="106" customFormat="1">
      <c r="A846" s="348"/>
      <c r="B846" s="202">
        <f t="shared" si="14"/>
        <v>4</v>
      </c>
      <c r="C846" s="106">
        <v>27</v>
      </c>
      <c r="D846" s="85">
        <f>E846*B846*محاسبات!$AD$40</f>
        <v>0</v>
      </c>
      <c r="E846" s="105"/>
      <c r="F846" s="87">
        <f>G846*B846*محاسبات!$AD$40</f>
        <v>0</v>
      </c>
      <c r="G846" s="46"/>
      <c r="H846" s="88">
        <f>I846*B846*محاسبات!$AD$40</f>
        <v>0</v>
      </c>
      <c r="I846" s="48"/>
      <c r="J846" s="91">
        <f>K846*B846*محاسبات!$AD$40</f>
        <v>0</v>
      </c>
      <c r="K846" s="91"/>
      <c r="L846" s="89">
        <f>M846*B846*محاسبات!$AD$40</f>
        <v>0</v>
      </c>
      <c r="M846" s="32"/>
      <c r="N846" s="86">
        <f>O846*B846*محاسبات!$AD$40</f>
        <v>0</v>
      </c>
      <c r="O846" s="105"/>
      <c r="P846" s="88">
        <f>Q846*B846*محاسبات!$AD$40</f>
        <v>0</v>
      </c>
      <c r="Q846" s="48"/>
      <c r="R846" s="90">
        <f>S846*B846*محاسبات!$AD$40</f>
        <v>0</v>
      </c>
      <c r="S846" s="93"/>
      <c r="T846" s="91">
        <f>U846*B846*محاسبات!$AD$40</f>
        <v>0</v>
      </c>
      <c r="U846" s="31"/>
      <c r="V846" s="90">
        <f>W846*B846*محاسبات!$AD$40</f>
        <v>0</v>
      </c>
      <c r="W846" s="54"/>
      <c r="X846" s="86">
        <f>Y846*B846*محاسبات!$AD$40</f>
        <v>0</v>
      </c>
      <c r="Y846" s="105"/>
      <c r="Z846" s="91">
        <f>AA846*B846*محاسبات!$AD$40</f>
        <v>0</v>
      </c>
      <c r="AA846" s="31"/>
      <c r="AB846" s="88">
        <f>AC846*B846*محاسبات!$AD$40</f>
        <v>0</v>
      </c>
      <c r="AC846" s="48"/>
      <c r="AD846" s="92">
        <f>AE846*B846*محاسبات!$AD$40</f>
        <v>0</v>
      </c>
      <c r="AE846" s="33"/>
    </row>
    <row r="847" spans="1:31" s="106" customFormat="1">
      <c r="A847" s="348"/>
      <c r="B847" s="202">
        <f t="shared" si="14"/>
        <v>3</v>
      </c>
      <c r="C847" s="106">
        <v>28</v>
      </c>
      <c r="D847" s="85">
        <f>E847*B847*محاسبات!$AD$40</f>
        <v>0</v>
      </c>
      <c r="E847" s="105"/>
      <c r="F847" s="87">
        <f>G847*B847*محاسبات!$AD$40</f>
        <v>0</v>
      </c>
      <c r="G847" s="46"/>
      <c r="H847" s="88">
        <f>I847*B847*محاسبات!$AD$40</f>
        <v>0</v>
      </c>
      <c r="I847" s="48"/>
      <c r="J847" s="91">
        <f>K847*B847*محاسبات!$AD$40</f>
        <v>0</v>
      </c>
      <c r="K847" s="91"/>
      <c r="L847" s="89">
        <f>M847*B847*محاسبات!$AD$40</f>
        <v>0</v>
      </c>
      <c r="M847" s="32"/>
      <c r="N847" s="86">
        <f>O847*B847*محاسبات!$AD$40</f>
        <v>0</v>
      </c>
      <c r="O847" s="105"/>
      <c r="P847" s="88">
        <f>Q847*B847*محاسبات!$AD$40</f>
        <v>0</v>
      </c>
      <c r="Q847" s="48"/>
      <c r="R847" s="90">
        <f>S847*B847*محاسبات!$AD$40</f>
        <v>0</v>
      </c>
      <c r="S847" s="93"/>
      <c r="T847" s="91">
        <f>U847*B847*محاسبات!$AD$40</f>
        <v>0</v>
      </c>
      <c r="U847" s="31"/>
      <c r="V847" s="90">
        <f>W847*B847*محاسبات!$AD$40</f>
        <v>0</v>
      </c>
      <c r="W847" s="54"/>
      <c r="X847" s="86">
        <f>Y847*B847*محاسبات!$AD$40</f>
        <v>0</v>
      </c>
      <c r="Y847" s="105"/>
      <c r="Z847" s="91">
        <f>AA847*B847*محاسبات!$AD$40</f>
        <v>0</v>
      </c>
      <c r="AA847" s="31"/>
      <c r="AB847" s="88">
        <f>AC847*B847*محاسبات!$AD$40</f>
        <v>0</v>
      </c>
      <c r="AC847" s="48"/>
      <c r="AD847" s="92">
        <f>AE847*B847*محاسبات!$AD$40</f>
        <v>0</v>
      </c>
      <c r="AE847" s="33"/>
    </row>
    <row r="848" spans="1:31" s="106" customFormat="1">
      <c r="A848" s="348"/>
      <c r="B848" s="202">
        <f t="shared" si="14"/>
        <v>2</v>
      </c>
      <c r="C848" s="106">
        <v>29</v>
      </c>
      <c r="D848" s="85">
        <f>E848*B848*محاسبات!$AD$40</f>
        <v>0</v>
      </c>
      <c r="E848" s="105"/>
      <c r="F848" s="87">
        <f>G848*B848*محاسبات!$AD$40</f>
        <v>0</v>
      </c>
      <c r="G848" s="46"/>
      <c r="H848" s="88">
        <f>I848*B848*محاسبات!$AD$40</f>
        <v>0</v>
      </c>
      <c r="I848" s="48"/>
      <c r="J848" s="91">
        <f>K848*B848*محاسبات!$AD$40</f>
        <v>0</v>
      </c>
      <c r="K848" s="91"/>
      <c r="L848" s="89">
        <f>M848*B848*محاسبات!$AD$40</f>
        <v>0</v>
      </c>
      <c r="M848" s="32"/>
      <c r="N848" s="86">
        <f>O848*B848*محاسبات!$AD$40</f>
        <v>0</v>
      </c>
      <c r="O848" s="105"/>
      <c r="P848" s="88">
        <f>Q848*B848*محاسبات!$AD$40</f>
        <v>0</v>
      </c>
      <c r="Q848" s="48"/>
      <c r="R848" s="90">
        <f>S848*B848*محاسبات!$AD$40</f>
        <v>0</v>
      </c>
      <c r="S848" s="93"/>
      <c r="T848" s="91">
        <f>U848*B848*محاسبات!$AD$40</f>
        <v>0</v>
      </c>
      <c r="U848" s="31"/>
      <c r="V848" s="90">
        <f>W848*B848*محاسبات!$AD$40</f>
        <v>0</v>
      </c>
      <c r="W848" s="54"/>
      <c r="X848" s="86">
        <f>Y848*B848*محاسبات!$AD$40</f>
        <v>0</v>
      </c>
      <c r="Y848" s="105"/>
      <c r="Z848" s="91">
        <f>AA848*B848*محاسبات!$AD$40</f>
        <v>0</v>
      </c>
      <c r="AA848" s="31"/>
      <c r="AB848" s="88">
        <f>AC848*B848*محاسبات!$AD$40</f>
        <v>0</v>
      </c>
      <c r="AC848" s="48"/>
      <c r="AD848" s="92">
        <f>AE848*B848*محاسبات!$AD$40</f>
        <v>0</v>
      </c>
      <c r="AE848" s="33"/>
    </row>
    <row r="849" spans="1:31" s="106" customFormat="1">
      <c r="A849" s="348"/>
      <c r="B849" s="202">
        <f t="shared" si="14"/>
        <v>1</v>
      </c>
      <c r="C849" s="106">
        <v>30</v>
      </c>
      <c r="D849" s="85">
        <f>E849*B849*محاسبات!$AD$40</f>
        <v>0</v>
      </c>
      <c r="E849" s="105"/>
      <c r="F849" s="87">
        <f>G849*B849*محاسبات!$AD$40</f>
        <v>0</v>
      </c>
      <c r="G849" s="46"/>
      <c r="H849" s="88">
        <f>I849*B849*محاسبات!$AD$40</f>
        <v>0</v>
      </c>
      <c r="I849" s="48"/>
      <c r="J849" s="91">
        <f>K849*B849*محاسبات!$AD$40</f>
        <v>0</v>
      </c>
      <c r="K849" s="91"/>
      <c r="L849" s="89">
        <f>M849*B849*محاسبات!$AD$40</f>
        <v>0</v>
      </c>
      <c r="M849" s="32"/>
      <c r="N849" s="86">
        <f>O849*B849*محاسبات!$AD$40</f>
        <v>0</v>
      </c>
      <c r="O849" s="105"/>
      <c r="P849" s="88">
        <f>Q849*B849*محاسبات!$AD$40</f>
        <v>0</v>
      </c>
      <c r="Q849" s="48"/>
      <c r="R849" s="90">
        <f>S849*B849*محاسبات!$AD$40</f>
        <v>0</v>
      </c>
      <c r="S849" s="93"/>
      <c r="T849" s="91">
        <f>U849*B849*محاسبات!$AD$40</f>
        <v>0</v>
      </c>
      <c r="U849" s="31"/>
      <c r="V849" s="90">
        <f>W849*B849*محاسبات!$AD$40</f>
        <v>0</v>
      </c>
      <c r="W849" s="54"/>
      <c r="X849" s="86">
        <f>Y849*B849*محاسبات!$AD$40</f>
        <v>0</v>
      </c>
      <c r="Y849" s="105"/>
      <c r="Z849" s="91">
        <f>AA849*B849*محاسبات!$AD$40</f>
        <v>0</v>
      </c>
      <c r="AA849" s="31"/>
      <c r="AB849" s="88">
        <f>AC849*B849*محاسبات!$AD$40</f>
        <v>0</v>
      </c>
      <c r="AC849" s="48"/>
      <c r="AD849" s="92">
        <f>AE849*B849*محاسبات!$AD$40</f>
        <v>0</v>
      </c>
      <c r="AE849" s="33"/>
    </row>
    <row r="850" spans="1:31" s="132" customFormat="1" ht="15.75" thickBot="1">
      <c r="A850" s="349"/>
      <c r="B850" s="202">
        <f t="shared" si="14"/>
        <v>0</v>
      </c>
      <c r="C850" s="132">
        <v>31</v>
      </c>
      <c r="D850" s="138">
        <f>E850*B850*محاسبات!$AD$40</f>
        <v>0</v>
      </c>
      <c r="E850" s="60"/>
      <c r="F850" s="139">
        <f>G850*B850*محاسبات!$AD$40</f>
        <v>0</v>
      </c>
      <c r="G850" s="61"/>
      <c r="H850" s="140">
        <f>I850*B850*محاسبات!$AD$40</f>
        <v>0</v>
      </c>
      <c r="I850" s="62"/>
      <c r="J850" s="91">
        <f>K850*B850*محاسبات!$AD$40</f>
        <v>0</v>
      </c>
      <c r="K850" s="144"/>
      <c r="L850" s="141">
        <f>M850*B850*محاسبات!$AD$40</f>
        <v>0</v>
      </c>
      <c r="M850" s="63"/>
      <c r="N850" s="142">
        <f>O850*B850*محاسبات!$AD$40</f>
        <v>0</v>
      </c>
      <c r="O850" s="60"/>
      <c r="P850" s="140">
        <f>Q850*B850*محاسبات!$AD$40</f>
        <v>0</v>
      </c>
      <c r="Q850" s="62"/>
      <c r="R850" s="143">
        <f>S850*B850*محاسبات!$AD$40</f>
        <v>0</v>
      </c>
      <c r="S850" s="94"/>
      <c r="T850" s="144">
        <f>U850*B850*محاسبات!$AD$40</f>
        <v>0</v>
      </c>
      <c r="U850" s="65"/>
      <c r="V850" s="143">
        <f>W850*B850*محاسبات!$AD$40</f>
        <v>0</v>
      </c>
      <c r="W850" s="64"/>
      <c r="X850" s="142">
        <f>Y850*B850*محاسبات!$AD$40</f>
        <v>0</v>
      </c>
      <c r="Y850" s="60"/>
      <c r="Z850" s="144">
        <f>AA850*B850*محاسبات!$AD$40</f>
        <v>0</v>
      </c>
      <c r="AA850" s="65"/>
      <c r="AB850" s="140">
        <f>AC850*B850*محاسبات!$AD$40</f>
        <v>0</v>
      </c>
      <c r="AC850" s="62"/>
      <c r="AD850" s="145">
        <f>AE850*B850*محاسبات!$AD$40</f>
        <v>0</v>
      </c>
      <c r="AE850" s="66"/>
    </row>
    <row r="851" spans="1:31" s="30" customFormat="1">
      <c r="D851" s="99"/>
      <c r="E851" s="43"/>
      <c r="F851" s="43"/>
      <c r="G851" s="43"/>
      <c r="H851" s="43"/>
      <c r="I851" s="43"/>
      <c r="J851" s="265"/>
      <c r="K851" s="265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</row>
  </sheetData>
  <mergeCells count="42">
    <mergeCell ref="A335:A364"/>
    <mergeCell ref="A365:A394"/>
    <mergeCell ref="A395:A423"/>
    <mergeCell ref="A424:A454"/>
    <mergeCell ref="D1:E1"/>
    <mergeCell ref="A152:A182"/>
    <mergeCell ref="A183:A213"/>
    <mergeCell ref="A214:A244"/>
    <mergeCell ref="A245:A274"/>
    <mergeCell ref="A275:A304"/>
    <mergeCell ref="A305:A334"/>
    <mergeCell ref="A3:A28"/>
    <mergeCell ref="A29:A58"/>
    <mergeCell ref="A59:A89"/>
    <mergeCell ref="A90:A120"/>
    <mergeCell ref="A121:A151"/>
    <mergeCell ref="AD1:AE1"/>
    <mergeCell ref="F1:G1"/>
    <mergeCell ref="H1:I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J1:K1"/>
    <mergeCell ref="A455:A485"/>
    <mergeCell ref="A486:A516"/>
    <mergeCell ref="A517:A547"/>
    <mergeCell ref="A548:A578"/>
    <mergeCell ref="A579:A609"/>
    <mergeCell ref="A760:A788"/>
    <mergeCell ref="A789:A819"/>
    <mergeCell ref="A820:A850"/>
    <mergeCell ref="A610:A639"/>
    <mergeCell ref="A640:A669"/>
    <mergeCell ref="A670:A699"/>
    <mergeCell ref="A700:A729"/>
    <mergeCell ref="A730:A759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opLeftCell="Y1" zoomScale="70" zoomScaleNormal="70" zoomScaleSheetLayoutView="100" workbookViewId="0">
      <pane ySplit="3" topLeftCell="A4" activePane="bottomLeft" state="frozen"/>
      <selection activeCell="R1" sqref="R1"/>
      <selection pane="bottomLeft" activeCell="Y7" sqref="A7:XFD7"/>
    </sheetView>
  </sheetViews>
  <sheetFormatPr defaultColWidth="9.140625" defaultRowHeight="14.25"/>
  <cols>
    <col min="1" max="1" width="7.28515625" style="1" customWidth="1"/>
    <col min="2" max="2" width="13.140625" style="1" customWidth="1"/>
    <col min="3" max="3" width="63" style="148" customWidth="1"/>
    <col min="4" max="4" width="63.42578125" style="148" customWidth="1"/>
    <col min="5" max="5" width="18.140625" style="1" customWidth="1"/>
    <col min="6" max="7" width="16.5703125" style="1" customWidth="1"/>
    <col min="8" max="8" width="17" style="1" customWidth="1"/>
    <col min="9" max="10" width="17.85546875" style="1" customWidth="1"/>
    <col min="11" max="11" width="10.7109375" style="148" customWidth="1"/>
    <col min="12" max="12" width="15.140625" style="148" bestFit="1" customWidth="1"/>
    <col min="13" max="13" width="19.140625" style="148" customWidth="1"/>
    <col min="14" max="16" width="18.7109375" style="2" customWidth="1"/>
    <col min="17" max="17" width="7" style="2" customWidth="1"/>
    <col min="18" max="18" width="23.140625" style="70" bestFit="1" customWidth="1"/>
    <col min="19" max="19" width="20" style="69" bestFit="1" customWidth="1"/>
    <col min="20" max="20" width="7.140625" style="69" customWidth="1"/>
    <col min="21" max="21" width="14.28515625" style="1" customWidth="1"/>
    <col min="22" max="22" width="19" style="1" customWidth="1"/>
    <col min="23" max="23" width="19.7109375" style="1" customWidth="1"/>
    <col min="24" max="24" width="16.7109375" style="1" customWidth="1"/>
    <col min="25" max="25" width="16.7109375" style="148" customWidth="1"/>
    <col min="26" max="26" width="19" style="1" bestFit="1" customWidth="1"/>
    <col min="27" max="27" width="12.42578125" style="1" customWidth="1"/>
    <col min="28" max="28" width="22" style="148" customWidth="1"/>
    <col min="29" max="29" width="27.28515625" style="1" customWidth="1"/>
    <col min="30" max="30" width="23.42578125" style="1" bestFit="1" customWidth="1"/>
    <col min="31" max="31" width="12.42578125" style="1" bestFit="1" customWidth="1"/>
    <col min="32" max="32" width="20.7109375" style="1" customWidth="1"/>
    <col min="33" max="33" width="19.5703125" style="148" customWidth="1"/>
    <col min="34" max="34" width="16.42578125" style="3" bestFit="1" customWidth="1"/>
    <col min="35" max="35" width="18.85546875" style="1" bestFit="1" customWidth="1"/>
    <col min="36" max="36" width="23.140625" style="148" customWidth="1"/>
    <col min="37" max="37" width="19.140625" style="1" customWidth="1"/>
    <col min="38" max="38" width="13.5703125" style="1" customWidth="1"/>
    <col min="39" max="16384" width="9.140625" style="1"/>
  </cols>
  <sheetData>
    <row r="1" spans="1:38" ht="32.25" customHeight="1" thickBot="1">
      <c r="A1" s="400" t="s">
        <v>208</v>
      </c>
      <c r="B1" s="401"/>
      <c r="C1" s="401"/>
      <c r="D1" s="401"/>
      <c r="E1" s="401"/>
      <c r="F1" s="401"/>
      <c r="G1" s="401"/>
      <c r="H1" s="401"/>
      <c r="I1" s="401"/>
      <c r="J1" s="402"/>
      <c r="K1" s="169"/>
      <c r="L1" s="366" t="s">
        <v>142</v>
      </c>
      <c r="M1" s="367"/>
      <c r="N1" s="367"/>
      <c r="O1" s="367"/>
      <c r="P1" s="368"/>
      <c r="Q1" s="73"/>
      <c r="U1" s="405" t="s">
        <v>237</v>
      </c>
      <c r="V1" s="406"/>
      <c r="W1" s="407"/>
      <c r="X1" s="364" t="s">
        <v>0</v>
      </c>
      <c r="Y1" s="322" t="s">
        <v>5</v>
      </c>
      <c r="Z1" s="403" t="s">
        <v>239</v>
      </c>
      <c r="AB1" s="380" t="s">
        <v>201</v>
      </c>
      <c r="AC1" s="381"/>
      <c r="AD1" s="382"/>
      <c r="AE1" s="382"/>
      <c r="AF1" s="382"/>
      <c r="AG1" s="383"/>
      <c r="AH1" s="397" t="s">
        <v>78</v>
      </c>
      <c r="AI1" s="398"/>
      <c r="AJ1" s="399"/>
    </row>
    <row r="2" spans="1:38" ht="26.25" customHeight="1" thickBot="1">
      <c r="A2" s="110"/>
      <c r="B2" s="410" t="s">
        <v>117</v>
      </c>
      <c r="C2" s="410" t="s">
        <v>89</v>
      </c>
      <c r="D2" s="410" t="s">
        <v>90</v>
      </c>
      <c r="E2" s="410" t="s">
        <v>1</v>
      </c>
      <c r="F2" s="410" t="s">
        <v>2</v>
      </c>
      <c r="G2" s="410" t="s">
        <v>171</v>
      </c>
      <c r="H2" s="410" t="s">
        <v>3</v>
      </c>
      <c r="I2" s="410" t="s">
        <v>4</v>
      </c>
      <c r="J2" s="414" t="s">
        <v>86</v>
      </c>
      <c r="K2" s="170"/>
      <c r="L2" s="375" t="s">
        <v>117</v>
      </c>
      <c r="M2" s="183" t="s">
        <v>110</v>
      </c>
      <c r="N2" s="184" t="s">
        <v>110</v>
      </c>
      <c r="O2" s="171" t="s">
        <v>113</v>
      </c>
      <c r="P2" s="172" t="s">
        <v>114</v>
      </c>
      <c r="Q2" s="74"/>
      <c r="U2" s="373" t="s">
        <v>26</v>
      </c>
      <c r="V2" s="412" t="s">
        <v>5</v>
      </c>
      <c r="W2" s="408" t="s">
        <v>6</v>
      </c>
      <c r="X2" s="377"/>
      <c r="Y2" s="323" t="s">
        <v>0</v>
      </c>
      <c r="Z2" s="404"/>
      <c r="AB2" s="232">
        <v>380000000</v>
      </c>
      <c r="AC2" s="234" t="s">
        <v>192</v>
      </c>
      <c r="AD2" s="233">
        <v>210000000</v>
      </c>
      <c r="AE2" s="416" t="s">
        <v>193</v>
      </c>
      <c r="AF2" s="416"/>
      <c r="AG2" s="417"/>
      <c r="AH2" s="250" t="s">
        <v>196</v>
      </c>
      <c r="AI2" s="248" t="s">
        <v>200</v>
      </c>
      <c r="AJ2" s="246" t="s">
        <v>198</v>
      </c>
    </row>
    <row r="3" spans="1:38" ht="19.5" customHeight="1" thickBot="1">
      <c r="A3" s="111"/>
      <c r="B3" s="411"/>
      <c r="C3" s="411"/>
      <c r="D3" s="411"/>
      <c r="E3" s="411"/>
      <c r="F3" s="411"/>
      <c r="G3" s="411"/>
      <c r="H3" s="411"/>
      <c r="I3" s="411"/>
      <c r="J3" s="415"/>
      <c r="K3" s="170"/>
      <c r="L3" s="376"/>
      <c r="M3" s="179" t="s">
        <v>116</v>
      </c>
      <c r="N3" s="180" t="s">
        <v>115</v>
      </c>
      <c r="O3" s="181" t="s">
        <v>111</v>
      </c>
      <c r="P3" s="182" t="s">
        <v>112</v>
      </c>
      <c r="Q3" s="74"/>
      <c r="R3" s="76" t="s">
        <v>38</v>
      </c>
      <c r="S3" s="76" t="s">
        <v>37</v>
      </c>
      <c r="U3" s="374"/>
      <c r="V3" s="413"/>
      <c r="W3" s="409"/>
      <c r="X3" s="365"/>
      <c r="Y3" s="323"/>
      <c r="Z3" s="404"/>
      <c r="AB3" s="378" t="s">
        <v>7</v>
      </c>
      <c r="AC3" s="379"/>
      <c r="AD3" s="254" t="s">
        <v>8</v>
      </c>
      <c r="AE3" s="251" t="s">
        <v>9</v>
      </c>
      <c r="AF3" s="252" t="s">
        <v>10</v>
      </c>
      <c r="AG3" s="253" t="s">
        <v>11</v>
      </c>
      <c r="AH3" s="245" t="s">
        <v>197</v>
      </c>
      <c r="AI3" s="249" t="s">
        <v>78</v>
      </c>
      <c r="AJ3" s="247" t="s">
        <v>199</v>
      </c>
    </row>
    <row r="4" spans="1:38" ht="19.5" thickBot="1">
      <c r="A4" s="386">
        <v>1400</v>
      </c>
      <c r="B4" s="4" t="s">
        <v>15</v>
      </c>
      <c r="C4" s="4" t="s">
        <v>91</v>
      </c>
      <c r="D4" s="4" t="s">
        <v>85</v>
      </c>
      <c r="E4" s="217">
        <v>41060000000</v>
      </c>
      <c r="F4" s="217">
        <v>0</v>
      </c>
      <c r="G4" s="217">
        <v>0</v>
      </c>
      <c r="H4" s="217">
        <v>438500000</v>
      </c>
      <c r="I4" s="217">
        <f>SUM(E4:H4)</f>
        <v>41498500000</v>
      </c>
      <c r="J4" s="218">
        <f>I4</f>
        <v>41498500000</v>
      </c>
      <c r="K4" s="151"/>
      <c r="L4" s="176" t="s">
        <v>15</v>
      </c>
      <c r="M4" s="177">
        <f t="shared" ref="M4:M31" si="0">J4/$AI$26</f>
        <v>18609192.825112108</v>
      </c>
      <c r="N4" s="177">
        <f t="shared" ref="N4:N31" si="1">J4/$AI$25</f>
        <v>26807816.537467699</v>
      </c>
      <c r="O4" s="177">
        <f t="shared" ref="O4:O31" si="2">J4/$AI$25*155</f>
        <v>4155211563.3074932</v>
      </c>
      <c r="P4" s="178">
        <f t="shared" ref="P4:P31" si="3">J4/$AI$25*105</f>
        <v>2814820736.4341083</v>
      </c>
      <c r="Q4" s="75"/>
      <c r="R4" s="76">
        <f>I4*S4</f>
        <v>1161958000000</v>
      </c>
      <c r="S4" s="5">
        <v>28</v>
      </c>
      <c r="U4" s="4" t="s">
        <v>15</v>
      </c>
      <c r="V4" s="16">
        <v>49300000000</v>
      </c>
      <c r="W4" s="17">
        <f>V4</f>
        <v>49300000000</v>
      </c>
      <c r="X4" s="18">
        <v>0</v>
      </c>
      <c r="Y4" s="100">
        <f>X4</f>
        <v>0</v>
      </c>
      <c r="Z4" s="13">
        <f t="shared" ref="Z4:Z23" si="4">W4-J4+Y4</f>
        <v>7801500000</v>
      </c>
      <c r="AB4" s="163" t="s">
        <v>202</v>
      </c>
      <c r="AC4" s="165" t="s">
        <v>98</v>
      </c>
      <c r="AD4" s="21">
        <f>'آورده و سود'!AC2</f>
        <v>26000000000</v>
      </c>
      <c r="AE4" s="185">
        <f t="shared" ref="AE4:AE17" si="5">AD4/$AD$18</f>
        <v>9.7786350213990389E-2</v>
      </c>
      <c r="AF4" s="22">
        <f>'آورده و سود'!AB2</f>
        <v>24151842139.36858</v>
      </c>
      <c r="AG4" s="27">
        <f>AD4+AF4</f>
        <v>50151842139.368576</v>
      </c>
      <c r="AH4" s="244">
        <f t="shared" ref="AH4:AH10" si="6">AG4/AF22*AE22</f>
        <v>130.60375557127233</v>
      </c>
      <c r="AI4" s="238">
        <f t="shared" ref="AI4:AI10" si="7">AG4-AF22</f>
        <v>-8984157860.631424</v>
      </c>
      <c r="AJ4" s="243">
        <f t="shared" ref="AJ4:AJ10" si="8">(AD4-AI4)/AE22</f>
        <v>227169856.2378664</v>
      </c>
    </row>
    <row r="5" spans="1:38" ht="19.5" thickBot="1">
      <c r="A5" s="386"/>
      <c r="B5" s="4" t="s">
        <v>16</v>
      </c>
      <c r="C5" s="4" t="s">
        <v>93</v>
      </c>
      <c r="D5" s="4" t="s">
        <v>92</v>
      </c>
      <c r="E5" s="217">
        <v>28762251140</v>
      </c>
      <c r="F5" s="217">
        <v>0</v>
      </c>
      <c r="G5" s="217">
        <v>0</v>
      </c>
      <c r="H5" s="217">
        <v>671225400</v>
      </c>
      <c r="I5" s="217">
        <f t="shared" ref="I5:I23" si="9">SUM(E5:H5)</f>
        <v>29433476540</v>
      </c>
      <c r="J5" s="218">
        <f>J4+I5</f>
        <v>70931976540</v>
      </c>
      <c r="K5" s="151"/>
      <c r="L5" s="173" t="s">
        <v>16</v>
      </c>
      <c r="M5" s="6">
        <f t="shared" si="0"/>
        <v>31808061.22869955</v>
      </c>
      <c r="N5" s="6">
        <f t="shared" si="1"/>
        <v>45821690.271317832</v>
      </c>
      <c r="O5" s="6">
        <f t="shared" si="2"/>
        <v>7102361992.0542641</v>
      </c>
      <c r="P5" s="174">
        <f t="shared" si="3"/>
        <v>4811277478.4883728</v>
      </c>
      <c r="Q5" s="75"/>
      <c r="R5" s="76">
        <f>I5*S5</f>
        <v>794703866580</v>
      </c>
      <c r="S5" s="5">
        <v>27</v>
      </c>
      <c r="U5" s="4" t="s">
        <v>16</v>
      </c>
      <c r="V5" s="16">
        <v>22000000000</v>
      </c>
      <c r="W5" s="17">
        <f>W4+V5</f>
        <v>71300000000</v>
      </c>
      <c r="X5" s="18">
        <v>0</v>
      </c>
      <c r="Y5" s="100">
        <f>X5+Y4</f>
        <v>0</v>
      </c>
      <c r="Z5" s="255">
        <f t="shared" si="4"/>
        <v>368023460</v>
      </c>
      <c r="AB5" s="163" t="s">
        <v>74</v>
      </c>
      <c r="AC5" s="165" t="s">
        <v>99</v>
      </c>
      <c r="AD5" s="21">
        <f>'آورده و سود'!G2</f>
        <v>16000000000</v>
      </c>
      <c r="AE5" s="185">
        <f t="shared" si="5"/>
        <v>6.0176215516301777E-2</v>
      </c>
      <c r="AF5" s="22">
        <f>'آورده و سود'!F2</f>
        <v>23950464192.39513</v>
      </c>
      <c r="AG5" s="27">
        <f t="shared" ref="AG5:AG17" si="10">AD5+AF5</f>
        <v>39950464192.395126</v>
      </c>
      <c r="AH5" s="241">
        <f t="shared" si="6"/>
        <v>104.03766716769564</v>
      </c>
      <c r="AI5" s="239">
        <f t="shared" si="7"/>
        <v>14464192.395126343</v>
      </c>
      <c r="AJ5" s="243">
        <f t="shared" si="8"/>
        <v>153707075.07312378</v>
      </c>
      <c r="AK5" s="151"/>
      <c r="AL5" s="69"/>
    </row>
    <row r="6" spans="1:38" ht="19.5" thickBot="1">
      <c r="A6" s="387">
        <v>1401</v>
      </c>
      <c r="B6" s="4" t="s">
        <v>18</v>
      </c>
      <c r="C6" s="4" t="s">
        <v>85</v>
      </c>
      <c r="D6" s="4" t="s">
        <v>94</v>
      </c>
      <c r="E6" s="217">
        <v>0</v>
      </c>
      <c r="F6" s="217">
        <v>0</v>
      </c>
      <c r="G6" s="217">
        <v>0</v>
      </c>
      <c r="H6" s="217">
        <f>0.1*SUM(E6:G6)</f>
        <v>0</v>
      </c>
      <c r="I6" s="217">
        <f t="shared" si="9"/>
        <v>0</v>
      </c>
      <c r="J6" s="218">
        <f t="shared" ref="J6:J31" si="11">J5+I6</f>
        <v>70931976540</v>
      </c>
      <c r="K6" s="151"/>
      <c r="L6" s="212" t="s">
        <v>18</v>
      </c>
      <c r="M6" s="6">
        <f t="shared" si="0"/>
        <v>31808061.22869955</v>
      </c>
      <c r="N6" s="6">
        <f t="shared" si="1"/>
        <v>45821690.271317832</v>
      </c>
      <c r="O6" s="6">
        <f t="shared" si="2"/>
        <v>7102361992.0542641</v>
      </c>
      <c r="P6" s="174">
        <f t="shared" si="3"/>
        <v>4811277478.4883728</v>
      </c>
      <c r="Q6" s="75"/>
      <c r="R6" s="76">
        <f>I6*S6</f>
        <v>0</v>
      </c>
      <c r="S6" s="5">
        <v>26</v>
      </c>
      <c r="U6" s="4" t="s">
        <v>18</v>
      </c>
      <c r="V6" s="16">
        <v>-300000000</v>
      </c>
      <c r="W6" s="17">
        <f t="shared" ref="W6:W31" si="12">W5+V6</f>
        <v>71000000000</v>
      </c>
      <c r="X6" s="18">
        <v>0</v>
      </c>
      <c r="Y6" s="100">
        <f t="shared" ref="Y6:Y10" si="13">X6+Y5</f>
        <v>0</v>
      </c>
      <c r="Z6" s="255">
        <f t="shared" si="4"/>
        <v>68023460</v>
      </c>
      <c r="AB6" s="163" t="s">
        <v>59</v>
      </c>
      <c r="AC6" s="165" t="s">
        <v>100</v>
      </c>
      <c r="AD6" s="21">
        <f>'آورده و سود'!E2</f>
        <v>25000000000</v>
      </c>
      <c r="AE6" s="185">
        <f t="shared" si="5"/>
        <v>9.4025336744221519E-2</v>
      </c>
      <c r="AF6" s="22">
        <f>'آورده و سود'!D2</f>
        <v>34267422925.327103</v>
      </c>
      <c r="AG6" s="27">
        <f t="shared" si="10"/>
        <v>59267422925.327103</v>
      </c>
      <c r="AH6" s="241">
        <f t="shared" si="6"/>
        <v>154.74522957004467</v>
      </c>
      <c r="AI6" s="239">
        <f t="shared" si="7"/>
        <v>285422925.32710266</v>
      </c>
      <c r="AJ6" s="243">
        <f t="shared" si="8"/>
        <v>160484266.71865517</v>
      </c>
    </row>
    <row r="7" spans="1:38" ht="19.5" thickBot="1">
      <c r="A7" s="388"/>
      <c r="B7" s="4" t="s">
        <v>20</v>
      </c>
      <c r="C7" s="4" t="s">
        <v>96</v>
      </c>
      <c r="D7" s="4" t="s">
        <v>95</v>
      </c>
      <c r="E7" s="208">
        <v>26610450000</v>
      </c>
      <c r="F7" s="217">
        <v>0</v>
      </c>
      <c r="G7" s="217">
        <v>62470000</v>
      </c>
      <c r="H7" s="217">
        <f t="shared" ref="H7:H31" si="14">0.1*SUM(E7:G7)</f>
        <v>2667292000</v>
      </c>
      <c r="I7" s="217">
        <f t="shared" si="9"/>
        <v>29340212000</v>
      </c>
      <c r="J7" s="218">
        <f t="shared" si="11"/>
        <v>100272188540</v>
      </c>
      <c r="K7" s="151"/>
      <c r="L7" s="212" t="s">
        <v>20</v>
      </c>
      <c r="M7" s="6">
        <f t="shared" si="0"/>
        <v>44965106.968609862</v>
      </c>
      <c r="N7" s="6">
        <f t="shared" si="1"/>
        <v>64775315.594315246</v>
      </c>
      <c r="O7" s="6">
        <f t="shared" si="2"/>
        <v>10040173917.118862</v>
      </c>
      <c r="P7" s="174">
        <f t="shared" si="3"/>
        <v>6801408137.403101</v>
      </c>
      <c r="Q7" s="75"/>
      <c r="R7" s="76">
        <f>I7*S7</f>
        <v>733505300000</v>
      </c>
      <c r="S7" s="5">
        <v>25</v>
      </c>
      <c r="U7" s="206" t="s">
        <v>20</v>
      </c>
      <c r="V7" s="10">
        <v>28670000000</v>
      </c>
      <c r="W7" s="17">
        <f t="shared" si="12"/>
        <v>99670000000</v>
      </c>
      <c r="X7" s="18">
        <v>0</v>
      </c>
      <c r="Y7" s="100">
        <f t="shared" si="13"/>
        <v>0</v>
      </c>
      <c r="Z7" s="255">
        <f t="shared" si="4"/>
        <v>-602188540</v>
      </c>
      <c r="AB7" s="163" t="s">
        <v>65</v>
      </c>
      <c r="AC7" s="165" t="s">
        <v>101</v>
      </c>
      <c r="AD7" s="21">
        <f>'آورده و سود'!W2</f>
        <v>15000000000</v>
      </c>
      <c r="AE7" s="185">
        <f t="shared" si="5"/>
        <v>5.6415202046532914E-2</v>
      </c>
      <c r="AF7" s="22">
        <f>'آورده و سود'!V2</f>
        <v>13249261388.228994</v>
      </c>
      <c r="AG7" s="27">
        <f t="shared" si="10"/>
        <v>28249261388.228996</v>
      </c>
      <c r="AH7" s="241">
        <f t="shared" si="6"/>
        <v>73.75786263245169</v>
      </c>
      <c r="AI7" s="239">
        <f t="shared" si="7"/>
        <v>-11582738611.771004</v>
      </c>
      <c r="AJ7" s="243">
        <f t="shared" si="8"/>
        <v>255603255.88241351</v>
      </c>
    </row>
    <row r="8" spans="1:38" s="2" customFormat="1" ht="19.5" thickBot="1">
      <c r="A8" s="388"/>
      <c r="B8" s="206" t="s">
        <v>54</v>
      </c>
      <c r="C8" s="207" t="s">
        <v>157</v>
      </c>
      <c r="D8" s="207" t="s">
        <v>158</v>
      </c>
      <c r="E8" s="208">
        <v>21392099000</v>
      </c>
      <c r="F8" s="208">
        <v>6842604461</v>
      </c>
      <c r="G8" s="208">
        <v>393858000</v>
      </c>
      <c r="H8" s="208">
        <f t="shared" si="14"/>
        <v>2862856146.1000004</v>
      </c>
      <c r="I8" s="208">
        <f t="shared" si="9"/>
        <v>31491417607.099998</v>
      </c>
      <c r="J8" s="219">
        <f t="shared" si="11"/>
        <v>131763606147.10001</v>
      </c>
      <c r="K8" s="203"/>
      <c r="L8" s="212" t="s">
        <v>54</v>
      </c>
      <c r="M8" s="7">
        <f t="shared" si="0"/>
        <v>59086818.900044844</v>
      </c>
      <c r="N8" s="7">
        <f t="shared" si="1"/>
        <v>85118608.622157633</v>
      </c>
      <c r="O8" s="7">
        <f t="shared" si="2"/>
        <v>13193384336.434433</v>
      </c>
      <c r="P8" s="198">
        <f t="shared" si="3"/>
        <v>8937453905.3265514</v>
      </c>
      <c r="Q8" s="75"/>
      <c r="R8" s="204">
        <f t="shared" ref="R8:R31" si="15">I8*S8</f>
        <v>755794022570.3999</v>
      </c>
      <c r="S8" s="6">
        <v>24</v>
      </c>
      <c r="U8" s="206" t="s">
        <v>54</v>
      </c>
      <c r="V8" s="10">
        <v>35559000000</v>
      </c>
      <c r="W8" s="205">
        <f t="shared" si="12"/>
        <v>135229000000</v>
      </c>
      <c r="X8" s="15">
        <v>0</v>
      </c>
      <c r="Y8" s="100">
        <f t="shared" si="13"/>
        <v>0</v>
      </c>
      <c r="Z8" s="255">
        <f t="shared" si="4"/>
        <v>3465393852.8999939</v>
      </c>
      <c r="AB8" s="163" t="s">
        <v>221</v>
      </c>
      <c r="AC8" s="165" t="s">
        <v>102</v>
      </c>
      <c r="AD8" s="21">
        <f>'آورده و سود'!O2</f>
        <v>30000000000</v>
      </c>
      <c r="AE8" s="185">
        <f t="shared" si="5"/>
        <v>0.11283040409306583</v>
      </c>
      <c r="AF8" s="22">
        <f>'آورده و سود'!N2</f>
        <v>27750188540.190044</v>
      </c>
      <c r="AG8" s="27">
        <f t="shared" si="10"/>
        <v>57750188540.190048</v>
      </c>
      <c r="AH8" s="241">
        <f t="shared" si="6"/>
        <v>151.17850403191113</v>
      </c>
      <c r="AI8" s="239">
        <f t="shared" si="7"/>
        <v>-1077811459.8099518</v>
      </c>
      <c r="AJ8" s="243">
        <f t="shared" si="8"/>
        <v>201803970.51824644</v>
      </c>
    </row>
    <row r="9" spans="1:38" s="2" customFormat="1" ht="19.5" thickBot="1">
      <c r="A9" s="388"/>
      <c r="B9" s="207" t="s">
        <v>55</v>
      </c>
      <c r="C9" s="208" t="s">
        <v>159</v>
      </c>
      <c r="D9" s="208" t="s">
        <v>160</v>
      </c>
      <c r="E9" s="208">
        <v>1707500000</v>
      </c>
      <c r="F9" s="208">
        <v>786606000</v>
      </c>
      <c r="G9" s="208">
        <v>240618000</v>
      </c>
      <c r="H9" s="217">
        <f t="shared" si="14"/>
        <v>273472400</v>
      </c>
      <c r="I9" s="208">
        <f t="shared" si="9"/>
        <v>3008196400</v>
      </c>
      <c r="J9" s="219">
        <f t="shared" si="11"/>
        <v>134771802547.10001</v>
      </c>
      <c r="K9" s="209"/>
      <c r="L9" s="212" t="s">
        <v>55</v>
      </c>
      <c r="M9" s="7">
        <f t="shared" si="0"/>
        <v>60435785.89556054</v>
      </c>
      <c r="N9" s="7">
        <f t="shared" si="1"/>
        <v>87061887.950323001</v>
      </c>
      <c r="O9" s="7">
        <f t="shared" si="2"/>
        <v>13494592632.300066</v>
      </c>
      <c r="P9" s="7">
        <f t="shared" si="3"/>
        <v>9141498234.7839146</v>
      </c>
      <c r="Q9" s="75"/>
      <c r="R9" s="204">
        <f t="shared" si="15"/>
        <v>69188517200</v>
      </c>
      <c r="S9" s="6">
        <v>23</v>
      </c>
      <c r="U9" s="206" t="s">
        <v>55</v>
      </c>
      <c r="V9" s="10">
        <v>3980000000</v>
      </c>
      <c r="W9" s="205">
        <f t="shared" si="12"/>
        <v>139209000000</v>
      </c>
      <c r="X9" s="15">
        <v>0</v>
      </c>
      <c r="Y9" s="100">
        <f t="shared" si="13"/>
        <v>0</v>
      </c>
      <c r="Z9" s="255">
        <f t="shared" si="4"/>
        <v>4437197452.8999939</v>
      </c>
      <c r="AB9" s="210" t="s">
        <v>189</v>
      </c>
      <c r="AC9" s="211" t="s">
        <v>103</v>
      </c>
      <c r="AD9" s="213">
        <f>'آورده و سود'!M2</f>
        <v>19500000000</v>
      </c>
      <c r="AE9" s="214">
        <f t="shared" si="5"/>
        <v>7.3339762660492788E-2</v>
      </c>
      <c r="AF9" s="215">
        <f>'آورده و سود'!L2</f>
        <v>19913520021.166618</v>
      </c>
      <c r="AG9" s="216">
        <f t="shared" si="10"/>
        <v>39413520021.166618</v>
      </c>
      <c r="AH9" s="241">
        <f t="shared" si="6"/>
        <v>103.17675398211156</v>
      </c>
      <c r="AI9" s="240">
        <f t="shared" si="7"/>
        <v>-314479978.83338165</v>
      </c>
      <c r="AJ9" s="243">
        <f t="shared" si="8"/>
        <v>190523845.95032099</v>
      </c>
    </row>
    <row r="10" spans="1:38" s="2" customFormat="1" ht="19.5" thickBot="1">
      <c r="A10" s="388"/>
      <c r="B10" s="206" t="s">
        <v>28</v>
      </c>
      <c r="C10" s="208" t="s">
        <v>173</v>
      </c>
      <c r="D10" s="208" t="s">
        <v>172</v>
      </c>
      <c r="E10" s="217">
        <v>2040430000</v>
      </c>
      <c r="F10" s="208">
        <v>2890710400</v>
      </c>
      <c r="G10" s="208">
        <v>307304000</v>
      </c>
      <c r="H10" s="217">
        <f t="shared" si="14"/>
        <v>523844440</v>
      </c>
      <c r="I10" s="208">
        <f t="shared" si="9"/>
        <v>5762288840</v>
      </c>
      <c r="J10" s="219">
        <f t="shared" si="11"/>
        <v>140534091387.10001</v>
      </c>
      <c r="K10" s="209"/>
      <c r="L10" s="212" t="s">
        <v>28</v>
      </c>
      <c r="M10" s="7">
        <f t="shared" si="0"/>
        <v>63019771.922466367</v>
      </c>
      <c r="N10" s="7">
        <f t="shared" si="1"/>
        <v>90784296.761692509</v>
      </c>
      <c r="O10" s="7">
        <f t="shared" si="2"/>
        <v>14071565998.06234</v>
      </c>
      <c r="P10" s="7">
        <f t="shared" si="3"/>
        <v>9532351159.9777126</v>
      </c>
      <c r="Q10" s="75"/>
      <c r="R10" s="204">
        <f t="shared" si="15"/>
        <v>126770354480</v>
      </c>
      <c r="S10" s="6">
        <v>22</v>
      </c>
      <c r="U10" s="206" t="s">
        <v>28</v>
      </c>
      <c r="V10" s="10">
        <v>3989639500</v>
      </c>
      <c r="W10" s="205">
        <f t="shared" si="12"/>
        <v>143198639500</v>
      </c>
      <c r="X10" s="15">
        <v>0</v>
      </c>
      <c r="Y10" s="100">
        <f t="shared" si="13"/>
        <v>0</v>
      </c>
      <c r="Z10" s="255">
        <f t="shared" si="4"/>
        <v>2664548112.8999939</v>
      </c>
      <c r="AB10" s="231" t="s">
        <v>246</v>
      </c>
      <c r="AC10" s="384" t="s">
        <v>104</v>
      </c>
      <c r="AD10" s="213">
        <f>'آورده و سود'!Y2</f>
        <v>17030000000</v>
      </c>
      <c r="AE10" s="214">
        <f t="shared" si="5"/>
        <v>6.4050059390163699E-2</v>
      </c>
      <c r="AF10" s="215">
        <f>'آورده و سود'!X2</f>
        <v>13249935891.890381</v>
      </c>
      <c r="AG10" s="216">
        <f t="shared" si="10"/>
        <v>30279935891.890381</v>
      </c>
      <c r="AH10" s="241">
        <f t="shared" si="6"/>
        <v>79.474897354042994</v>
      </c>
      <c r="AI10" s="240">
        <f t="shared" si="7"/>
        <v>-28394064108.109619</v>
      </c>
      <c r="AJ10" s="243">
        <f t="shared" si="8"/>
        <v>294961455.24746507</v>
      </c>
    </row>
    <row r="11" spans="1:38" ht="19.5" thickBot="1">
      <c r="A11" s="388"/>
      <c r="B11" s="4" t="s">
        <v>56</v>
      </c>
      <c r="C11" s="208" t="s">
        <v>97</v>
      </c>
      <c r="D11" s="208" t="s">
        <v>180</v>
      </c>
      <c r="E11" s="208">
        <v>1273230000</v>
      </c>
      <c r="F11" s="208">
        <v>1857195267</v>
      </c>
      <c r="G11" s="208">
        <v>566715500</v>
      </c>
      <c r="H11" s="208">
        <f t="shared" si="14"/>
        <v>369714076.70000005</v>
      </c>
      <c r="I11" s="208">
        <f t="shared" si="9"/>
        <v>4066854843.6999998</v>
      </c>
      <c r="J11" s="208">
        <f>J10+I11</f>
        <v>144600946230.80002</v>
      </c>
      <c r="K11" s="167"/>
      <c r="L11" s="173" t="s">
        <v>56</v>
      </c>
      <c r="M11" s="197">
        <f t="shared" si="0"/>
        <v>64843473.646098666</v>
      </c>
      <c r="N11" s="197">
        <f t="shared" si="1"/>
        <v>93411463.973385021</v>
      </c>
      <c r="O11" s="197">
        <f t="shared" si="2"/>
        <v>14478776915.874678</v>
      </c>
      <c r="P11" s="197">
        <f t="shared" si="3"/>
        <v>9808203717.2054272</v>
      </c>
      <c r="Q11" s="75"/>
      <c r="R11" s="76">
        <f t="shared" si="15"/>
        <v>85403951717.699997</v>
      </c>
      <c r="S11" s="5">
        <v>21</v>
      </c>
      <c r="U11" s="206" t="s">
        <v>56</v>
      </c>
      <c r="V11" s="16">
        <v>1500000000</v>
      </c>
      <c r="W11" s="17">
        <f>W10+V11</f>
        <v>144698639500</v>
      </c>
      <c r="X11" s="18">
        <v>97812000</v>
      </c>
      <c r="Y11" s="100">
        <f>X11+Y10</f>
        <v>97812000</v>
      </c>
      <c r="Z11" s="255">
        <f t="shared" si="4"/>
        <v>195505269.19998169</v>
      </c>
      <c r="AB11" s="231" t="s">
        <v>212</v>
      </c>
      <c r="AC11" s="385"/>
      <c r="AD11" s="68">
        <f>'آورده و سود'!K2</f>
        <v>11000000000</v>
      </c>
      <c r="AE11" s="214">
        <f t="shared" si="5"/>
        <v>4.1371148167457468E-2</v>
      </c>
      <c r="AF11" s="68">
        <f>'آورده و سود'!J2</f>
        <v>10764699013.587315</v>
      </c>
      <c r="AG11" s="27">
        <f t="shared" si="10"/>
        <v>21764699013.587315</v>
      </c>
      <c r="AH11" s="241">
        <f t="shared" ref="AH11:AH16" si="16">AG11/AF28*AE28</f>
        <v>57.125194261384024</v>
      </c>
      <c r="AI11" s="239">
        <f t="shared" ref="AI11:AI16" si="17">AG11-AF28</f>
        <v>-36909300986.412689</v>
      </c>
      <c r="AJ11" s="243">
        <f t="shared" ref="AJ11:AJ16" si="18">(AD11-AI11)/AE28</f>
        <v>311099357.05462784</v>
      </c>
    </row>
    <row r="12" spans="1:38" ht="19.5" thickBot="1">
      <c r="A12" s="388"/>
      <c r="B12" s="4" t="s">
        <v>29</v>
      </c>
      <c r="C12" s="208" t="s">
        <v>184</v>
      </c>
      <c r="D12" s="208" t="s">
        <v>185</v>
      </c>
      <c r="E12" s="208">
        <v>3246835000</v>
      </c>
      <c r="F12" s="208">
        <v>205957480</v>
      </c>
      <c r="G12" s="208">
        <v>611577714</v>
      </c>
      <c r="H12" s="208">
        <f t="shared" si="14"/>
        <v>406437019.40000004</v>
      </c>
      <c r="I12" s="208">
        <f t="shared" si="9"/>
        <v>4470807213.3999996</v>
      </c>
      <c r="J12" s="208">
        <f t="shared" si="11"/>
        <v>149071753444.20001</v>
      </c>
      <c r="K12" s="167"/>
      <c r="L12" s="173" t="s">
        <v>29</v>
      </c>
      <c r="M12" s="197">
        <f t="shared" si="0"/>
        <v>66848319.930134535</v>
      </c>
      <c r="N12" s="197">
        <f t="shared" si="1"/>
        <v>96299582.328294575</v>
      </c>
      <c r="O12" s="197">
        <f t="shared" si="2"/>
        <v>14926435260.885658</v>
      </c>
      <c r="P12" s="197">
        <f t="shared" si="3"/>
        <v>10111456144.47093</v>
      </c>
      <c r="Q12" s="75"/>
      <c r="R12" s="76">
        <f t="shared" si="15"/>
        <v>89416144268</v>
      </c>
      <c r="S12" s="5">
        <v>20</v>
      </c>
      <c r="U12" s="206" t="s">
        <v>29</v>
      </c>
      <c r="V12" s="16">
        <v>5900000000</v>
      </c>
      <c r="W12" s="17">
        <f t="shared" si="12"/>
        <v>150598639500</v>
      </c>
      <c r="X12" s="15">
        <v>28670000</v>
      </c>
      <c r="Y12" s="100">
        <f t="shared" ref="Y12:Y23" si="19">X12+Y11</f>
        <v>126482000</v>
      </c>
      <c r="Z12" s="255">
        <f t="shared" si="4"/>
        <v>1653368055.7999878</v>
      </c>
      <c r="AB12" s="210" t="s">
        <v>156</v>
      </c>
      <c r="AC12" s="211" t="s">
        <v>105</v>
      </c>
      <c r="AD12" s="213">
        <f>'آورده و سود'!AA2</f>
        <v>16776780000</v>
      </c>
      <c r="AE12" s="214">
        <f t="shared" si="5"/>
        <v>6.3097695559348826E-2</v>
      </c>
      <c r="AF12" s="215">
        <f>'آورده و سود'!Z2</f>
        <v>15049379257.524315</v>
      </c>
      <c r="AG12" s="216">
        <f t="shared" si="10"/>
        <v>31826159257.524315</v>
      </c>
      <c r="AH12" s="241">
        <f t="shared" si="16"/>
        <v>83.533226397701611</v>
      </c>
      <c r="AI12" s="240">
        <f t="shared" si="17"/>
        <v>-7797840742.4756851</v>
      </c>
      <c r="AJ12" s="243">
        <f t="shared" si="18"/>
        <v>236294430.21611235</v>
      </c>
    </row>
    <row r="13" spans="1:38" ht="19.5" thickBot="1">
      <c r="A13" s="388"/>
      <c r="B13" s="4" t="s">
        <v>57</v>
      </c>
      <c r="C13" s="208" t="s">
        <v>187</v>
      </c>
      <c r="D13" s="208" t="s">
        <v>188</v>
      </c>
      <c r="E13" s="208">
        <v>5754196000</v>
      </c>
      <c r="F13" s="208">
        <v>0</v>
      </c>
      <c r="G13" s="208">
        <v>489621500</v>
      </c>
      <c r="H13" s="208">
        <f t="shared" si="14"/>
        <v>624381750</v>
      </c>
      <c r="I13" s="208">
        <f t="shared" si="9"/>
        <v>6868199250</v>
      </c>
      <c r="J13" s="208">
        <f t="shared" si="11"/>
        <v>155939952694.20001</v>
      </c>
      <c r="K13" s="167"/>
      <c r="L13" s="173" t="s">
        <v>57</v>
      </c>
      <c r="M13" s="197">
        <f t="shared" si="0"/>
        <v>69928229.907713011</v>
      </c>
      <c r="N13" s="197">
        <f t="shared" si="1"/>
        <v>100736403.54922481</v>
      </c>
      <c r="O13" s="197">
        <f t="shared" si="2"/>
        <v>15614142550.129845</v>
      </c>
      <c r="P13" s="197">
        <f t="shared" si="3"/>
        <v>10577322372.668606</v>
      </c>
      <c r="Q13" s="75"/>
      <c r="R13" s="76">
        <f t="shared" si="15"/>
        <v>130495785750</v>
      </c>
      <c r="S13" s="5">
        <v>19</v>
      </c>
      <c r="U13" s="4" t="s">
        <v>57</v>
      </c>
      <c r="V13" s="16">
        <v>7857343000</v>
      </c>
      <c r="W13" s="17">
        <f t="shared" si="12"/>
        <v>158455982500</v>
      </c>
      <c r="X13" s="18">
        <v>0</v>
      </c>
      <c r="Y13" s="100">
        <f t="shared" si="19"/>
        <v>126482000</v>
      </c>
      <c r="Z13" s="255">
        <f t="shared" si="4"/>
        <v>2642511805.7999878</v>
      </c>
      <c r="AB13" s="210" t="s">
        <v>62</v>
      </c>
      <c r="AC13" s="211" t="s">
        <v>106</v>
      </c>
      <c r="AD13" s="21">
        <f>'آورده و سود'!Q2</f>
        <v>24679000000</v>
      </c>
      <c r="AE13" s="185">
        <f t="shared" si="5"/>
        <v>9.2818051420425721E-2</v>
      </c>
      <c r="AF13" s="22">
        <f>'آورده و سود'!P2</f>
        <v>22270496380.474873</v>
      </c>
      <c r="AG13" s="27">
        <f t="shared" si="10"/>
        <v>46949496380.474869</v>
      </c>
      <c r="AH13" s="241">
        <f t="shared" si="16"/>
        <v>123.55130626440756</v>
      </c>
      <c r="AI13" s="239">
        <f t="shared" si="17"/>
        <v>-11570503619.525131</v>
      </c>
      <c r="AJ13" s="243">
        <f t="shared" si="18"/>
        <v>235386387.13977358</v>
      </c>
    </row>
    <row r="14" spans="1:38" ht="19.5" customHeight="1" thickBot="1">
      <c r="A14" s="388"/>
      <c r="B14" s="196" t="s">
        <v>30</v>
      </c>
      <c r="C14" s="208" t="s">
        <v>205</v>
      </c>
      <c r="D14" s="208" t="s">
        <v>207</v>
      </c>
      <c r="E14" s="208">
        <v>6119446000</v>
      </c>
      <c r="F14" s="208">
        <v>0</v>
      </c>
      <c r="G14" s="208">
        <v>392948500</v>
      </c>
      <c r="H14" s="208">
        <f t="shared" si="14"/>
        <v>651239450</v>
      </c>
      <c r="I14" s="208">
        <f t="shared" si="9"/>
        <v>7163633950</v>
      </c>
      <c r="J14" s="219">
        <f t="shared" si="11"/>
        <v>163103586644.20001</v>
      </c>
      <c r="K14" s="168"/>
      <c r="L14" s="173" t="s">
        <v>30</v>
      </c>
      <c r="M14" s="197">
        <f t="shared" si="0"/>
        <v>73140621.813542604</v>
      </c>
      <c r="N14" s="197">
        <f t="shared" si="1"/>
        <v>105364074.05956073</v>
      </c>
      <c r="O14" s="197">
        <f t="shared" si="2"/>
        <v>16331431479.231913</v>
      </c>
      <c r="P14" s="197">
        <f t="shared" si="3"/>
        <v>11063227776.253878</v>
      </c>
      <c r="Q14" s="75"/>
      <c r="R14" s="76">
        <f t="shared" si="15"/>
        <v>128945411100</v>
      </c>
      <c r="S14" s="5">
        <v>18</v>
      </c>
      <c r="U14" s="4" t="s">
        <v>30</v>
      </c>
      <c r="V14" s="16">
        <v>4349045000</v>
      </c>
      <c r="W14" s="17">
        <f t="shared" si="12"/>
        <v>162805027500</v>
      </c>
      <c r="X14" s="18">
        <v>341792000</v>
      </c>
      <c r="Y14" s="100">
        <f t="shared" si="19"/>
        <v>468274000</v>
      </c>
      <c r="Z14" s="255">
        <f t="shared" si="4"/>
        <v>169714855.79998779</v>
      </c>
      <c r="AB14" s="164" t="s">
        <v>63</v>
      </c>
      <c r="AC14" s="165" t="s">
        <v>107</v>
      </c>
      <c r="AD14" s="68">
        <f>'آورده و سود'!S2</f>
        <v>14700000000</v>
      </c>
      <c r="AE14" s="185">
        <f t="shared" si="5"/>
        <v>5.5286898005602256E-2</v>
      </c>
      <c r="AF14" s="22">
        <f>'آورده و سود'!R2</f>
        <v>12602100851.983164</v>
      </c>
      <c r="AG14" s="27">
        <f t="shared" si="10"/>
        <v>27302100851.983162</v>
      </c>
      <c r="AH14" s="241">
        <f t="shared" si="16"/>
        <v>71.84763382100833</v>
      </c>
      <c r="AI14" s="239">
        <f t="shared" si="17"/>
        <v>-12217899148.016838</v>
      </c>
      <c r="AJ14" s="243">
        <f t="shared" si="18"/>
        <v>258825953.34631574</v>
      </c>
    </row>
    <row r="15" spans="1:38" ht="19.5" customHeight="1" thickBot="1">
      <c r="A15" s="388"/>
      <c r="B15" s="206" t="s">
        <v>58</v>
      </c>
      <c r="C15" s="208" t="s">
        <v>206</v>
      </c>
      <c r="D15" s="208" t="s">
        <v>210</v>
      </c>
      <c r="E15" s="208">
        <v>4581177000</v>
      </c>
      <c r="F15" s="217">
        <v>2255074990</v>
      </c>
      <c r="G15" s="217">
        <v>455302000</v>
      </c>
      <c r="H15" s="217">
        <f t="shared" si="14"/>
        <v>729155399</v>
      </c>
      <c r="I15" s="208">
        <f t="shared" si="9"/>
        <v>8020709389</v>
      </c>
      <c r="J15" s="219">
        <f t="shared" si="11"/>
        <v>171124296033.20001</v>
      </c>
      <c r="K15" s="168"/>
      <c r="L15" s="173" t="s">
        <v>58</v>
      </c>
      <c r="M15" s="197">
        <f t="shared" si="0"/>
        <v>76737352.481255606</v>
      </c>
      <c r="N15" s="197">
        <f t="shared" si="1"/>
        <v>110545410.87416022</v>
      </c>
      <c r="O15" s="197">
        <f t="shared" si="2"/>
        <v>17134538685.494833</v>
      </c>
      <c r="P15" s="197">
        <f t="shared" si="3"/>
        <v>11607268141.786823</v>
      </c>
      <c r="Q15" s="75"/>
      <c r="R15" s="76">
        <f t="shared" si="15"/>
        <v>136352059613</v>
      </c>
      <c r="S15" s="5">
        <v>17</v>
      </c>
      <c r="U15" s="4" t="s">
        <v>58</v>
      </c>
      <c r="V15" s="10">
        <v>12964600000</v>
      </c>
      <c r="W15" s="17">
        <f t="shared" si="12"/>
        <v>175769627500</v>
      </c>
      <c r="X15" s="18">
        <v>152486000</v>
      </c>
      <c r="Y15" s="100">
        <f t="shared" si="19"/>
        <v>620760000</v>
      </c>
      <c r="Z15" s="257">
        <f t="shared" si="4"/>
        <v>5266091466.7999878</v>
      </c>
      <c r="AB15" s="266" t="s">
        <v>213</v>
      </c>
      <c r="AC15" s="313" t="s">
        <v>108</v>
      </c>
      <c r="AD15" s="68">
        <f>'آورده و سود'!I2</f>
        <v>25500000000</v>
      </c>
      <c r="AE15" s="185">
        <f t="shared" si="5"/>
        <v>9.5905843479105954E-2</v>
      </c>
      <c r="AF15" s="68">
        <f>'آورده و سود'!H2</f>
        <v>24425641712.655785</v>
      </c>
      <c r="AG15" s="27">
        <f t="shared" si="10"/>
        <v>49925641712.655785</v>
      </c>
      <c r="AH15" s="241">
        <f t="shared" si="16"/>
        <v>134.9341667909616</v>
      </c>
      <c r="AI15" s="239">
        <f t="shared" si="17"/>
        <v>-7054358287.3442154</v>
      </c>
      <c r="AJ15" s="243">
        <f t="shared" si="18"/>
        <v>211391936.93080661</v>
      </c>
    </row>
    <row r="16" spans="1:38" s="276" customFormat="1" ht="19.5" thickBot="1">
      <c r="A16" s="388"/>
      <c r="B16" s="207" t="s">
        <v>31</v>
      </c>
      <c r="C16" s="208" t="s">
        <v>119</v>
      </c>
      <c r="D16" s="208" t="s">
        <v>118</v>
      </c>
      <c r="E16" s="208">
        <v>6684470000</v>
      </c>
      <c r="F16" s="208">
        <v>2739928847</v>
      </c>
      <c r="G16" s="208">
        <v>412912000</v>
      </c>
      <c r="H16" s="208">
        <f t="shared" si="14"/>
        <v>983731084.70000005</v>
      </c>
      <c r="I16" s="208">
        <f t="shared" si="9"/>
        <v>10821041931.700001</v>
      </c>
      <c r="J16" s="219">
        <f t="shared" si="11"/>
        <v>181945337964.90002</v>
      </c>
      <c r="K16" s="272"/>
      <c r="L16" s="273" t="s">
        <v>31</v>
      </c>
      <c r="M16" s="197">
        <f t="shared" si="0"/>
        <v>81589837.652421534</v>
      </c>
      <c r="N16" s="197">
        <f t="shared" si="1"/>
        <v>117535748.03934111</v>
      </c>
      <c r="O16" s="197">
        <f t="shared" si="2"/>
        <v>18218040946.09787</v>
      </c>
      <c r="P16" s="197">
        <f t="shared" si="3"/>
        <v>12341253544.130816</v>
      </c>
      <c r="Q16" s="274"/>
      <c r="R16" s="275">
        <f t="shared" si="15"/>
        <v>173136670907.20001</v>
      </c>
      <c r="S16" s="197">
        <v>16</v>
      </c>
      <c r="U16" s="196" t="s">
        <v>31</v>
      </c>
      <c r="V16" s="327">
        <v>21280000000</v>
      </c>
      <c r="W16" s="277">
        <f t="shared" si="12"/>
        <v>197049627500</v>
      </c>
      <c r="X16" s="278">
        <v>114050000</v>
      </c>
      <c r="Y16" s="100">
        <f t="shared" si="19"/>
        <v>734810000</v>
      </c>
      <c r="Z16" s="293">
        <f t="shared" si="4"/>
        <v>15839099535.099976</v>
      </c>
      <c r="AB16" s="279" t="s">
        <v>64</v>
      </c>
      <c r="AC16" s="280" t="s">
        <v>109</v>
      </c>
      <c r="AD16" s="108">
        <f>'آورده و سود'!U2</f>
        <v>16000000000</v>
      </c>
      <c r="AE16" s="281">
        <f t="shared" si="5"/>
        <v>6.0176215516301777E-2</v>
      </c>
      <c r="AF16" s="108">
        <f>'آورده و سود'!T2</f>
        <v>13196444925.29254</v>
      </c>
      <c r="AG16" s="282">
        <f t="shared" si="10"/>
        <v>29196444925.292542</v>
      </c>
      <c r="AH16" s="283">
        <f t="shared" si="16"/>
        <v>78.909310608898764</v>
      </c>
      <c r="AI16" s="284">
        <f t="shared" si="17"/>
        <v>-9283555074.7074585</v>
      </c>
      <c r="AJ16" s="285">
        <f t="shared" si="18"/>
        <v>243111106.48757172</v>
      </c>
    </row>
    <row r="17" spans="1:36" ht="19.5" thickBot="1">
      <c r="A17" s="389"/>
      <c r="B17" s="4" t="s">
        <v>32</v>
      </c>
      <c r="C17" s="208" t="s">
        <v>215</v>
      </c>
      <c r="D17" s="208" t="s">
        <v>214</v>
      </c>
      <c r="E17" s="217">
        <v>21203207000</v>
      </c>
      <c r="F17" s="217">
        <v>1750453000</v>
      </c>
      <c r="G17" s="217">
        <v>749046000</v>
      </c>
      <c r="H17" s="217">
        <f t="shared" si="14"/>
        <v>2370270600</v>
      </c>
      <c r="I17" s="208">
        <f t="shared" si="9"/>
        <v>26072976600</v>
      </c>
      <c r="J17" s="219">
        <f t="shared" si="11"/>
        <v>208018314564.90002</v>
      </c>
      <c r="K17" s="168"/>
      <c r="L17" s="173" t="s">
        <v>32</v>
      </c>
      <c r="M17" s="197">
        <f t="shared" si="0"/>
        <v>93281755.410269067</v>
      </c>
      <c r="N17" s="197">
        <f t="shared" si="1"/>
        <v>134378756.17887598</v>
      </c>
      <c r="O17" s="197">
        <f t="shared" si="2"/>
        <v>20828707207.725777</v>
      </c>
      <c r="P17" s="197">
        <f t="shared" si="3"/>
        <v>14109769398.781979</v>
      </c>
      <c r="Q17" s="75"/>
      <c r="R17" s="76">
        <f t="shared" si="15"/>
        <v>391094649000</v>
      </c>
      <c r="S17" s="5">
        <v>15</v>
      </c>
      <c r="U17" s="4" t="s">
        <v>32</v>
      </c>
      <c r="V17" s="16">
        <v>13905000000</v>
      </c>
      <c r="W17" s="17">
        <f t="shared" si="12"/>
        <v>210954627500</v>
      </c>
      <c r="X17" s="18">
        <v>375200000</v>
      </c>
      <c r="Y17" s="100">
        <f t="shared" si="19"/>
        <v>1110010000</v>
      </c>
      <c r="Z17" s="293">
        <f t="shared" si="4"/>
        <v>4046322935.0999756</v>
      </c>
      <c r="AB17" s="371" t="s">
        <v>75</v>
      </c>
      <c r="AC17" s="372"/>
      <c r="AD17" s="35">
        <f>'آورده و سود'!AE2</f>
        <v>8700000000</v>
      </c>
      <c r="AE17" s="186">
        <f t="shared" si="5"/>
        <v>3.272081718698909E-2</v>
      </c>
      <c r="AF17" s="35">
        <f>'آورده و سود'!AD2</f>
        <v>7696116582.7107334</v>
      </c>
      <c r="AG17" s="152">
        <f t="shared" si="10"/>
        <v>16396116582.710733</v>
      </c>
      <c r="AH17" s="283">
        <f>AG17/AB2</f>
        <v>43.147675217659824</v>
      </c>
      <c r="AI17" s="239" t="s">
        <v>85</v>
      </c>
      <c r="AJ17" s="243" t="s">
        <v>85</v>
      </c>
    </row>
    <row r="18" spans="1:36" s="101" customFormat="1" ht="18.75" thickBot="1">
      <c r="A18" s="387">
        <v>1402</v>
      </c>
      <c r="B18" s="4" t="s">
        <v>40</v>
      </c>
      <c r="C18" s="208" t="s">
        <v>220</v>
      </c>
      <c r="D18" s="208" t="s">
        <v>219</v>
      </c>
      <c r="E18" s="217">
        <v>4085070000</v>
      </c>
      <c r="F18" s="217">
        <v>738166000</v>
      </c>
      <c r="G18" s="217">
        <v>418514000</v>
      </c>
      <c r="H18" s="217">
        <f t="shared" si="14"/>
        <v>524175000</v>
      </c>
      <c r="I18" s="208">
        <f t="shared" si="9"/>
        <v>5765925000</v>
      </c>
      <c r="J18" s="219">
        <f t="shared" si="11"/>
        <v>213784239564.90002</v>
      </c>
      <c r="K18" s="168"/>
      <c r="L18" s="173" t="s">
        <v>40</v>
      </c>
      <c r="M18" s="197">
        <f t="shared" si="0"/>
        <v>95867372.002197325</v>
      </c>
      <c r="N18" s="197">
        <f t="shared" si="1"/>
        <v>138103513.93081397</v>
      </c>
      <c r="O18" s="197">
        <f t="shared" si="2"/>
        <v>21406044659.276165</v>
      </c>
      <c r="P18" s="197">
        <f t="shared" si="3"/>
        <v>14500868962.735466</v>
      </c>
      <c r="Q18" s="75"/>
      <c r="R18" s="76">
        <f t="shared" si="15"/>
        <v>80722950000</v>
      </c>
      <c r="S18" s="5">
        <v>14</v>
      </c>
      <c r="U18" s="4" t="s">
        <v>40</v>
      </c>
      <c r="V18" s="16">
        <v>2455000000</v>
      </c>
      <c r="W18" s="17">
        <f t="shared" si="12"/>
        <v>213409627500</v>
      </c>
      <c r="X18" s="100">
        <v>133700000</v>
      </c>
      <c r="Y18" s="100">
        <f t="shared" si="19"/>
        <v>1243710000</v>
      </c>
      <c r="Z18" s="293">
        <f t="shared" si="4"/>
        <v>869097935.09997559</v>
      </c>
      <c r="AB18" s="369" t="s">
        <v>5</v>
      </c>
      <c r="AC18" s="370"/>
      <c r="AD18" s="36">
        <f>SUM(AD4:AD17)</f>
        <v>265885780000</v>
      </c>
      <c r="AE18" s="37">
        <f>SUM(AE4:AE17)</f>
        <v>1</v>
      </c>
      <c r="AF18" s="36">
        <f>SUM(AF4:AF17)</f>
        <v>262537513822.79559</v>
      </c>
      <c r="AG18" s="38">
        <f>SUM(AG4:AG17)</f>
        <v>528423293822.79559</v>
      </c>
      <c r="AH18" s="237">
        <f>SUM(AH4:AH17)</f>
        <v>1390.0231836715516</v>
      </c>
      <c r="AI18" s="242" t="s">
        <v>85</v>
      </c>
      <c r="AJ18" s="242" t="s">
        <v>85</v>
      </c>
    </row>
    <row r="19" spans="1:36" s="101" customFormat="1" ht="15.75" thickBot="1">
      <c r="A19" s="388"/>
      <c r="B19" s="4" t="s">
        <v>41</v>
      </c>
      <c r="C19" s="208" t="s">
        <v>225</v>
      </c>
      <c r="D19" s="208" t="s">
        <v>224</v>
      </c>
      <c r="E19" s="208">
        <v>2439498000</v>
      </c>
      <c r="F19" s="208">
        <v>3048025000</v>
      </c>
      <c r="G19" s="208">
        <v>792994000</v>
      </c>
      <c r="H19" s="208">
        <f t="shared" si="14"/>
        <v>628051700</v>
      </c>
      <c r="I19" s="208">
        <f t="shared" si="9"/>
        <v>6908568700</v>
      </c>
      <c r="J19" s="219">
        <f t="shared" si="11"/>
        <v>220692808264.90002</v>
      </c>
      <c r="K19" s="168"/>
      <c r="L19" s="173" t="s">
        <v>41</v>
      </c>
      <c r="M19" s="197">
        <f t="shared" si="0"/>
        <v>98965384.872152478</v>
      </c>
      <c r="N19" s="197">
        <f t="shared" si="1"/>
        <v>142566413.60781655</v>
      </c>
      <c r="O19" s="197">
        <f t="shared" si="2"/>
        <v>22097794109.211563</v>
      </c>
      <c r="P19" s="197">
        <f t="shared" si="3"/>
        <v>14969473428.820738</v>
      </c>
      <c r="Q19" s="75"/>
      <c r="R19" s="76">
        <f t="shared" si="15"/>
        <v>89811393100</v>
      </c>
      <c r="S19" s="5">
        <v>13</v>
      </c>
      <c r="U19" s="4" t="s">
        <v>41</v>
      </c>
      <c r="V19" s="16">
        <v>4812280000</v>
      </c>
      <c r="W19" s="17">
        <f t="shared" si="12"/>
        <v>218221907500</v>
      </c>
      <c r="X19" s="100">
        <v>0</v>
      </c>
      <c r="Y19" s="100">
        <f t="shared" si="19"/>
        <v>1243710000</v>
      </c>
      <c r="Z19" s="293">
        <f t="shared" si="4"/>
        <v>-1227190764.9000244</v>
      </c>
      <c r="AB19" s="148"/>
      <c r="AC19" s="1"/>
      <c r="AD19" s="1"/>
      <c r="AE19" s="1"/>
      <c r="AF19" s="1"/>
      <c r="AG19" s="148"/>
      <c r="AH19" s="3"/>
      <c r="AI19" s="1"/>
      <c r="AJ19" s="148"/>
    </row>
    <row r="20" spans="1:36" s="101" customFormat="1" ht="15.75" thickBot="1">
      <c r="A20" s="388"/>
      <c r="B20" s="4" t="s">
        <v>42</v>
      </c>
      <c r="C20" s="208" t="s">
        <v>252</v>
      </c>
      <c r="D20" s="208" t="s">
        <v>229</v>
      </c>
      <c r="E20" s="217">
        <v>9410985000</v>
      </c>
      <c r="F20" s="217">
        <v>0</v>
      </c>
      <c r="G20" s="217">
        <v>1360607000</v>
      </c>
      <c r="H20" s="217">
        <f t="shared" si="14"/>
        <v>1077159200</v>
      </c>
      <c r="I20" s="208">
        <f t="shared" si="9"/>
        <v>11848751200</v>
      </c>
      <c r="J20" s="219">
        <f t="shared" si="11"/>
        <v>232541559464.90002</v>
      </c>
      <c r="K20" s="168"/>
      <c r="L20" s="173" t="s">
        <v>42</v>
      </c>
      <c r="M20" s="197">
        <f t="shared" si="0"/>
        <v>104278726.21744396</v>
      </c>
      <c r="N20" s="197">
        <f t="shared" si="1"/>
        <v>150220645.64916024</v>
      </c>
      <c r="O20" s="197">
        <f t="shared" si="2"/>
        <v>23284200075.619835</v>
      </c>
      <c r="P20" s="197">
        <f t="shared" si="3"/>
        <v>15773167793.161825</v>
      </c>
      <c r="Q20" s="75"/>
      <c r="R20" s="76">
        <f t="shared" si="15"/>
        <v>142185014400</v>
      </c>
      <c r="S20" s="5">
        <v>12</v>
      </c>
      <c r="U20" s="4" t="s">
        <v>42</v>
      </c>
      <c r="V20" s="16">
        <v>12304000000</v>
      </c>
      <c r="W20" s="17">
        <f t="shared" si="12"/>
        <v>230525907500</v>
      </c>
      <c r="X20" s="100">
        <v>0</v>
      </c>
      <c r="Y20" s="100">
        <f t="shared" si="19"/>
        <v>1243710000</v>
      </c>
      <c r="Z20" s="293">
        <f t="shared" si="4"/>
        <v>-771941964.90002441</v>
      </c>
      <c r="AB20" s="148"/>
      <c r="AC20" s="1"/>
      <c r="AD20" s="1"/>
      <c r="AE20" s="1"/>
      <c r="AF20" s="1"/>
      <c r="AG20" s="148"/>
      <c r="AH20" s="3"/>
      <c r="AI20" s="1"/>
      <c r="AJ20" s="148"/>
    </row>
    <row r="21" spans="1:36" s="101" customFormat="1" ht="15.75" thickBot="1">
      <c r="A21" s="388"/>
      <c r="B21" s="4" t="s">
        <v>43</v>
      </c>
      <c r="C21" s="208" t="s">
        <v>232</v>
      </c>
      <c r="D21" s="208" t="s">
        <v>233</v>
      </c>
      <c r="E21" s="217">
        <v>10284722000</v>
      </c>
      <c r="F21" s="217">
        <v>1051490000</v>
      </c>
      <c r="G21" s="217">
        <v>1215895000</v>
      </c>
      <c r="H21" s="217">
        <f t="shared" si="14"/>
        <v>1255210700</v>
      </c>
      <c r="I21" s="208">
        <f t="shared" si="9"/>
        <v>13807317700</v>
      </c>
      <c r="J21" s="219">
        <f t="shared" si="11"/>
        <v>246348877164.90002</v>
      </c>
      <c r="K21" s="168"/>
      <c r="L21" s="173" t="s">
        <v>43</v>
      </c>
      <c r="M21" s="197">
        <f t="shared" si="0"/>
        <v>110470348.50443947</v>
      </c>
      <c r="N21" s="197">
        <f t="shared" si="1"/>
        <v>159140101.52771318</v>
      </c>
      <c r="O21" s="197">
        <f t="shared" si="2"/>
        <v>24666715736.795544</v>
      </c>
      <c r="P21" s="197">
        <f t="shared" si="3"/>
        <v>16709710660.409883</v>
      </c>
      <c r="Q21" s="75"/>
      <c r="R21" s="76">
        <f t="shared" si="15"/>
        <v>151880494700</v>
      </c>
      <c r="S21" s="5">
        <v>11</v>
      </c>
      <c r="U21" s="4" t="s">
        <v>43</v>
      </c>
      <c r="V21" s="16">
        <v>15650000000</v>
      </c>
      <c r="W21" s="17">
        <f t="shared" si="12"/>
        <v>246175907500</v>
      </c>
      <c r="X21" s="100">
        <v>49000000</v>
      </c>
      <c r="Y21" s="100">
        <f t="shared" si="19"/>
        <v>1292710000</v>
      </c>
      <c r="Z21" s="293">
        <f t="shared" si="4"/>
        <v>1119740335.0999756</v>
      </c>
      <c r="AB21" s="148"/>
      <c r="AC21" s="1"/>
      <c r="AD21" s="1" t="s">
        <v>12</v>
      </c>
      <c r="AE21" s="1" t="s">
        <v>13</v>
      </c>
      <c r="AF21" s="1" t="s">
        <v>14</v>
      </c>
      <c r="AG21" s="148"/>
      <c r="AH21" s="3"/>
      <c r="AI21" s="1"/>
      <c r="AJ21" s="148"/>
    </row>
    <row r="22" spans="1:36" s="101" customFormat="1" ht="19.5" thickBot="1">
      <c r="A22" s="388"/>
      <c r="B22" s="4" t="s">
        <v>44</v>
      </c>
      <c r="C22" s="208" t="s">
        <v>242</v>
      </c>
      <c r="D22" s="208" t="s">
        <v>243</v>
      </c>
      <c r="E22" s="208">
        <v>1954650000</v>
      </c>
      <c r="F22" s="208">
        <v>960000000</v>
      </c>
      <c r="G22" s="208">
        <v>1750420000</v>
      </c>
      <c r="H22" s="208">
        <f t="shared" si="14"/>
        <v>466507000</v>
      </c>
      <c r="I22" s="208">
        <f t="shared" si="9"/>
        <v>5131577000</v>
      </c>
      <c r="J22" s="219">
        <f t="shared" si="11"/>
        <v>251480454164.90002</v>
      </c>
      <c r="K22" s="168"/>
      <c r="L22" s="173" t="s">
        <v>44</v>
      </c>
      <c r="M22" s="197">
        <f t="shared" si="0"/>
        <v>112771504.10982063</v>
      </c>
      <c r="N22" s="197">
        <f t="shared" si="1"/>
        <v>162455073.74993542</v>
      </c>
      <c r="O22" s="197">
        <f t="shared" si="2"/>
        <v>25180536431.23999</v>
      </c>
      <c r="P22" s="197">
        <f t="shared" si="3"/>
        <v>17057782743.743219</v>
      </c>
      <c r="Q22" s="75"/>
      <c r="R22" s="76">
        <f t="shared" si="15"/>
        <v>51315770000</v>
      </c>
      <c r="S22" s="5">
        <v>10</v>
      </c>
      <c r="U22" s="4" t="s">
        <v>44</v>
      </c>
      <c r="V22" s="16">
        <v>6710000000</v>
      </c>
      <c r="W22" s="17">
        <f t="shared" si="12"/>
        <v>252885907500</v>
      </c>
      <c r="X22" s="100">
        <v>0</v>
      </c>
      <c r="Y22" s="100">
        <f t="shared" si="19"/>
        <v>1292710000</v>
      </c>
      <c r="Z22" s="293">
        <f t="shared" si="4"/>
        <v>2698163335.0999756</v>
      </c>
      <c r="AB22" s="148"/>
      <c r="AC22" s="153" t="s">
        <v>72</v>
      </c>
      <c r="AD22" s="156">
        <v>384000000</v>
      </c>
      <c r="AE22" s="154">
        <v>154</v>
      </c>
      <c r="AF22" s="155">
        <f>AE22*AD22</f>
        <v>59136000000</v>
      </c>
      <c r="AG22" s="148"/>
      <c r="AH22" s="3"/>
      <c r="AI22" s="1"/>
      <c r="AJ22" s="148"/>
    </row>
    <row r="23" spans="1:36" s="101" customFormat="1" ht="19.5" thickBot="1">
      <c r="A23" s="388"/>
      <c r="B23" s="4" t="s">
        <v>45</v>
      </c>
      <c r="C23" s="208" t="s">
        <v>251</v>
      </c>
      <c r="D23" s="208" t="s">
        <v>254</v>
      </c>
      <c r="E23" s="217">
        <v>7425750000</v>
      </c>
      <c r="F23" s="217">
        <v>2035800000</v>
      </c>
      <c r="G23" s="217">
        <v>1985815000</v>
      </c>
      <c r="H23" s="217">
        <f t="shared" si="14"/>
        <v>1144736500</v>
      </c>
      <c r="I23" s="208">
        <f t="shared" si="9"/>
        <v>12592101500</v>
      </c>
      <c r="J23" s="219">
        <f t="shared" si="11"/>
        <v>264072555664.90002</v>
      </c>
      <c r="K23" s="168"/>
      <c r="L23" s="173" t="s">
        <v>45</v>
      </c>
      <c r="M23" s="197">
        <f t="shared" si="0"/>
        <v>118418186.39681615</v>
      </c>
      <c r="N23" s="197">
        <f t="shared" si="1"/>
        <v>170589506.24347547</v>
      </c>
      <c r="O23" s="197">
        <f t="shared" si="2"/>
        <v>26441373467.738697</v>
      </c>
      <c r="P23" s="197">
        <f t="shared" si="3"/>
        <v>17911898155.564922</v>
      </c>
      <c r="Q23" s="75"/>
      <c r="R23" s="76">
        <f t="shared" si="15"/>
        <v>113328913500</v>
      </c>
      <c r="S23" s="5">
        <v>9</v>
      </c>
      <c r="U23" s="4" t="s">
        <v>45</v>
      </c>
      <c r="V23" s="16">
        <v>12225000000</v>
      </c>
      <c r="W23" s="17">
        <f t="shared" si="12"/>
        <v>265110907500</v>
      </c>
      <c r="X23" s="100">
        <v>49200000</v>
      </c>
      <c r="Y23" s="100">
        <f t="shared" si="19"/>
        <v>1341910000</v>
      </c>
      <c r="Z23" s="293">
        <f t="shared" si="4"/>
        <v>2380261835.0999756</v>
      </c>
      <c r="AB23" s="148"/>
      <c r="AC23" s="112" t="s">
        <v>79</v>
      </c>
      <c r="AD23" s="156">
        <v>384000000</v>
      </c>
      <c r="AE23" s="157">
        <v>104</v>
      </c>
      <c r="AF23" s="158">
        <f>AE23*AD23</f>
        <v>39936000000</v>
      </c>
      <c r="AG23" s="148"/>
      <c r="AH23" s="3"/>
      <c r="AI23" s="1"/>
      <c r="AJ23" s="148"/>
    </row>
    <row r="24" spans="1:36" s="101" customFormat="1" ht="19.5" thickBot="1">
      <c r="A24" s="388"/>
      <c r="B24" s="4" t="s">
        <v>46</v>
      </c>
      <c r="C24" s="133" t="s">
        <v>129</v>
      </c>
      <c r="D24" s="133" t="s">
        <v>122</v>
      </c>
      <c r="E24" s="6"/>
      <c r="F24" s="6"/>
      <c r="G24" s="6"/>
      <c r="H24" s="6">
        <f t="shared" si="14"/>
        <v>0</v>
      </c>
      <c r="I24" s="133">
        <v>5500000000</v>
      </c>
      <c r="J24" s="134">
        <f t="shared" si="11"/>
        <v>269572555664.90002</v>
      </c>
      <c r="K24" s="168"/>
      <c r="L24" s="173" t="s">
        <v>46</v>
      </c>
      <c r="M24" s="133">
        <f t="shared" si="0"/>
        <v>120884554.10982063</v>
      </c>
      <c r="N24" s="133">
        <f t="shared" si="1"/>
        <v>174142477.81970286</v>
      </c>
      <c r="O24" s="133">
        <f t="shared" si="2"/>
        <v>26992084062.053944</v>
      </c>
      <c r="P24" s="133">
        <f t="shared" si="3"/>
        <v>18284960171.068802</v>
      </c>
      <c r="Q24" s="75"/>
      <c r="R24" s="76">
        <f t="shared" si="15"/>
        <v>44000000000</v>
      </c>
      <c r="S24" s="5">
        <v>8</v>
      </c>
      <c r="U24" s="4" t="s">
        <v>46</v>
      </c>
      <c r="V24" s="16"/>
      <c r="W24" s="17">
        <f t="shared" si="12"/>
        <v>265110907500</v>
      </c>
      <c r="X24" s="100"/>
      <c r="Y24" s="100"/>
      <c r="Z24" s="255"/>
      <c r="AB24" s="148"/>
      <c r="AC24" s="112" t="s">
        <v>80</v>
      </c>
      <c r="AD24" s="156">
        <v>383000000</v>
      </c>
      <c r="AE24" s="157">
        <v>154</v>
      </c>
      <c r="AF24" s="158">
        <f t="shared" ref="AF24:AF33" si="20">AE24*AD24</f>
        <v>58982000000</v>
      </c>
      <c r="AG24" s="148"/>
      <c r="AH24" s="3"/>
      <c r="AI24" s="1"/>
      <c r="AJ24" s="148"/>
    </row>
    <row r="25" spans="1:36" s="101" customFormat="1" ht="19.5" thickBot="1">
      <c r="A25" s="388"/>
      <c r="B25" s="4" t="s">
        <v>47</v>
      </c>
      <c r="C25" s="133" t="s">
        <v>130</v>
      </c>
      <c r="D25" s="133" t="s">
        <v>123</v>
      </c>
      <c r="E25" s="6"/>
      <c r="F25" s="6"/>
      <c r="G25" s="6"/>
      <c r="H25" s="6">
        <f t="shared" si="14"/>
        <v>0</v>
      </c>
      <c r="I25" s="133">
        <v>8500000000</v>
      </c>
      <c r="J25" s="134">
        <f t="shared" si="11"/>
        <v>278072555664.90002</v>
      </c>
      <c r="K25" s="168"/>
      <c r="L25" s="173" t="s">
        <v>47</v>
      </c>
      <c r="M25" s="133">
        <f t="shared" si="0"/>
        <v>124696213.30264576</v>
      </c>
      <c r="N25" s="133">
        <f t="shared" si="1"/>
        <v>179633433.89205429</v>
      </c>
      <c r="O25" s="133">
        <f t="shared" si="2"/>
        <v>27843182253.268414</v>
      </c>
      <c r="P25" s="133">
        <f t="shared" si="3"/>
        <v>18861510558.665699</v>
      </c>
      <c r="Q25" s="75"/>
      <c r="R25" s="76">
        <f t="shared" si="15"/>
        <v>59500000000</v>
      </c>
      <c r="S25" s="5">
        <v>7</v>
      </c>
      <c r="U25" s="4" t="s">
        <v>47</v>
      </c>
      <c r="V25" s="16"/>
      <c r="W25" s="17">
        <f t="shared" si="12"/>
        <v>265110907500</v>
      </c>
      <c r="X25" s="100"/>
      <c r="Y25" s="100"/>
      <c r="Z25" s="255"/>
      <c r="AB25" s="148"/>
      <c r="AC25" s="112" t="s">
        <v>81</v>
      </c>
      <c r="AD25" s="156">
        <v>383000000</v>
      </c>
      <c r="AE25" s="157">
        <v>104</v>
      </c>
      <c r="AF25" s="158">
        <f t="shared" si="20"/>
        <v>39832000000</v>
      </c>
      <c r="AG25" s="148"/>
      <c r="AH25" s="166" t="s">
        <v>194</v>
      </c>
      <c r="AI25" s="235">
        <f>SUM(AE22:AE33)</f>
        <v>1548</v>
      </c>
      <c r="AJ25" s="236"/>
    </row>
    <row r="26" spans="1:36" s="101" customFormat="1" ht="19.5" thickBot="1">
      <c r="A26" s="388"/>
      <c r="B26" s="4" t="s">
        <v>48</v>
      </c>
      <c r="C26" s="133" t="s">
        <v>128</v>
      </c>
      <c r="D26" s="133" t="s">
        <v>121</v>
      </c>
      <c r="E26" s="6"/>
      <c r="F26" s="6"/>
      <c r="G26" s="6"/>
      <c r="H26" s="6">
        <f t="shared" si="14"/>
        <v>0</v>
      </c>
      <c r="I26" s="133">
        <v>8500000000</v>
      </c>
      <c r="J26" s="134">
        <f t="shared" si="11"/>
        <v>286572555664.90002</v>
      </c>
      <c r="K26" s="168"/>
      <c r="L26" s="173" t="s">
        <v>48</v>
      </c>
      <c r="M26" s="133">
        <f t="shared" si="0"/>
        <v>128507872.49547087</v>
      </c>
      <c r="N26" s="133">
        <f t="shared" si="1"/>
        <v>185124389.96440569</v>
      </c>
      <c r="O26" s="133">
        <f t="shared" si="2"/>
        <v>28694280444.48288</v>
      </c>
      <c r="P26" s="133">
        <f t="shared" si="3"/>
        <v>19438060946.262596</v>
      </c>
      <c r="Q26" s="75"/>
      <c r="R26" s="76">
        <f t="shared" si="15"/>
        <v>51000000000</v>
      </c>
      <c r="S26" s="5">
        <v>6</v>
      </c>
      <c r="U26" s="4" t="s">
        <v>48</v>
      </c>
      <c r="V26" s="16"/>
      <c r="W26" s="17">
        <f t="shared" si="12"/>
        <v>265110907500</v>
      </c>
      <c r="X26" s="100"/>
      <c r="Y26" s="100"/>
      <c r="Z26" s="255"/>
      <c r="AB26" s="148"/>
      <c r="AC26" s="112" t="s">
        <v>71</v>
      </c>
      <c r="AD26" s="156">
        <v>382000000</v>
      </c>
      <c r="AE26" s="157">
        <v>154</v>
      </c>
      <c r="AF26" s="158">
        <f t="shared" si="20"/>
        <v>58828000000</v>
      </c>
      <c r="AG26" s="148"/>
      <c r="AH26" s="166" t="s">
        <v>195</v>
      </c>
      <c r="AI26" s="235">
        <v>2230</v>
      </c>
      <c r="AJ26" s="236"/>
    </row>
    <row r="27" spans="1:36" s="101" customFormat="1" ht="19.5" thickBot="1">
      <c r="A27" s="388"/>
      <c r="B27" s="4" t="s">
        <v>49</v>
      </c>
      <c r="C27" s="133" t="s">
        <v>131</v>
      </c>
      <c r="D27" s="133" t="s">
        <v>120</v>
      </c>
      <c r="E27" s="6"/>
      <c r="F27" s="6"/>
      <c r="G27" s="6"/>
      <c r="H27" s="6">
        <f t="shared" si="14"/>
        <v>0</v>
      </c>
      <c r="I27" s="133">
        <v>8500000000</v>
      </c>
      <c r="J27" s="134">
        <f t="shared" si="11"/>
        <v>295072555664.90002</v>
      </c>
      <c r="K27" s="168"/>
      <c r="L27" s="173" t="s">
        <v>49</v>
      </c>
      <c r="M27" s="133">
        <f t="shared" si="0"/>
        <v>132319531.68829598</v>
      </c>
      <c r="N27" s="133">
        <f t="shared" si="1"/>
        <v>190615346.03675711</v>
      </c>
      <c r="O27" s="133">
        <f t="shared" si="2"/>
        <v>29545378635.697353</v>
      </c>
      <c r="P27" s="133">
        <f t="shared" si="3"/>
        <v>20014611333.859497</v>
      </c>
      <c r="Q27" s="75"/>
      <c r="R27" s="76">
        <f t="shared" si="15"/>
        <v>42500000000</v>
      </c>
      <c r="S27" s="5">
        <v>5</v>
      </c>
      <c r="U27" s="4" t="s">
        <v>49</v>
      </c>
      <c r="V27" s="16"/>
      <c r="W27" s="17">
        <f t="shared" si="12"/>
        <v>265110907500</v>
      </c>
      <c r="X27" s="100"/>
      <c r="Y27" s="100"/>
      <c r="Z27" s="255"/>
      <c r="AB27" s="148"/>
      <c r="AC27" s="112" t="s">
        <v>82</v>
      </c>
      <c r="AD27" s="156">
        <v>382000000</v>
      </c>
      <c r="AE27" s="157">
        <v>104</v>
      </c>
      <c r="AF27" s="158">
        <f t="shared" si="20"/>
        <v>39728000000</v>
      </c>
      <c r="AG27" s="148"/>
      <c r="AH27" s="3"/>
      <c r="AI27" s="148"/>
      <c r="AJ27" s="148"/>
    </row>
    <row r="28" spans="1:36" ht="19.5" thickBot="1">
      <c r="A28" s="388"/>
      <c r="B28" s="4" t="s">
        <v>50</v>
      </c>
      <c r="C28" s="133" t="s">
        <v>132</v>
      </c>
      <c r="D28" s="133" t="s">
        <v>124</v>
      </c>
      <c r="E28" s="5"/>
      <c r="F28" s="5"/>
      <c r="G28" s="5"/>
      <c r="H28" s="6">
        <f t="shared" si="14"/>
        <v>0</v>
      </c>
      <c r="I28" s="133">
        <v>8500000000</v>
      </c>
      <c r="J28" s="134">
        <f t="shared" si="11"/>
        <v>303572555664.90002</v>
      </c>
      <c r="K28" s="168"/>
      <c r="L28" s="173" t="s">
        <v>50</v>
      </c>
      <c r="M28" s="133">
        <f t="shared" si="0"/>
        <v>136131190.8811211</v>
      </c>
      <c r="N28" s="133">
        <f t="shared" si="1"/>
        <v>196106302.10910854</v>
      </c>
      <c r="O28" s="133">
        <f t="shared" si="2"/>
        <v>30396476826.911823</v>
      </c>
      <c r="P28" s="133">
        <f t="shared" si="3"/>
        <v>20591161721.456398</v>
      </c>
      <c r="Q28" s="75"/>
      <c r="R28" s="76">
        <f t="shared" si="15"/>
        <v>34000000000</v>
      </c>
      <c r="S28" s="5">
        <v>4</v>
      </c>
      <c r="U28" s="4" t="s">
        <v>50</v>
      </c>
      <c r="V28" s="16"/>
      <c r="W28" s="17">
        <f t="shared" si="12"/>
        <v>265110907500</v>
      </c>
      <c r="X28" s="18"/>
      <c r="Y28" s="100"/>
      <c r="Z28" s="255"/>
      <c r="AC28" s="112" t="s">
        <v>70</v>
      </c>
      <c r="AD28" s="156">
        <v>381000000</v>
      </c>
      <c r="AE28" s="157">
        <v>154</v>
      </c>
      <c r="AF28" s="158">
        <f t="shared" si="20"/>
        <v>58674000000</v>
      </c>
      <c r="AI28" s="148"/>
    </row>
    <row r="29" spans="1:36" s="101" customFormat="1" ht="19.5" thickBot="1">
      <c r="A29" s="389"/>
      <c r="B29" s="4" t="s">
        <v>51</v>
      </c>
      <c r="C29" s="133" t="s">
        <v>134</v>
      </c>
      <c r="D29" s="133" t="s">
        <v>125</v>
      </c>
      <c r="E29" s="5"/>
      <c r="F29" s="5"/>
      <c r="G29" s="5"/>
      <c r="H29" s="6">
        <f t="shared" si="14"/>
        <v>0</v>
      </c>
      <c r="I29" s="133">
        <v>8500000000</v>
      </c>
      <c r="J29" s="134">
        <f t="shared" si="11"/>
        <v>312072555664.90002</v>
      </c>
      <c r="K29" s="168"/>
      <c r="L29" s="173" t="s">
        <v>51</v>
      </c>
      <c r="M29" s="133">
        <f t="shared" si="0"/>
        <v>139942850.07394621</v>
      </c>
      <c r="N29" s="133">
        <f t="shared" si="1"/>
        <v>201597258.18145996</v>
      </c>
      <c r="O29" s="133">
        <f t="shared" si="2"/>
        <v>31247575018.126293</v>
      </c>
      <c r="P29" s="133">
        <f t="shared" si="3"/>
        <v>21167712109.053295</v>
      </c>
      <c r="Q29" s="75"/>
      <c r="R29" s="76">
        <f t="shared" si="15"/>
        <v>25500000000</v>
      </c>
      <c r="S29" s="5">
        <v>3</v>
      </c>
      <c r="U29" s="4" t="s">
        <v>51</v>
      </c>
      <c r="V29" s="107"/>
      <c r="W29" s="17">
        <f t="shared" si="12"/>
        <v>265110907500</v>
      </c>
      <c r="X29" s="100"/>
      <c r="Y29" s="100"/>
      <c r="Z29" s="255"/>
      <c r="AB29" s="148"/>
      <c r="AC29" s="112" t="s">
        <v>83</v>
      </c>
      <c r="AD29" s="156">
        <v>381000000</v>
      </c>
      <c r="AE29" s="157">
        <v>104</v>
      </c>
      <c r="AF29" s="158">
        <f t="shared" si="20"/>
        <v>39624000000</v>
      </c>
      <c r="AG29" s="148"/>
      <c r="AH29" s="102"/>
      <c r="AJ29" s="148"/>
    </row>
    <row r="30" spans="1:36" s="101" customFormat="1" ht="19.5" thickBot="1">
      <c r="A30" s="388">
        <v>1403</v>
      </c>
      <c r="B30" s="4" t="s">
        <v>52</v>
      </c>
      <c r="C30" s="133" t="s">
        <v>133</v>
      </c>
      <c r="D30" s="133" t="s">
        <v>126</v>
      </c>
      <c r="E30" s="5"/>
      <c r="F30" s="5"/>
      <c r="G30" s="5"/>
      <c r="H30" s="6">
        <f t="shared" si="14"/>
        <v>0</v>
      </c>
      <c r="I30" s="133">
        <v>6520000000</v>
      </c>
      <c r="J30" s="134">
        <f t="shared" si="11"/>
        <v>318592555664.90002</v>
      </c>
      <c r="K30" s="168"/>
      <c r="L30" s="173" t="s">
        <v>52</v>
      </c>
      <c r="M30" s="133">
        <f t="shared" si="0"/>
        <v>142866616.89008969</v>
      </c>
      <c r="N30" s="133">
        <f t="shared" si="1"/>
        <v>205809144.48636952</v>
      </c>
      <c r="O30" s="133">
        <f t="shared" si="2"/>
        <v>31900417395.387276</v>
      </c>
      <c r="P30" s="133">
        <f t="shared" si="3"/>
        <v>21609960171.068798</v>
      </c>
      <c r="Q30" s="75"/>
      <c r="R30" s="76">
        <f t="shared" si="15"/>
        <v>13040000000</v>
      </c>
      <c r="S30" s="5">
        <v>2</v>
      </c>
      <c r="U30" s="4" t="s">
        <v>52</v>
      </c>
      <c r="V30" s="107"/>
      <c r="W30" s="17">
        <f t="shared" si="12"/>
        <v>265110907500</v>
      </c>
      <c r="X30" s="100"/>
      <c r="Y30" s="100"/>
      <c r="Z30" s="255"/>
      <c r="AB30" s="148"/>
      <c r="AC30" s="112" t="s">
        <v>69</v>
      </c>
      <c r="AD30" s="156">
        <v>380000000</v>
      </c>
      <c r="AE30" s="157">
        <v>154</v>
      </c>
      <c r="AF30" s="158">
        <f t="shared" si="20"/>
        <v>58520000000</v>
      </c>
      <c r="AG30" s="148"/>
      <c r="AH30" s="102"/>
      <c r="AJ30" s="148"/>
    </row>
    <row r="31" spans="1:36" ht="19.5" thickBot="1">
      <c r="A31" s="396"/>
      <c r="B31" s="4" t="s">
        <v>53</v>
      </c>
      <c r="C31" s="133" t="s">
        <v>135</v>
      </c>
      <c r="D31" s="133" t="s">
        <v>127</v>
      </c>
      <c r="E31" s="5"/>
      <c r="F31" s="5"/>
      <c r="G31" s="5"/>
      <c r="H31" s="6">
        <f t="shared" si="14"/>
        <v>0</v>
      </c>
      <c r="I31" s="133">
        <v>7500000000</v>
      </c>
      <c r="J31" s="134">
        <f t="shared" si="11"/>
        <v>326092555664.90002</v>
      </c>
      <c r="K31" s="168"/>
      <c r="L31" s="175" t="s">
        <v>53</v>
      </c>
      <c r="M31" s="133">
        <f t="shared" si="0"/>
        <v>146229845.58964127</v>
      </c>
      <c r="N31" s="133">
        <f t="shared" si="1"/>
        <v>210654105.72667959</v>
      </c>
      <c r="O31" s="133">
        <f t="shared" si="2"/>
        <v>32651386387.635338</v>
      </c>
      <c r="P31" s="133">
        <f t="shared" si="3"/>
        <v>22118681101.301357</v>
      </c>
      <c r="Q31" s="75"/>
      <c r="R31" s="76">
        <f t="shared" si="15"/>
        <v>7500000000</v>
      </c>
      <c r="S31" s="5">
        <v>1</v>
      </c>
      <c r="U31" s="4" t="s">
        <v>53</v>
      </c>
      <c r="V31" s="19"/>
      <c r="W31" s="17">
        <f t="shared" si="12"/>
        <v>265110907500</v>
      </c>
      <c r="X31" s="83"/>
      <c r="Y31" s="100"/>
      <c r="Z31" s="255"/>
      <c r="AC31" s="112" t="s">
        <v>84</v>
      </c>
      <c r="AD31" s="156">
        <v>380000000</v>
      </c>
      <c r="AE31" s="157">
        <v>104</v>
      </c>
      <c r="AF31" s="158">
        <f t="shared" si="20"/>
        <v>39520000000</v>
      </c>
      <c r="AH31" s="102"/>
      <c r="AI31" s="101"/>
    </row>
    <row r="32" spans="1:36" ht="15.75" customHeight="1" thickBot="1">
      <c r="A32" s="390" t="s">
        <v>22</v>
      </c>
      <c r="B32" s="391"/>
      <c r="C32" s="150"/>
      <c r="D32" s="150"/>
      <c r="E32" s="8">
        <f>SUM(E4:E31)</f>
        <v>206035966140</v>
      </c>
      <c r="F32" s="8">
        <f>SUM(F4:F31)</f>
        <v>27162011445</v>
      </c>
      <c r="G32" s="8">
        <f>SUM(G4:G31)</f>
        <v>12206618214</v>
      </c>
      <c r="H32" s="9">
        <f>SUM(H4:H31)</f>
        <v>18667959865.900002</v>
      </c>
      <c r="I32" s="392">
        <f>SUM(I4:I31)</f>
        <v>326092555664.90002</v>
      </c>
      <c r="J32" s="393"/>
      <c r="K32" s="75"/>
      <c r="L32" s="75"/>
      <c r="M32" s="75"/>
      <c r="N32" s="75"/>
      <c r="O32" s="75"/>
      <c r="P32" s="75"/>
      <c r="Q32" s="75"/>
      <c r="R32" s="5">
        <f>SUM(R4:R31)</f>
        <v>5683049268886.3008</v>
      </c>
      <c r="S32" s="5"/>
      <c r="U32" s="11" t="s">
        <v>23</v>
      </c>
      <c r="V32" s="394">
        <f t="shared" ref="V32" si="21">SUM(V4:V31)</f>
        <v>265110907500</v>
      </c>
      <c r="W32" s="395"/>
      <c r="X32" s="364">
        <f>SUM(X4:X31)</f>
        <v>1341910000</v>
      </c>
      <c r="Y32" s="256"/>
      <c r="Z32" s="14"/>
      <c r="AC32" s="112" t="s">
        <v>68</v>
      </c>
      <c r="AD32" s="156">
        <v>370000000</v>
      </c>
      <c r="AE32" s="157">
        <v>154</v>
      </c>
      <c r="AF32" s="158">
        <f t="shared" si="20"/>
        <v>56980000000</v>
      </c>
      <c r="AH32" s="102"/>
      <c r="AI32" s="101"/>
    </row>
    <row r="33" spans="18:36" ht="19.5" thickBot="1">
      <c r="R33" s="79" t="s">
        <v>38</v>
      </c>
      <c r="S33" s="77">
        <f>R32/I32</f>
        <v>17.427718511692518</v>
      </c>
      <c r="U33" s="12" t="s">
        <v>24</v>
      </c>
      <c r="V33" s="362"/>
      <c r="W33" s="363"/>
      <c r="X33" s="365"/>
      <c r="Y33" s="256"/>
      <c r="Z33" s="14"/>
      <c r="AC33" s="159" t="s">
        <v>67</v>
      </c>
      <c r="AD33" s="160">
        <v>370000000</v>
      </c>
      <c r="AE33" s="161">
        <v>104</v>
      </c>
      <c r="AF33" s="162">
        <f t="shared" si="20"/>
        <v>38480000000</v>
      </c>
      <c r="AH33" s="102"/>
      <c r="AI33" s="101"/>
    </row>
    <row r="34" spans="18:36" ht="21.75" thickBot="1">
      <c r="Z34" s="20"/>
      <c r="AC34" s="113" t="s">
        <v>17</v>
      </c>
      <c r="AD34" s="23">
        <f>I32</f>
        <v>326092555664.90002</v>
      </c>
      <c r="AE34" s="135"/>
      <c r="AF34" s="135">
        <f>SUM(AF22:AF33)</f>
        <v>588240000000</v>
      </c>
      <c r="AG34" s="136" t="s">
        <v>76</v>
      </c>
      <c r="AH34" s="102"/>
      <c r="AI34" s="101"/>
    </row>
    <row r="35" spans="18:36" ht="18">
      <c r="AC35" s="114" t="s">
        <v>19</v>
      </c>
      <c r="AD35" s="24">
        <f>AF34-AD34</f>
        <v>262147444335.09998</v>
      </c>
      <c r="AE35" s="25" t="s">
        <v>27</v>
      </c>
      <c r="AF35" s="25" t="s">
        <v>36</v>
      </c>
      <c r="AG35" s="25" t="s">
        <v>39</v>
      </c>
      <c r="AH35" s="102"/>
      <c r="AI35" s="101"/>
    </row>
    <row r="36" spans="18:36" ht="18">
      <c r="AC36" s="115" t="s">
        <v>21</v>
      </c>
      <c r="AD36" s="26">
        <v>28</v>
      </c>
      <c r="AE36" s="25">
        <f>'آورده و سود'!B3</f>
        <v>847</v>
      </c>
      <c r="AF36" s="137">
        <f>S33</f>
        <v>17.427718511692518</v>
      </c>
      <c r="AG36" s="25">
        <f>AF36*30.5</f>
        <v>531.54541460662176</v>
      </c>
      <c r="AH36" s="102"/>
      <c r="AI36" s="101"/>
    </row>
    <row r="37" spans="18:36" ht="18.75" thickBot="1">
      <c r="AC37" s="116" t="s">
        <v>33</v>
      </c>
      <c r="AD37" s="72">
        <f>AD35/AD34/AF36*AD36</f>
        <v>1.2915827567374292</v>
      </c>
      <c r="AE37" s="2"/>
      <c r="AF37" s="2"/>
      <c r="AG37" s="2"/>
      <c r="AH37" s="102"/>
      <c r="AI37" s="101"/>
    </row>
    <row r="38" spans="18:36" ht="18.75" thickBot="1">
      <c r="AC38" s="117" t="s">
        <v>25</v>
      </c>
      <c r="AD38" s="200">
        <f>AD35/AD34/AF36*12</f>
        <v>0.55353546717318391</v>
      </c>
      <c r="AE38" s="2"/>
      <c r="AF38" s="129"/>
      <c r="AG38" s="130"/>
      <c r="AH38" s="102"/>
      <c r="AI38" s="101"/>
    </row>
    <row r="39" spans="18:36" ht="18">
      <c r="AC39" s="109" t="s">
        <v>34</v>
      </c>
      <c r="AD39" s="40">
        <f>AD38/12*100</f>
        <v>4.6127955597765329</v>
      </c>
      <c r="AI39" s="148"/>
    </row>
    <row r="40" spans="18:36" ht="18.75" thickBot="1">
      <c r="AC40" s="118" t="s">
        <v>35</v>
      </c>
      <c r="AD40" s="67">
        <f>AD38/365*AG46</f>
        <v>1.6181434067774993E-3</v>
      </c>
      <c r="AH40" s="102"/>
      <c r="AI40" s="101"/>
    </row>
    <row r="41" spans="18:36">
      <c r="AD41" s="34"/>
      <c r="AH41" s="102"/>
      <c r="AI41" s="101"/>
    </row>
    <row r="42" spans="18:36">
      <c r="AE42" s="39"/>
      <c r="AF42" s="1">
        <f>'آورده و سود'!A2</f>
        <v>262537513822.79559</v>
      </c>
      <c r="AI42" s="148"/>
    </row>
    <row r="43" spans="18:36">
      <c r="AI43" s="148"/>
    </row>
    <row r="44" spans="18:36">
      <c r="AD44" s="78"/>
      <c r="AH44" s="28"/>
      <c r="AI44" s="149"/>
      <c r="AJ44" s="149"/>
    </row>
    <row r="46" spans="18:36">
      <c r="AG46" s="80">
        <v>1.0669999999999999</v>
      </c>
    </row>
    <row r="47" spans="18:36">
      <c r="AE47" s="71"/>
      <c r="AG47" s="70"/>
    </row>
  </sheetData>
  <mergeCells count="34">
    <mergeCell ref="AH1:AJ1"/>
    <mergeCell ref="A1:J1"/>
    <mergeCell ref="Z1:Z3"/>
    <mergeCell ref="U1:W1"/>
    <mergeCell ref="W2:W3"/>
    <mergeCell ref="C2:C3"/>
    <mergeCell ref="D2:D3"/>
    <mergeCell ref="B2:B3"/>
    <mergeCell ref="E2:E3"/>
    <mergeCell ref="V2:V3"/>
    <mergeCell ref="F2:F3"/>
    <mergeCell ref="G2:G3"/>
    <mergeCell ref="H2:H3"/>
    <mergeCell ref="I2:I3"/>
    <mergeCell ref="J2:J3"/>
    <mergeCell ref="AE2:AG2"/>
    <mergeCell ref="A4:A5"/>
    <mergeCell ref="A6:A17"/>
    <mergeCell ref="A32:B32"/>
    <mergeCell ref="I32:J32"/>
    <mergeCell ref="V32:W32"/>
    <mergeCell ref="A18:A29"/>
    <mergeCell ref="A30:A31"/>
    <mergeCell ref="V33:W33"/>
    <mergeCell ref="X32:X33"/>
    <mergeCell ref="L1:P1"/>
    <mergeCell ref="AB18:AC18"/>
    <mergeCell ref="AB17:AC17"/>
    <mergeCell ref="U2:U3"/>
    <mergeCell ref="L2:L3"/>
    <mergeCell ref="X1:X3"/>
    <mergeCell ref="AB3:AC3"/>
    <mergeCell ref="AB1:AG1"/>
    <mergeCell ref="AC10:AC1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4"/>
  <sheetViews>
    <sheetView zoomScale="90" zoomScaleNormal="90" workbookViewId="0">
      <selection activeCell="I9" sqref="I9"/>
    </sheetView>
  </sheetViews>
  <sheetFormatPr defaultRowHeight="15"/>
  <cols>
    <col min="3" max="3" width="11.7109375" customWidth="1"/>
    <col min="4" max="4" width="26.85546875" customWidth="1"/>
    <col min="5" max="5" width="47.42578125" customWidth="1"/>
    <col min="6" max="6" width="10.7109375" customWidth="1"/>
    <col min="7" max="7" width="16.28515625" bestFit="1" customWidth="1"/>
    <col min="8" max="8" width="18.42578125" customWidth="1"/>
    <col min="9" max="9" width="24.42578125" customWidth="1"/>
    <col min="10" max="10" width="17.42578125" customWidth="1"/>
    <col min="11" max="11" width="12.85546875" customWidth="1"/>
  </cols>
  <sheetData>
    <row r="1" spans="3:11" ht="20.25" customHeight="1" thickBot="1">
      <c r="C1" s="446" t="s">
        <v>255</v>
      </c>
      <c r="D1" s="447"/>
      <c r="E1" s="448"/>
      <c r="G1" s="441" t="s">
        <v>151</v>
      </c>
      <c r="H1" s="442"/>
      <c r="I1" s="442"/>
      <c r="J1" s="442"/>
      <c r="K1" s="443"/>
    </row>
    <row r="2" spans="3:11" ht="28.5" customHeight="1" thickBot="1">
      <c r="C2" s="460"/>
      <c r="D2" s="460"/>
      <c r="E2" s="460"/>
      <c r="G2" s="444" t="s">
        <v>150</v>
      </c>
      <c r="H2" s="445"/>
      <c r="I2" s="444" t="s">
        <v>149</v>
      </c>
      <c r="J2" s="445"/>
      <c r="K2" s="188"/>
    </row>
    <row r="3" spans="3:11" ht="21.75" customHeight="1">
      <c r="C3" s="461" t="s">
        <v>181</v>
      </c>
      <c r="D3" s="462"/>
      <c r="E3" s="192" t="s">
        <v>141</v>
      </c>
      <c r="G3" s="324" t="s">
        <v>178</v>
      </c>
      <c r="H3" s="325" t="s">
        <v>164</v>
      </c>
      <c r="I3" s="343" t="s">
        <v>211</v>
      </c>
      <c r="J3" s="344" t="s">
        <v>228</v>
      </c>
      <c r="K3" s="432" t="s">
        <v>143</v>
      </c>
    </row>
    <row r="4" spans="3:11" ht="23.25" customHeight="1" thickBot="1">
      <c r="C4" s="463" t="s">
        <v>182</v>
      </c>
      <c r="D4" s="450"/>
      <c r="E4" s="193" t="s">
        <v>191</v>
      </c>
      <c r="G4" s="332">
        <f>H4-D13</f>
        <v>-1844000000</v>
      </c>
      <c r="H4" s="326">
        <f>'آورده و سود'!G2</f>
        <v>16000000000</v>
      </c>
      <c r="I4" s="307">
        <f>'آورده و سود'!AC2</f>
        <v>26000000000</v>
      </c>
      <c r="J4" s="296">
        <f>I4-D14</f>
        <v>-342000000</v>
      </c>
      <c r="K4" s="433"/>
    </row>
    <row r="5" spans="3:11" ht="21" customHeight="1">
      <c r="C5" s="463" t="s">
        <v>136</v>
      </c>
      <c r="D5" s="450"/>
      <c r="E5" s="451"/>
      <c r="G5" s="297" t="s">
        <v>179</v>
      </c>
      <c r="H5" s="298" t="s">
        <v>165</v>
      </c>
      <c r="I5" s="329" t="s">
        <v>163</v>
      </c>
      <c r="J5" s="330" t="s">
        <v>178</v>
      </c>
      <c r="K5" s="432" t="s">
        <v>144</v>
      </c>
    </row>
    <row r="6" spans="3:11" ht="19.5" customHeight="1" thickBot="1">
      <c r="C6" s="463" t="s">
        <v>138</v>
      </c>
      <c r="D6" s="450"/>
      <c r="E6" s="193" t="s">
        <v>155</v>
      </c>
      <c r="G6" s="299">
        <f>H6-D13</f>
        <v>-2844000000</v>
      </c>
      <c r="H6" s="300">
        <f>'آورده و سود'!W2</f>
        <v>15000000000</v>
      </c>
      <c r="I6" s="331">
        <f>'آورده و سود'!E2</f>
        <v>25000000000</v>
      </c>
      <c r="J6" s="326">
        <f>I6-D14</f>
        <v>-1342000000</v>
      </c>
      <c r="K6" s="433"/>
    </row>
    <row r="7" spans="3:11" ht="22.5" customHeight="1">
      <c r="C7" s="435" t="s">
        <v>227</v>
      </c>
      <c r="D7" s="436"/>
      <c r="E7" s="193" t="s">
        <v>137</v>
      </c>
      <c r="G7" s="336" t="s">
        <v>179</v>
      </c>
      <c r="H7" s="337" t="s">
        <v>166</v>
      </c>
      <c r="I7" s="286" t="s">
        <v>222</v>
      </c>
      <c r="J7" s="287" t="s">
        <v>178</v>
      </c>
      <c r="K7" s="432" t="s">
        <v>145</v>
      </c>
    </row>
    <row r="8" spans="3:11" ht="21" customHeight="1" thickBot="1">
      <c r="C8" s="449" t="s">
        <v>139</v>
      </c>
      <c r="D8" s="450"/>
      <c r="E8" s="451"/>
      <c r="G8" s="338">
        <f>H8-D13</f>
        <v>1656000000</v>
      </c>
      <c r="H8" s="339">
        <f>'آورده و سود'!M2</f>
        <v>19500000000</v>
      </c>
      <c r="I8" s="288">
        <f>'آورده و سود'!O2</f>
        <v>30000000000</v>
      </c>
      <c r="J8" s="262">
        <f>I8-D14</f>
        <v>3658000000</v>
      </c>
      <c r="K8" s="433"/>
    </row>
    <row r="9" spans="3:11" ht="24.75" customHeight="1" thickBot="1">
      <c r="C9" s="452" t="s">
        <v>226</v>
      </c>
      <c r="D9" s="453"/>
      <c r="E9" s="194" t="s">
        <v>183</v>
      </c>
      <c r="G9" s="301" t="s">
        <v>179</v>
      </c>
      <c r="H9" s="302" t="s">
        <v>167</v>
      </c>
      <c r="I9" s="317" t="s">
        <v>247</v>
      </c>
      <c r="J9" s="318" t="s">
        <v>179</v>
      </c>
      <c r="K9" s="432" t="s">
        <v>146</v>
      </c>
    </row>
    <row r="10" spans="3:11" ht="22.5" customHeight="1" thickBot="1">
      <c r="G10" s="303">
        <f>H10-D13</f>
        <v>-1067220000</v>
      </c>
      <c r="H10" s="304">
        <f>'آورده و سود'!AA2</f>
        <v>16776780000</v>
      </c>
      <c r="I10" s="319">
        <f>'آورده و سود'!Y2+'آورده و سود'!K2</f>
        <v>28030000000</v>
      </c>
      <c r="J10" s="320">
        <f>I10-D14</f>
        <v>1688000000</v>
      </c>
      <c r="K10" s="433"/>
    </row>
    <row r="11" spans="3:11" ht="21" customHeight="1">
      <c r="C11" s="454" t="s">
        <v>245</v>
      </c>
      <c r="D11" s="455"/>
      <c r="E11" s="456"/>
      <c r="G11" s="297" t="s">
        <v>179</v>
      </c>
      <c r="H11" s="298" t="s">
        <v>169</v>
      </c>
      <c r="I11" s="305" t="s">
        <v>168</v>
      </c>
      <c r="J11" s="306" t="s">
        <v>179</v>
      </c>
      <c r="K11" s="437" t="s">
        <v>147</v>
      </c>
    </row>
    <row r="12" spans="3:11" ht="21" customHeight="1" thickBot="1">
      <c r="C12" s="457" t="s">
        <v>244</v>
      </c>
      <c r="D12" s="458"/>
      <c r="E12" s="459"/>
      <c r="G12" s="299">
        <f>H12-D13</f>
        <v>-3144000000</v>
      </c>
      <c r="H12" s="300">
        <f>'آورده و سود'!S2</f>
        <v>14700000000</v>
      </c>
      <c r="I12" s="307">
        <f>'آورده و سود'!Q2</f>
        <v>24679000000</v>
      </c>
      <c r="J12" s="296">
        <f>I12-D14</f>
        <v>-1663000000</v>
      </c>
      <c r="K12" s="438"/>
    </row>
    <row r="13" spans="3:11" ht="21" customHeight="1">
      <c r="C13" s="189" t="s">
        <v>140</v>
      </c>
      <c r="D13" s="261">
        <v>17844000000</v>
      </c>
      <c r="E13" s="294" t="s">
        <v>216</v>
      </c>
      <c r="G13" s="314" t="s">
        <v>179</v>
      </c>
      <c r="H13" s="315" t="s">
        <v>170</v>
      </c>
      <c r="I13" s="340" t="s">
        <v>231</v>
      </c>
      <c r="J13" s="341" t="s">
        <v>178</v>
      </c>
      <c r="K13" s="432" t="s">
        <v>148</v>
      </c>
    </row>
    <row r="14" spans="3:11" ht="21.75" customHeight="1" thickBot="1">
      <c r="C14" s="190" t="s">
        <v>140</v>
      </c>
      <c r="D14" s="191">
        <v>26342000000</v>
      </c>
      <c r="E14" s="295" t="s">
        <v>217</v>
      </c>
      <c r="G14" s="289">
        <f>H14-D13</f>
        <v>-1844000000</v>
      </c>
      <c r="H14" s="316">
        <f>'آورده و سود'!U2</f>
        <v>16000000000</v>
      </c>
      <c r="I14" s="342">
        <f>'آورده و سود'!I2</f>
        <v>25500000000</v>
      </c>
      <c r="J14" s="316">
        <f>I14-D14</f>
        <v>-842000000</v>
      </c>
      <c r="K14" s="433"/>
    </row>
    <row r="15" spans="3:11" ht="20.25" customHeight="1" thickBot="1">
      <c r="G15" s="187"/>
      <c r="H15" s="230"/>
      <c r="I15" s="230"/>
      <c r="J15" s="230"/>
      <c r="K15" s="230"/>
    </row>
    <row r="16" spans="3:11" ht="15.75" thickBot="1">
      <c r="C16" s="427" t="s">
        <v>209</v>
      </c>
      <c r="D16" s="428"/>
      <c r="E16" s="429"/>
      <c r="G16" s="420" t="s">
        <v>152</v>
      </c>
      <c r="H16" s="420"/>
      <c r="I16" s="420"/>
      <c r="J16" s="420"/>
      <c r="K16" s="420"/>
    </row>
    <row r="17" spans="3:11" ht="15.75">
      <c r="C17" s="430" t="s">
        <v>174</v>
      </c>
      <c r="D17" s="431"/>
      <c r="E17" s="195" t="s">
        <v>175</v>
      </c>
      <c r="G17" s="421" t="s">
        <v>154</v>
      </c>
      <c r="H17" s="422"/>
      <c r="I17" s="422"/>
      <c r="J17" s="422"/>
      <c r="K17" s="423"/>
    </row>
    <row r="18" spans="3:11" ht="15.75" thickBot="1">
      <c r="C18" s="439" t="s">
        <v>241</v>
      </c>
      <c r="D18" s="440"/>
      <c r="E18" s="333" t="s">
        <v>238</v>
      </c>
      <c r="G18" s="424" t="s">
        <v>153</v>
      </c>
      <c r="H18" s="425"/>
      <c r="I18" s="425"/>
      <c r="J18" s="425"/>
      <c r="K18" s="426"/>
    </row>
    <row r="19" spans="3:11">
      <c r="C19" s="439" t="s">
        <v>249</v>
      </c>
      <c r="D19" s="440"/>
      <c r="E19" s="346" t="s">
        <v>248</v>
      </c>
    </row>
    <row r="20" spans="3:11" ht="15.75" thickBot="1">
      <c r="C20" s="310" t="s">
        <v>223</v>
      </c>
    </row>
    <row r="21" spans="3:11" ht="15.75" thickBot="1">
      <c r="C21" s="434" t="s">
        <v>177</v>
      </c>
      <c r="D21" s="428"/>
      <c r="E21" s="429"/>
    </row>
    <row r="22" spans="3:11" ht="15.75">
      <c r="C22" s="430" t="s">
        <v>174</v>
      </c>
      <c r="D22" s="431"/>
      <c r="E22" s="195" t="s">
        <v>175</v>
      </c>
    </row>
    <row r="23" spans="3:11">
      <c r="C23" s="418" t="s">
        <v>253</v>
      </c>
      <c r="D23" s="419"/>
      <c r="E23" s="345"/>
    </row>
    <row r="24" spans="3:11">
      <c r="C24" s="418" t="s">
        <v>250</v>
      </c>
      <c r="D24" s="419"/>
      <c r="E24" s="346"/>
    </row>
  </sheetData>
  <mergeCells count="31">
    <mergeCell ref="C1:E1"/>
    <mergeCell ref="C8:E8"/>
    <mergeCell ref="C9:D9"/>
    <mergeCell ref="C11:E11"/>
    <mergeCell ref="C12:E12"/>
    <mergeCell ref="C2:E2"/>
    <mergeCell ref="C3:D3"/>
    <mergeCell ref="C4:D4"/>
    <mergeCell ref="C5:E5"/>
    <mergeCell ref="C6:D6"/>
    <mergeCell ref="G1:K1"/>
    <mergeCell ref="I2:J2"/>
    <mergeCell ref="G2:H2"/>
    <mergeCell ref="K3:K4"/>
    <mergeCell ref="K5:K6"/>
    <mergeCell ref="K7:K8"/>
    <mergeCell ref="K9:K10"/>
    <mergeCell ref="C21:E21"/>
    <mergeCell ref="C22:D22"/>
    <mergeCell ref="C23:D23"/>
    <mergeCell ref="C7:D7"/>
    <mergeCell ref="K11:K12"/>
    <mergeCell ref="C19:D19"/>
    <mergeCell ref="C18:D18"/>
    <mergeCell ref="K13:K14"/>
    <mergeCell ref="C24:D24"/>
    <mergeCell ref="G16:K16"/>
    <mergeCell ref="G17:K17"/>
    <mergeCell ref="G18:K18"/>
    <mergeCell ref="C16:E16"/>
    <mergeCell ref="C17:D17"/>
  </mergeCells>
  <pageMargins left="0.70866141732283472" right="0.70866141732283472" top="0.74803149606299213" bottom="0.74803149606299213" header="0.31496062992125984" footer="0.31496062992125984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آورده و سود</vt:lpstr>
      <vt:lpstr>محاسبات</vt:lpstr>
      <vt:lpstr>گزارش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Lima</dc:creator>
  <cp:lastModifiedBy>amir mahdi</cp:lastModifiedBy>
  <cp:lastPrinted>2023-09-28T09:44:34Z</cp:lastPrinted>
  <dcterms:created xsi:type="dcterms:W3CDTF">2021-11-21T14:12:00Z</dcterms:created>
  <dcterms:modified xsi:type="dcterms:W3CDTF">2023-09-30T16:52:21Z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5B18B02B894B4C168BA803D3259AC4A5</vt:lpwstr>
  </property>
  <property fmtid="{D5CDD505-2E9C-101B-9397-08002B2CF9AE}" pid="3" name="KSOProductBuildVer">
    <vt:lpwstr>1033-11.2.0.10463</vt:lpwstr>
  </property>
</Properties>
</file>