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722"/>
  <workbookPr autoCompressPictures="0"/>
  <bookViews>
    <workbookView xWindow="0" yWindow="0" windowWidth="27680" windowHeight="14500" tabRatio="771"/>
  </bookViews>
  <sheets>
    <sheet name="MASTER" sheetId="5" r:id="rId1"/>
    <sheet name="LD36" sheetId="1" r:id="rId2"/>
    <sheet name="LA25" sheetId="2" r:id="rId3"/>
    <sheet name="LA28" sheetId="3" r:id="rId4"/>
    <sheet name="LA30" sheetId="4" r:id="rId5"/>
    <sheet name="LA32" sheetId="6" r:id="rId6"/>
    <sheet name="LD43 " sheetId="8" r:id="rId7"/>
    <sheet name="LD45" sheetId="9" r:id="rId8"/>
    <sheet name="LD44" sheetId="10" r:id="rId9"/>
    <sheet name="LA34" sheetId="11" r:id="rId10"/>
    <sheet name="LA33" sheetId="12" r:id="rId11"/>
    <sheet name="LA31" sheetId="13" r:id="rId12"/>
    <sheet name="LA29" sheetId="14" r:id="rId13"/>
    <sheet name="LA26" sheetId="16" r:id="rId14"/>
    <sheet name="LA21" sheetId="15" r:id="rId15"/>
    <sheet name="LD41" sheetId="17" r:id="rId16"/>
    <sheet name="LA35" sheetId="18" r:id="rId17"/>
    <sheet name="LA22" sheetId="19" r:id="rId18"/>
    <sheet name="LD42" sheetId="20" r:id="rId19"/>
    <sheet name="LD40" sheetId="21" r:id="rId20"/>
    <sheet name="LD38" sheetId="22" r:id="rId21"/>
    <sheet name="LD37" sheetId="24" r:id="rId22"/>
    <sheet name="LD24" sheetId="23" r:id="rId23"/>
    <sheet name="LA39" sheetId="25" r:id="rId24"/>
    <sheet name="POBS1" sheetId="26" r:id="rId25"/>
    <sheet name="POBS2" sheetId="27" r:id="rId26"/>
  </sheets>
  <definedNames>
    <definedName name="_xlnm.Print_Area" localSheetId="2">'LA25'!$A$1:$I$29</definedName>
    <definedName name="_xlnm.Print_Area" localSheetId="11">'LA31'!$A$1:$H$28</definedName>
    <definedName name="_xlnm.Print_Area" localSheetId="10">'LA33'!$A$1:$H$25</definedName>
    <definedName name="_xlnm.Print_Area" localSheetId="9">'LA34'!$A$1:$H$26</definedName>
    <definedName name="_xlnm.Print_Area" localSheetId="6">'LD43 '!$A$1:$H$28</definedName>
    <definedName name="_xlnm.Print_Area" localSheetId="8">'LD44'!$A$1:$H$28</definedName>
    <definedName name="_xlnm.Print_Area" localSheetId="7">'LD45'!$A$1:$H$28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5" l="1"/>
  <c r="E9" i="27"/>
  <c r="E9" i="26"/>
  <c r="F9" i="27"/>
  <c r="F8" i="27"/>
  <c r="E8" i="27"/>
  <c r="F7" i="27"/>
  <c r="E7" i="27"/>
  <c r="F6" i="27"/>
  <c r="E6" i="27"/>
  <c r="F5" i="27"/>
  <c r="E5" i="27"/>
  <c r="F4" i="27"/>
  <c r="E4" i="27"/>
  <c r="F3" i="27"/>
  <c r="E3" i="27"/>
  <c r="F2" i="27"/>
  <c r="E2" i="27"/>
  <c r="F9" i="26"/>
  <c r="F8" i="26"/>
  <c r="E8" i="26"/>
  <c r="F7" i="26"/>
  <c r="E7" i="26"/>
  <c r="F6" i="26"/>
  <c r="E6" i="26"/>
  <c r="F5" i="26"/>
  <c r="E5" i="26"/>
  <c r="F4" i="26"/>
  <c r="E4" i="26"/>
  <c r="F3" i="26"/>
  <c r="E3" i="26"/>
  <c r="F2" i="26"/>
  <c r="E2" i="26"/>
  <c r="F9" i="25"/>
  <c r="F8" i="25"/>
  <c r="E8" i="25"/>
  <c r="F7" i="25"/>
  <c r="E7" i="25"/>
  <c r="F6" i="25"/>
  <c r="E6" i="25"/>
  <c r="F5" i="25"/>
  <c r="E5" i="25"/>
  <c r="F4" i="25"/>
  <c r="E4" i="25"/>
  <c r="F3" i="25"/>
  <c r="E3" i="25"/>
  <c r="F2" i="25"/>
  <c r="E2" i="25"/>
  <c r="E18" i="23"/>
  <c r="E11" i="23"/>
  <c r="E12" i="23"/>
  <c r="E13" i="23"/>
  <c r="E14" i="23"/>
  <c r="E15" i="23"/>
  <c r="E16" i="23"/>
  <c r="E17" i="23"/>
  <c r="F18" i="23"/>
  <c r="F17" i="23"/>
  <c r="F16" i="23"/>
  <c r="F15" i="23"/>
  <c r="F14" i="23"/>
  <c r="F13" i="23"/>
  <c r="F12" i="23"/>
  <c r="F11" i="23"/>
  <c r="F10" i="23"/>
  <c r="E10" i="23"/>
  <c r="F9" i="23"/>
  <c r="E9" i="23"/>
  <c r="F8" i="23"/>
  <c r="E8" i="23"/>
  <c r="F7" i="23"/>
  <c r="E7" i="23"/>
  <c r="F6" i="23"/>
  <c r="E6" i="23"/>
  <c r="F5" i="23"/>
  <c r="E5" i="23"/>
  <c r="F4" i="23"/>
  <c r="E4" i="23"/>
  <c r="F3" i="23"/>
  <c r="E3" i="23"/>
  <c r="F2" i="23"/>
  <c r="E2" i="23"/>
  <c r="F15" i="24"/>
  <c r="E15" i="24"/>
  <c r="F14" i="24"/>
  <c r="E14" i="24"/>
  <c r="F13" i="24"/>
  <c r="E13" i="24"/>
  <c r="F12" i="24"/>
  <c r="E12" i="24"/>
  <c r="F11" i="24"/>
  <c r="E11" i="24"/>
  <c r="F10" i="24"/>
  <c r="E10" i="24"/>
  <c r="F9" i="24"/>
  <c r="E9" i="24"/>
  <c r="F8" i="24"/>
  <c r="E8" i="24"/>
  <c r="F7" i="24"/>
  <c r="E7" i="24"/>
  <c r="F6" i="24"/>
  <c r="E6" i="24"/>
  <c r="F5" i="24"/>
  <c r="E5" i="24"/>
  <c r="F4" i="24"/>
  <c r="E4" i="24"/>
  <c r="F3" i="24"/>
  <c r="E3" i="24"/>
  <c r="F2" i="24"/>
  <c r="E2" i="24"/>
  <c r="F14" i="22"/>
  <c r="E14" i="22"/>
  <c r="F13" i="22"/>
  <c r="E13" i="22"/>
  <c r="F12" i="22"/>
  <c r="E12" i="22"/>
  <c r="F11" i="22"/>
  <c r="E11" i="22"/>
  <c r="F10" i="22"/>
  <c r="E10" i="22"/>
  <c r="F9" i="22"/>
  <c r="E9" i="22"/>
  <c r="F8" i="22"/>
  <c r="E8" i="22"/>
  <c r="F7" i="22"/>
  <c r="E7" i="22"/>
  <c r="F6" i="22"/>
  <c r="E6" i="22"/>
  <c r="F5" i="22"/>
  <c r="E5" i="22"/>
  <c r="F4" i="22"/>
  <c r="E4" i="22"/>
  <c r="F3" i="22"/>
  <c r="E3" i="22"/>
  <c r="F2" i="22"/>
  <c r="E2" i="22"/>
  <c r="F24" i="21"/>
  <c r="E24" i="21"/>
  <c r="F23" i="21"/>
  <c r="E23" i="21"/>
  <c r="F22" i="21"/>
  <c r="E22" i="21"/>
  <c r="F21" i="21"/>
  <c r="E21" i="21"/>
  <c r="F20" i="21"/>
  <c r="E20" i="21"/>
  <c r="F19" i="21"/>
  <c r="E19" i="21"/>
  <c r="F18" i="21"/>
  <c r="E18" i="21"/>
  <c r="F17" i="21"/>
  <c r="E17" i="21"/>
  <c r="F16" i="21"/>
  <c r="E16" i="21"/>
  <c r="F15" i="21"/>
  <c r="E15" i="21"/>
  <c r="F14" i="21"/>
  <c r="E14" i="21"/>
  <c r="F13" i="21"/>
  <c r="E13" i="21"/>
  <c r="F12" i="21"/>
  <c r="E12" i="21"/>
  <c r="F11" i="21"/>
  <c r="E11" i="21"/>
  <c r="F10" i="21"/>
  <c r="E10" i="21"/>
  <c r="F9" i="21"/>
  <c r="E9" i="21"/>
  <c r="F8" i="21"/>
  <c r="E8" i="21"/>
  <c r="F7" i="21"/>
  <c r="E7" i="21"/>
  <c r="F6" i="21"/>
  <c r="E6" i="21"/>
  <c r="F5" i="21"/>
  <c r="E5" i="21"/>
  <c r="F4" i="21"/>
  <c r="E4" i="21"/>
  <c r="F3" i="21"/>
  <c r="E3" i="21"/>
  <c r="F2" i="21"/>
  <c r="E2" i="21"/>
  <c r="E16" i="20"/>
  <c r="E6" i="20"/>
  <c r="E7" i="20"/>
  <c r="E8" i="20"/>
  <c r="E9" i="20"/>
  <c r="E10" i="20"/>
  <c r="E11" i="20"/>
  <c r="E12" i="20"/>
  <c r="E13" i="20"/>
  <c r="E14" i="20"/>
  <c r="E15" i="20"/>
  <c r="F16" i="20"/>
  <c r="F15" i="20"/>
  <c r="F14" i="20"/>
  <c r="F13" i="20"/>
  <c r="F12" i="20"/>
  <c r="F11" i="20"/>
  <c r="F10" i="20"/>
  <c r="F9" i="20"/>
  <c r="F8" i="20"/>
  <c r="F7" i="20"/>
  <c r="F6" i="20"/>
  <c r="F5" i="20"/>
  <c r="E5" i="20"/>
  <c r="F4" i="20"/>
  <c r="E4" i="20"/>
  <c r="F3" i="20"/>
  <c r="E3" i="20"/>
  <c r="F2" i="20"/>
  <c r="E2" i="20"/>
  <c r="F7" i="19"/>
  <c r="F8" i="19"/>
  <c r="F9" i="19"/>
  <c r="F10" i="19"/>
  <c r="F11" i="19"/>
  <c r="F12" i="19"/>
  <c r="F13" i="19"/>
  <c r="F14" i="19"/>
  <c r="F15" i="19"/>
  <c r="E15" i="19"/>
  <c r="E14" i="19"/>
  <c r="E13" i="19"/>
  <c r="E12" i="19"/>
  <c r="E11" i="19"/>
  <c r="E10" i="19"/>
  <c r="E9" i="19"/>
  <c r="E8" i="19"/>
  <c r="E7" i="19"/>
  <c r="F6" i="19"/>
  <c r="E6" i="19"/>
  <c r="F5" i="19"/>
  <c r="E5" i="19"/>
  <c r="F4" i="19"/>
  <c r="E4" i="19"/>
  <c r="F3" i="19"/>
  <c r="E3" i="19"/>
  <c r="F2" i="19"/>
  <c r="E2" i="19"/>
  <c r="F18" i="18"/>
  <c r="F17" i="18"/>
  <c r="E18" i="18"/>
  <c r="E17" i="18"/>
  <c r="F16" i="18"/>
  <c r="E16" i="18"/>
  <c r="F15" i="18"/>
  <c r="E15" i="18"/>
  <c r="F14" i="18"/>
  <c r="E14" i="18"/>
  <c r="F13" i="18"/>
  <c r="E13" i="18"/>
  <c r="F12" i="18"/>
  <c r="E12" i="18"/>
  <c r="F11" i="18"/>
  <c r="E11" i="18"/>
  <c r="F10" i="18"/>
  <c r="E10" i="18"/>
  <c r="F9" i="18"/>
  <c r="E9" i="18"/>
  <c r="F8" i="18"/>
  <c r="E8" i="18"/>
  <c r="F7" i="18"/>
  <c r="E7" i="18"/>
  <c r="F6" i="18"/>
  <c r="E6" i="18"/>
  <c r="F5" i="18"/>
  <c r="E5" i="18"/>
  <c r="F4" i="18"/>
  <c r="E4" i="18"/>
  <c r="F3" i="18"/>
  <c r="E3" i="18"/>
  <c r="F2" i="18"/>
  <c r="E2" i="18"/>
  <c r="F26" i="17"/>
  <c r="E26" i="17"/>
  <c r="F25" i="17"/>
  <c r="E25" i="17"/>
  <c r="F24" i="17"/>
  <c r="E24" i="17"/>
  <c r="F23" i="17"/>
  <c r="E23" i="17"/>
  <c r="F22" i="17"/>
  <c r="E22" i="17"/>
  <c r="F21" i="17"/>
  <c r="E21" i="17"/>
  <c r="F20" i="17"/>
  <c r="E20" i="17"/>
  <c r="F19" i="17"/>
  <c r="E19" i="17"/>
  <c r="F18" i="17"/>
  <c r="E18" i="17"/>
  <c r="F17" i="17"/>
  <c r="E17" i="17"/>
  <c r="F16" i="17"/>
  <c r="E16" i="17"/>
  <c r="F15" i="17"/>
  <c r="E15" i="17"/>
  <c r="F14" i="17"/>
  <c r="E14" i="17"/>
  <c r="F13" i="17"/>
  <c r="E13" i="17"/>
  <c r="F12" i="17"/>
  <c r="E12" i="17"/>
  <c r="F11" i="17"/>
  <c r="E11" i="17"/>
  <c r="F10" i="17"/>
  <c r="E10" i="17"/>
  <c r="F9" i="17"/>
  <c r="E9" i="17"/>
  <c r="F8" i="17"/>
  <c r="E8" i="17"/>
  <c r="F7" i="17"/>
  <c r="E7" i="17"/>
  <c r="F6" i="17"/>
  <c r="E6" i="17"/>
  <c r="F5" i="17"/>
  <c r="E5" i="17"/>
  <c r="F4" i="17"/>
  <c r="E4" i="17"/>
  <c r="F3" i="17"/>
  <c r="E3" i="17"/>
  <c r="F2" i="17"/>
  <c r="E2" i="17"/>
  <c r="E15" i="15"/>
  <c r="E16" i="15"/>
  <c r="E17" i="15"/>
  <c r="E18" i="15"/>
  <c r="E19" i="15"/>
  <c r="E20" i="15"/>
  <c r="E21" i="15"/>
  <c r="E22" i="15"/>
  <c r="E23" i="15"/>
  <c r="E24" i="15"/>
  <c r="E5" i="15"/>
  <c r="E6" i="15"/>
  <c r="E7" i="15"/>
  <c r="E8" i="15"/>
  <c r="E9" i="15"/>
  <c r="E10" i="15"/>
  <c r="E11" i="15"/>
  <c r="E12" i="15"/>
  <c r="E13" i="15"/>
  <c r="E14" i="15"/>
  <c r="E4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E3" i="15"/>
  <c r="F2" i="15"/>
  <c r="E2" i="15"/>
  <c r="F19" i="16"/>
  <c r="E19" i="16"/>
  <c r="F18" i="16"/>
  <c r="E18" i="16"/>
  <c r="F17" i="16"/>
  <c r="E17" i="16"/>
  <c r="F16" i="16"/>
  <c r="E16" i="16"/>
  <c r="F15" i="16"/>
  <c r="E15" i="16"/>
  <c r="F14" i="16"/>
  <c r="E14" i="16"/>
  <c r="F13" i="16"/>
  <c r="E13" i="16"/>
  <c r="F12" i="16"/>
  <c r="E12" i="16"/>
  <c r="F11" i="16"/>
  <c r="E11" i="16"/>
  <c r="F10" i="16"/>
  <c r="E10" i="16"/>
  <c r="F9" i="16"/>
  <c r="E9" i="16"/>
  <c r="F8" i="16"/>
  <c r="E8" i="16"/>
  <c r="F7" i="16"/>
  <c r="E7" i="16"/>
  <c r="F6" i="16"/>
  <c r="E6" i="16"/>
  <c r="F5" i="16"/>
  <c r="E5" i="16"/>
  <c r="F4" i="16"/>
  <c r="E4" i="16"/>
  <c r="F3" i="16"/>
  <c r="E3" i="16"/>
  <c r="F2" i="16"/>
  <c r="E2" i="16"/>
  <c r="F18" i="14"/>
  <c r="E18" i="14"/>
  <c r="E17" i="14"/>
  <c r="F4" i="14"/>
  <c r="F17" i="14"/>
  <c r="F16" i="14"/>
  <c r="E16" i="14"/>
  <c r="F15" i="14"/>
  <c r="E15" i="14"/>
  <c r="F14" i="14"/>
  <c r="E14" i="14"/>
  <c r="F13" i="14"/>
  <c r="E13" i="14"/>
  <c r="F12" i="14"/>
  <c r="E12" i="14"/>
  <c r="F11" i="14"/>
  <c r="E11" i="14"/>
  <c r="F10" i="14"/>
  <c r="E10" i="14"/>
  <c r="F9" i="14"/>
  <c r="E9" i="14"/>
  <c r="F8" i="14"/>
  <c r="E8" i="14"/>
  <c r="F7" i="14"/>
  <c r="E7" i="14"/>
  <c r="F6" i="14"/>
  <c r="E6" i="14"/>
  <c r="F5" i="14"/>
  <c r="E5" i="14"/>
  <c r="E4" i="14"/>
  <c r="F3" i="14"/>
  <c r="E3" i="14"/>
  <c r="F2" i="14"/>
  <c r="E2" i="14"/>
  <c r="F18" i="13"/>
  <c r="E18" i="13"/>
  <c r="U2" i="11"/>
  <c r="T2" i="11"/>
  <c r="U1" i="11"/>
  <c r="T1" i="11"/>
  <c r="F34" i="13"/>
  <c r="E34" i="13"/>
  <c r="F33" i="13"/>
  <c r="E33" i="13"/>
  <c r="F32" i="13"/>
  <c r="E32" i="13"/>
  <c r="F31" i="13"/>
  <c r="E31" i="13"/>
  <c r="F30" i="13"/>
  <c r="E30" i="13"/>
  <c r="F29" i="13"/>
  <c r="E29" i="13"/>
  <c r="F28" i="13"/>
  <c r="E28" i="13"/>
  <c r="F27" i="13"/>
  <c r="E27" i="13"/>
  <c r="F26" i="13"/>
  <c r="E26" i="13"/>
  <c r="F25" i="13"/>
  <c r="E25" i="13"/>
  <c r="F24" i="13"/>
  <c r="E24" i="13"/>
  <c r="F23" i="13"/>
  <c r="E23" i="13"/>
  <c r="F22" i="13"/>
  <c r="E22" i="13"/>
  <c r="F21" i="13"/>
  <c r="E21" i="13"/>
  <c r="F20" i="13"/>
  <c r="E20" i="13"/>
  <c r="F19" i="13"/>
  <c r="E19" i="13"/>
  <c r="F17" i="13"/>
  <c r="E17" i="13"/>
  <c r="F16" i="13"/>
  <c r="E16" i="13"/>
  <c r="F15" i="13"/>
  <c r="E15" i="13"/>
  <c r="F14" i="13"/>
  <c r="E14" i="13"/>
  <c r="F13" i="13"/>
  <c r="E13" i="13"/>
  <c r="F12" i="13"/>
  <c r="E12" i="13"/>
  <c r="F11" i="13"/>
  <c r="E11" i="13"/>
  <c r="F10" i="13"/>
  <c r="E10" i="13"/>
  <c r="F9" i="13"/>
  <c r="E9" i="13"/>
  <c r="F8" i="13"/>
  <c r="E8" i="13"/>
  <c r="F7" i="13"/>
  <c r="E7" i="13"/>
  <c r="F6" i="13"/>
  <c r="E6" i="13"/>
  <c r="F5" i="13"/>
  <c r="E5" i="13"/>
  <c r="F4" i="13"/>
  <c r="E4" i="13"/>
  <c r="F3" i="13"/>
  <c r="E3" i="13"/>
  <c r="F2" i="13"/>
  <c r="E2" i="13"/>
  <c r="E28" i="12"/>
  <c r="E29" i="12"/>
  <c r="E30" i="12"/>
  <c r="E31" i="12"/>
  <c r="F28" i="12"/>
  <c r="F29" i="12"/>
  <c r="F30" i="12"/>
  <c r="F31" i="12"/>
  <c r="F27" i="12"/>
  <c r="E27" i="12"/>
  <c r="E2" i="12"/>
  <c r="F2" i="12"/>
  <c r="E3" i="12"/>
  <c r="F3" i="12"/>
  <c r="E4" i="12"/>
  <c r="F4" i="12"/>
  <c r="E5" i="12"/>
  <c r="F5" i="12"/>
  <c r="E6" i="12"/>
  <c r="F6" i="12"/>
  <c r="E7" i="12"/>
  <c r="F7" i="12"/>
  <c r="E8" i="12"/>
  <c r="F8" i="12"/>
  <c r="E9" i="12"/>
  <c r="F9" i="12"/>
  <c r="E10" i="12"/>
  <c r="F10" i="12"/>
  <c r="E11" i="12"/>
  <c r="F11" i="12"/>
  <c r="E12" i="12"/>
  <c r="F12" i="12"/>
  <c r="E13" i="12"/>
  <c r="F13" i="12"/>
  <c r="E14" i="12"/>
  <c r="F14" i="12"/>
  <c r="E15" i="12"/>
  <c r="F15" i="12"/>
  <c r="E16" i="12"/>
  <c r="F16" i="12"/>
  <c r="E17" i="12"/>
  <c r="F17" i="12"/>
  <c r="E18" i="12"/>
  <c r="F18" i="12"/>
  <c r="E19" i="12"/>
  <c r="F19" i="12"/>
  <c r="E20" i="12"/>
  <c r="F20" i="12"/>
  <c r="E21" i="12"/>
  <c r="F21" i="12"/>
  <c r="E22" i="12"/>
  <c r="F22" i="12"/>
  <c r="E23" i="12"/>
  <c r="F23" i="12"/>
  <c r="E24" i="12"/>
  <c r="F24" i="12"/>
  <c r="E25" i="12"/>
  <c r="F25" i="12"/>
  <c r="E26" i="12"/>
  <c r="F26" i="12"/>
  <c r="F27" i="11"/>
  <c r="E27" i="11"/>
  <c r="F24" i="11"/>
  <c r="F25" i="11"/>
  <c r="F26" i="11"/>
  <c r="E24" i="11"/>
  <c r="E25" i="11"/>
  <c r="E26" i="11"/>
  <c r="F22" i="11"/>
  <c r="F23" i="11"/>
  <c r="E22" i="11"/>
  <c r="E23" i="11"/>
  <c r="F18" i="11"/>
  <c r="F19" i="11"/>
  <c r="F20" i="11"/>
  <c r="F21" i="11"/>
  <c r="E21" i="11"/>
  <c r="E20" i="11"/>
  <c r="E19" i="11"/>
  <c r="E18" i="11"/>
  <c r="F17" i="11"/>
  <c r="E17" i="11"/>
  <c r="F16" i="11"/>
  <c r="E16" i="11"/>
  <c r="F15" i="11"/>
  <c r="E15" i="11"/>
  <c r="F14" i="11"/>
  <c r="E14" i="11"/>
  <c r="F13" i="11"/>
  <c r="E13" i="11"/>
  <c r="F12" i="11"/>
  <c r="E12" i="11"/>
  <c r="F11" i="11"/>
  <c r="E11" i="11"/>
  <c r="F10" i="11"/>
  <c r="E10" i="11"/>
  <c r="F9" i="11"/>
  <c r="E9" i="11"/>
  <c r="F8" i="11"/>
  <c r="E8" i="11"/>
  <c r="F7" i="11"/>
  <c r="E7" i="11"/>
  <c r="F6" i="11"/>
  <c r="E6" i="11"/>
  <c r="F5" i="11"/>
  <c r="E5" i="11"/>
  <c r="F4" i="11"/>
  <c r="E4" i="11"/>
  <c r="F3" i="11"/>
  <c r="E3" i="11"/>
  <c r="F2" i="11"/>
  <c r="E2" i="11"/>
  <c r="F21" i="10"/>
  <c r="E21" i="10"/>
  <c r="F20" i="10"/>
  <c r="E20" i="10"/>
  <c r="F19" i="10"/>
  <c r="E19" i="10"/>
  <c r="F18" i="10"/>
  <c r="E18" i="10"/>
  <c r="F17" i="10"/>
  <c r="E17" i="10"/>
  <c r="F16" i="10"/>
  <c r="E16" i="10"/>
  <c r="F15" i="10"/>
  <c r="E15" i="10"/>
  <c r="F14" i="10"/>
  <c r="E14" i="10"/>
  <c r="F13" i="10"/>
  <c r="E13" i="10"/>
  <c r="F12" i="10"/>
  <c r="E12" i="10"/>
  <c r="F11" i="10"/>
  <c r="E11" i="10"/>
  <c r="F10" i="10"/>
  <c r="E10" i="10"/>
  <c r="F9" i="10"/>
  <c r="E9" i="10"/>
  <c r="F8" i="10"/>
  <c r="E8" i="10"/>
  <c r="F7" i="10"/>
  <c r="E7" i="10"/>
  <c r="F6" i="10"/>
  <c r="E6" i="10"/>
  <c r="F5" i="10"/>
  <c r="E5" i="10"/>
  <c r="F4" i="10"/>
  <c r="E4" i="10"/>
  <c r="F3" i="10"/>
  <c r="E3" i="10"/>
  <c r="F2" i="10"/>
  <c r="E2" i="10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F2" i="9"/>
  <c r="E2" i="9"/>
  <c r="F15" i="8"/>
  <c r="E15" i="8"/>
  <c r="F14" i="8"/>
  <c r="E14" i="8"/>
  <c r="F13" i="8"/>
  <c r="E13" i="8"/>
  <c r="F12" i="8"/>
  <c r="E12" i="8"/>
  <c r="F11" i="8"/>
  <c r="E11" i="8"/>
  <c r="F10" i="8"/>
  <c r="E10" i="8"/>
  <c r="F9" i="8"/>
  <c r="E9" i="8"/>
  <c r="F8" i="8"/>
  <c r="E8" i="8"/>
  <c r="F7" i="8"/>
  <c r="E7" i="8"/>
  <c r="F6" i="8"/>
  <c r="E6" i="8"/>
  <c r="F5" i="8"/>
  <c r="E5" i="8"/>
  <c r="F4" i="8"/>
  <c r="E4" i="8"/>
  <c r="F3" i="8"/>
  <c r="E3" i="8"/>
  <c r="F2" i="8"/>
  <c r="E2" i="8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" i="3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" i="6"/>
  <c r="F4" i="6"/>
  <c r="F3" i="6"/>
  <c r="E25" i="6"/>
  <c r="E26" i="6"/>
  <c r="E22" i="6"/>
  <c r="E23" i="6"/>
  <c r="E24" i="6"/>
  <c r="E20" i="6"/>
  <c r="E21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9" i="4"/>
  <c r="E20" i="4"/>
  <c r="E21" i="4"/>
  <c r="E17" i="4"/>
  <c r="E18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3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3"/>
  <c r="E2" i="1"/>
</calcChain>
</file>

<file path=xl/sharedStrings.xml><?xml version="1.0" encoding="utf-8"?>
<sst xmlns="http://schemas.openxmlformats.org/spreadsheetml/2006/main" count="831" uniqueCount="118">
  <si>
    <t>Lat Deg</t>
  </si>
  <si>
    <t>Lat Minutes</t>
  </si>
  <si>
    <t>Long Degrees</t>
  </si>
  <si>
    <t>Long Minutes</t>
  </si>
  <si>
    <t>Latitude</t>
  </si>
  <si>
    <t>Longitude</t>
  </si>
  <si>
    <t>Range</t>
  </si>
  <si>
    <t>Drop Point:</t>
  </si>
  <si>
    <t>LD36</t>
  </si>
  <si>
    <t>STATION</t>
  </si>
  <si>
    <t>LAT</t>
  </si>
  <si>
    <t>N-S Adjustment</t>
  </si>
  <si>
    <t>E-W Adjustment</t>
  </si>
  <si>
    <t>LA25</t>
  </si>
  <si>
    <t>Depth at drop point</t>
  </si>
  <si>
    <t>Heading</t>
  </si>
  <si>
    <t>Transit or Corner?</t>
  </si>
  <si>
    <t>T</t>
  </si>
  <si>
    <t>C</t>
  </si>
  <si>
    <t>Calculated location from Drop Point</t>
  </si>
  <si>
    <t>Optimized depth</t>
  </si>
  <si>
    <t>Settle location offset (from drop point)</t>
  </si>
  <si>
    <t>Settle location coordinates (aprox)</t>
  </si>
  <si>
    <t>156m W</t>
  </si>
  <si>
    <t>LA28</t>
  </si>
  <si>
    <t>LA30</t>
  </si>
  <si>
    <t>LA32</t>
  </si>
  <si>
    <t xml:space="preserve">Depth at drop point </t>
  </si>
  <si>
    <t>Depth: 2356</t>
  </si>
  <si>
    <t>Depth: 2024 m</t>
  </si>
  <si>
    <t>Depth: 4617</t>
  </si>
  <si>
    <t xml:space="preserve">Drop Point: </t>
  </si>
  <si>
    <t>Depth: 4478</t>
  </si>
  <si>
    <t>Depth: 5316</t>
  </si>
  <si>
    <t>Depth: 4411</t>
  </si>
  <si>
    <t>Depth</t>
  </si>
  <si>
    <t>Depth: 4660 m</t>
  </si>
  <si>
    <t>LD43</t>
  </si>
  <si>
    <t>LD45</t>
  </si>
  <si>
    <t>LA34</t>
  </si>
  <si>
    <t>LA33</t>
  </si>
  <si>
    <t>LA31</t>
  </si>
  <si>
    <t>LA29</t>
  </si>
  <si>
    <t>LA26</t>
  </si>
  <si>
    <t>LA21</t>
  </si>
  <si>
    <t>LD41</t>
  </si>
  <si>
    <t>LA35</t>
  </si>
  <si>
    <t>177m S</t>
  </si>
  <si>
    <t>244m E</t>
  </si>
  <si>
    <t>LD44</t>
  </si>
  <si>
    <t xml:space="preserve">270m S </t>
  </si>
  <si>
    <t>884m W</t>
  </si>
  <si>
    <t xml:space="preserve">416 m E </t>
  </si>
  <si>
    <t>259m W</t>
  </si>
  <si>
    <t>LA22</t>
  </si>
  <si>
    <t>096m S</t>
  </si>
  <si>
    <t>LD42</t>
  </si>
  <si>
    <t>Depth: 1055</t>
  </si>
  <si>
    <t>LD40</t>
  </si>
  <si>
    <t>LON</t>
  </si>
  <si>
    <t>LD38</t>
  </si>
  <si>
    <t>125m E</t>
  </si>
  <si>
    <t>LD37</t>
  </si>
  <si>
    <t>158m N</t>
  </si>
  <si>
    <t>528m W</t>
  </si>
  <si>
    <t>128m S</t>
  </si>
  <si>
    <t>175m W</t>
  </si>
  <si>
    <t>152m S</t>
  </si>
  <si>
    <t>316m W</t>
  </si>
  <si>
    <t xml:space="preserve">165m N </t>
  </si>
  <si>
    <t>173m W</t>
  </si>
  <si>
    <t>222m S</t>
  </si>
  <si>
    <t>434m N</t>
  </si>
  <si>
    <t>005m W</t>
  </si>
  <si>
    <t>399m W</t>
  </si>
  <si>
    <t>414m S</t>
  </si>
  <si>
    <t>562m S</t>
  </si>
  <si>
    <t>282m W</t>
  </si>
  <si>
    <t>309 m N</t>
  </si>
  <si>
    <t>005m S</t>
  </si>
  <si>
    <t>221m W</t>
  </si>
  <si>
    <t>484 m W</t>
  </si>
  <si>
    <t>161m S</t>
  </si>
  <si>
    <t>003m S</t>
  </si>
  <si>
    <t>199m W</t>
  </si>
  <si>
    <t>261m N</t>
  </si>
  <si>
    <t>124m E</t>
  </si>
  <si>
    <t>157m W</t>
  </si>
  <si>
    <t>203m S</t>
  </si>
  <si>
    <t>271m W</t>
  </si>
  <si>
    <t>LD24</t>
  </si>
  <si>
    <t>186m W</t>
  </si>
  <si>
    <t>046m N</t>
  </si>
  <si>
    <t>010m N</t>
  </si>
  <si>
    <t>082m N</t>
  </si>
  <si>
    <t>009m S</t>
  </si>
  <si>
    <t>014m S</t>
  </si>
  <si>
    <t>051 m W</t>
  </si>
  <si>
    <t>025m W</t>
  </si>
  <si>
    <t xml:space="preserve"> 259m W</t>
  </si>
  <si>
    <t xml:space="preserve">046m N </t>
  </si>
  <si>
    <t xml:space="preserve">Settle location offset (from drop point) </t>
  </si>
  <si>
    <t>SEAFLOOR LAT</t>
  </si>
  <si>
    <t>SEAFLOOR LON</t>
  </si>
  <si>
    <t>LA39</t>
  </si>
  <si>
    <t>POBS1</t>
  </si>
  <si>
    <t>POBS2</t>
  </si>
  <si>
    <t>86m W</t>
  </si>
  <si>
    <t>18m N</t>
  </si>
  <si>
    <t>267m W</t>
  </si>
  <si>
    <t>110m S</t>
  </si>
  <si>
    <t>276m W</t>
  </si>
  <si>
    <t>193m S</t>
  </si>
  <si>
    <t>018m N</t>
  </si>
  <si>
    <t>086m W</t>
  </si>
  <si>
    <t xml:space="preserve">416m E </t>
  </si>
  <si>
    <t>126m E</t>
  </si>
  <si>
    <t xml:space="preserve"> DEPTH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</si>
</sst>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00000"/>
    <numFmt numFmtId="166" formatCode="#,##0.000"/>
  </numFmts>
  <fonts count="19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scheme val="minor"/>
    </font>
    <font>
      <sz val="12"/>
      <name val="Calibri"/>
      <scheme val="minor"/>
    </font>
    <font>
      <sz val="12"/>
      <color indexed="8"/>
      <name val="Calibri"/>
    </font>
    <font>
      <sz val="16"/>
      <color indexed="8"/>
      <name val="Calibri"/>
    </font>
    <font>
      <b/>
      <sz val="20"/>
      <color indexed="8"/>
      <name val="Calibri"/>
    </font>
    <font>
      <sz val="18"/>
      <color indexed="8"/>
      <name val="Calibri"/>
    </font>
    <font>
      <sz val="10"/>
      <color rgb="FF3F3F3F"/>
      <name val="Calibri"/>
      <scheme val="minor"/>
    </font>
    <font>
      <sz val="1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16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9"/>
        <bgColor auto="1"/>
      </patternFill>
    </fill>
  </fills>
  <borders count="2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7"/>
      </top>
      <bottom/>
      <diagonal/>
    </border>
    <border>
      <left/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8"/>
      </left>
      <right style="thin">
        <color indexed="17"/>
      </right>
      <top style="thin">
        <color indexed="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/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8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 style="thin">
        <color indexed="8"/>
      </right>
      <top style="thin">
        <color indexed="17"/>
      </top>
      <bottom style="thin">
        <color indexed="17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8"/>
      </left>
      <right style="thin">
        <color indexed="17"/>
      </right>
      <top/>
      <bottom style="thin">
        <color indexed="17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41">
    <xf numFmtId="0" fontId="0" fillId="0" borderId="0"/>
    <xf numFmtId="0" fontId="4" fillId="3" borderId="4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3" fillId="0" borderId="0" applyNumberFormat="0" applyFill="0" applyBorder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0" xfId="0" applyBorder="1"/>
    <xf numFmtId="0" fontId="2" fillId="2" borderId="3" xfId="0" applyFont="1" applyFill="1" applyBorder="1"/>
    <xf numFmtId="0" fontId="2" fillId="0" borderId="3" xfId="0" applyFont="1" applyBorder="1"/>
    <xf numFmtId="0" fontId="3" fillId="2" borderId="3" xfId="0" applyFont="1" applyFill="1" applyBorder="1"/>
    <xf numFmtId="0" fontId="1" fillId="0" borderId="0" xfId="0" applyFont="1"/>
    <xf numFmtId="0" fontId="3" fillId="2" borderId="0" xfId="0" applyFont="1" applyFill="1" applyBorder="1"/>
    <xf numFmtId="0" fontId="2" fillId="0" borderId="3" xfId="0" applyFont="1" applyFill="1" applyBorder="1"/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3" fillId="2" borderId="0" xfId="0" applyFont="1" applyFill="1"/>
    <xf numFmtId="0" fontId="7" fillId="0" borderId="0" xfId="0" applyFont="1" applyFill="1"/>
    <xf numFmtId="0" fontId="2" fillId="2" borderId="2" xfId="0" applyFont="1" applyFill="1" applyBorder="1"/>
    <xf numFmtId="0" fontId="2" fillId="0" borderId="5" xfId="0" applyFont="1" applyFill="1" applyBorder="1" applyAlignment="1">
      <alignment horizontal="center"/>
    </xf>
    <xf numFmtId="0" fontId="0" fillId="0" borderId="3" xfId="0" applyBorder="1"/>
    <xf numFmtId="0" fontId="2" fillId="0" borderId="2" xfId="0" applyFont="1" applyFill="1" applyBorder="1" applyAlignment="1">
      <alignment horizontal="center"/>
    </xf>
    <xf numFmtId="0" fontId="8" fillId="0" borderId="0" xfId="0" applyFont="1"/>
    <xf numFmtId="0" fontId="2" fillId="0" borderId="1" xfId="0" applyFont="1" applyFill="1" applyBorder="1" applyAlignment="1">
      <alignment horizontal="center"/>
    </xf>
    <xf numFmtId="164" fontId="3" fillId="2" borderId="0" xfId="0" applyNumberFormat="1" applyFont="1" applyFill="1" applyBorder="1"/>
    <xf numFmtId="164" fontId="3" fillId="2" borderId="0" xfId="0" applyNumberFormat="1" applyFont="1" applyFill="1"/>
    <xf numFmtId="0" fontId="2" fillId="0" borderId="2" xfId="0" applyFont="1" applyFill="1" applyBorder="1"/>
    <xf numFmtId="0" fontId="2" fillId="0" borderId="0" xfId="0" applyFont="1"/>
    <xf numFmtId="0" fontId="2" fillId="0" borderId="3" xfId="0" applyFont="1" applyBorder="1" applyAlignment="1">
      <alignment horizontal="center"/>
    </xf>
    <xf numFmtId="0" fontId="11" fillId="0" borderId="0" xfId="0" applyFont="1" applyFill="1" applyBorder="1"/>
    <xf numFmtId="0" fontId="10" fillId="0" borderId="0" xfId="0" applyFont="1" applyFill="1" applyBorder="1"/>
    <xf numFmtId="0" fontId="12" fillId="0" borderId="3" xfId="1" applyFont="1" applyFill="1" applyBorder="1"/>
    <xf numFmtId="165" fontId="12" fillId="0" borderId="3" xfId="0" applyNumberFormat="1" applyFont="1" applyFill="1" applyBorder="1"/>
    <xf numFmtId="49" fontId="14" fillId="5" borderId="7" xfId="276" applyNumberFormat="1" applyFont="1" applyFill="1" applyBorder="1" applyAlignment="1"/>
    <xf numFmtId="49" fontId="15" fillId="6" borderId="7" xfId="276" applyNumberFormat="1" applyFont="1" applyFill="1" applyBorder="1" applyAlignment="1"/>
    <xf numFmtId="49" fontId="14" fillId="5" borderId="7" xfId="276" applyNumberFormat="1" applyFont="1" applyFill="1" applyBorder="1" applyAlignment="1">
      <alignment horizontal="center"/>
    </xf>
    <xf numFmtId="49" fontId="15" fillId="6" borderId="8" xfId="276" applyNumberFormat="1" applyFont="1" applyFill="1" applyBorder="1" applyAlignment="1"/>
    <xf numFmtId="0" fontId="13" fillId="5" borderId="9" xfId="276" applyFont="1" applyFill="1" applyBorder="1" applyAlignment="1"/>
    <xf numFmtId="0" fontId="13" fillId="5" borderId="10" xfId="276" applyFont="1" applyFill="1" applyBorder="1" applyAlignment="1"/>
    <xf numFmtId="0" fontId="13" fillId="0" borderId="0" xfId="276" applyFont="1" applyAlignment="1"/>
    <xf numFmtId="0" fontId="14" fillId="7" borderId="7" xfId="276" applyNumberFormat="1" applyFont="1" applyFill="1" applyBorder="1" applyAlignment="1"/>
    <xf numFmtId="0" fontId="13" fillId="0" borderId="11" xfId="276" applyNumberFormat="1" applyFont="1" applyBorder="1" applyAlignment="1"/>
    <xf numFmtId="0" fontId="13" fillId="0" borderId="12" xfId="276" applyNumberFormat="1" applyFont="1" applyBorder="1" applyAlignment="1"/>
    <xf numFmtId="0" fontId="13" fillId="0" borderId="12" xfId="276" applyFont="1" applyBorder="1" applyAlignment="1"/>
    <xf numFmtId="49" fontId="13" fillId="0" borderId="12" xfId="276" applyNumberFormat="1" applyFont="1" applyBorder="1" applyAlignment="1"/>
    <xf numFmtId="0" fontId="13" fillId="0" borderId="13" xfId="276" applyFont="1" applyBorder="1" applyAlignment="1"/>
    <xf numFmtId="0" fontId="16" fillId="0" borderId="14" xfId="276" applyFont="1" applyBorder="1" applyAlignment="1"/>
    <xf numFmtId="0" fontId="13" fillId="0" borderId="14" xfId="276" applyFont="1" applyBorder="1" applyAlignment="1"/>
    <xf numFmtId="0" fontId="13" fillId="0" borderId="15" xfId="276" applyNumberFormat="1" applyFont="1" applyBorder="1" applyAlignment="1"/>
    <xf numFmtId="0" fontId="13" fillId="0" borderId="16" xfId="276" applyNumberFormat="1" applyFont="1" applyBorder="1" applyAlignment="1"/>
    <xf numFmtId="49" fontId="13" fillId="0" borderId="16" xfId="276" applyNumberFormat="1" applyFont="1" applyBorder="1" applyAlignment="1"/>
    <xf numFmtId="0" fontId="13" fillId="0" borderId="16" xfId="276" applyFont="1" applyBorder="1" applyAlignment="1"/>
    <xf numFmtId="0" fontId="13" fillId="0" borderId="17" xfId="276" applyFont="1" applyBorder="1" applyAlignment="1"/>
    <xf numFmtId="49" fontId="13" fillId="0" borderId="18" xfId="276" applyNumberFormat="1" applyFont="1" applyBorder="1" applyAlignment="1"/>
    <xf numFmtId="49" fontId="15" fillId="6" borderId="19" xfId="276" applyNumberFormat="1" applyFont="1" applyFill="1" applyBorder="1" applyAlignment="1"/>
    <xf numFmtId="0" fontId="13" fillId="0" borderId="20" xfId="276" applyNumberFormat="1" applyFont="1" applyBorder="1" applyAlignment="1"/>
    <xf numFmtId="49" fontId="13" fillId="0" borderId="21" xfId="276" applyNumberFormat="1" applyFont="1" applyBorder="1" applyAlignment="1"/>
    <xf numFmtId="49" fontId="13" fillId="0" borderId="15" xfId="276" applyNumberFormat="1" applyFont="1" applyBorder="1" applyAlignment="1"/>
    <xf numFmtId="0" fontId="13" fillId="0" borderId="0" xfId="276" applyNumberFormat="1" applyFont="1" applyAlignment="1"/>
    <xf numFmtId="0" fontId="12" fillId="0" borderId="3" xfId="0" applyFont="1" applyFill="1" applyBorder="1"/>
    <xf numFmtId="165" fontId="12" fillId="0" borderId="3" xfId="1" applyNumberFormat="1" applyFont="1" applyFill="1" applyBorder="1"/>
    <xf numFmtId="0" fontId="12" fillId="0" borderId="3" xfId="0" applyFont="1" applyFill="1" applyBorder="1" applyAlignment="1"/>
    <xf numFmtId="165" fontId="12" fillId="0" borderId="3" xfId="0" applyNumberFormat="1" applyFont="1" applyFill="1" applyBorder="1" applyAlignment="1"/>
    <xf numFmtId="166" fontId="2" fillId="0" borderId="3" xfId="0" applyNumberFormat="1" applyFont="1" applyBorder="1"/>
    <xf numFmtId="0" fontId="12" fillId="0" borderId="0" xfId="1" applyFont="1" applyFill="1" applyBorder="1"/>
    <xf numFmtId="0" fontId="17" fillId="4" borderId="6" xfId="1" applyFont="1" applyFill="1" applyBorder="1"/>
    <xf numFmtId="0" fontId="17" fillId="4" borderId="3" xfId="1" applyFont="1" applyFill="1" applyBorder="1"/>
    <xf numFmtId="0" fontId="18" fillId="0" borderId="3" xfId="1" applyFont="1" applyFill="1" applyBorder="1"/>
    <xf numFmtId="165" fontId="18" fillId="0" borderId="3" xfId="1" applyNumberFormat="1" applyFont="1" applyFill="1" applyBorder="1"/>
    <xf numFmtId="2" fontId="18" fillId="0" borderId="3" xfId="1" applyNumberFormat="1" applyFont="1" applyFill="1" applyBorder="1"/>
    <xf numFmtId="165" fontId="18" fillId="0" borderId="3" xfId="0" applyNumberFormat="1" applyFont="1" applyFill="1" applyBorder="1"/>
    <xf numFmtId="2" fontId="18" fillId="0" borderId="3" xfId="0" applyNumberFormat="1" applyFont="1" applyFill="1" applyBorder="1"/>
    <xf numFmtId="0" fontId="18" fillId="0" borderId="3" xfId="0" applyFont="1" applyFill="1" applyBorder="1"/>
    <xf numFmtId="0" fontId="18" fillId="0" borderId="3" xfId="0" applyFont="1" applyFill="1" applyBorder="1" applyAlignment="1"/>
    <xf numFmtId="165" fontId="18" fillId="0" borderId="3" xfId="0" applyNumberFormat="1" applyFont="1" applyFill="1" applyBorder="1" applyAlignment="1"/>
    <xf numFmtId="2" fontId="18" fillId="0" borderId="3" xfId="0" applyNumberFormat="1" applyFont="1" applyFill="1" applyBorder="1" applyAlignment="1"/>
    <xf numFmtId="0" fontId="2" fillId="0" borderId="0" xfId="0" applyFont="1" applyFill="1" applyBorder="1"/>
    <xf numFmtId="0" fontId="3" fillId="0" borderId="3" xfId="0" applyFont="1" applyFill="1" applyBorder="1"/>
    <xf numFmtId="0" fontId="2" fillId="0" borderId="22" xfId="0" applyFont="1" applyFill="1" applyBorder="1"/>
    <xf numFmtId="165" fontId="12" fillId="0" borderId="0" xfId="1" applyNumberFormat="1" applyFont="1" applyFill="1" applyBorder="1"/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165" fontId="12" fillId="0" borderId="0" xfId="0" applyNumberFormat="1" applyFont="1" applyFill="1" applyBorder="1"/>
    <xf numFmtId="0" fontId="0" fillId="2" borderId="0" xfId="0" applyFont="1" applyFill="1" applyBorder="1"/>
    <xf numFmtId="0" fontId="0" fillId="0" borderId="0" xfId="0" applyFont="1" applyBorder="1"/>
    <xf numFmtId="0" fontId="0" fillId="0" borderId="0" xfId="0" applyFont="1" applyFill="1" applyBorder="1"/>
  </cellXfs>
  <cellStyles count="341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Normal" xfId="0" builtinId="0"/>
    <cellStyle name="Normal 2" xfId="276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Relationship Id="rId3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41"/>
  <sheetViews>
    <sheetView tabSelected="1" workbookViewId="0">
      <selection activeCell="K20" sqref="K20"/>
    </sheetView>
  </sheetViews>
  <sheetFormatPr baseColWidth="10" defaultColWidth="11.1640625" defaultRowHeight="15" x14ac:dyDescent="0"/>
  <cols>
    <col min="1" max="1" width="7.1640625" customWidth="1"/>
    <col min="2" max="2" width="9.1640625" customWidth="1"/>
    <col min="3" max="3" width="9.83203125" customWidth="1"/>
    <col min="4" max="4" width="11.6640625" customWidth="1"/>
    <col min="5" max="5" width="12.1640625" customWidth="1"/>
    <col min="6" max="6" width="11.5" customWidth="1"/>
    <col min="7" max="7" width="12.1640625" customWidth="1"/>
    <col min="8" max="8" width="11" customWidth="1"/>
  </cols>
  <sheetData>
    <row r="1" spans="1:8">
      <c r="A1" s="60" t="s">
        <v>9</v>
      </c>
      <c r="B1" s="61" t="s">
        <v>10</v>
      </c>
      <c r="C1" s="61" t="s">
        <v>59</v>
      </c>
      <c r="D1" s="61" t="s">
        <v>11</v>
      </c>
      <c r="E1" s="61" t="s">
        <v>12</v>
      </c>
      <c r="F1" s="61" t="s">
        <v>102</v>
      </c>
      <c r="G1" s="61" t="s">
        <v>103</v>
      </c>
      <c r="H1" s="61" t="s">
        <v>117</v>
      </c>
    </row>
    <row r="2" spans="1:8" s="8" customFormat="1">
      <c r="A2" s="62" t="s">
        <v>8</v>
      </c>
      <c r="B2" s="63">
        <v>55.250999999999998</v>
      </c>
      <c r="C2" s="63">
        <v>-155.75</v>
      </c>
      <c r="D2" s="62" t="s">
        <v>63</v>
      </c>
      <c r="E2" s="62" t="s">
        <v>23</v>
      </c>
      <c r="F2" s="63">
        <v>55.252415999999997</v>
      </c>
      <c r="G2" s="63">
        <v>-155.75245799999999</v>
      </c>
      <c r="H2" s="64">
        <v>916</v>
      </c>
    </row>
    <row r="3" spans="1:8">
      <c r="A3" s="62" t="s">
        <v>13</v>
      </c>
      <c r="B3" s="63">
        <v>54.891150000000003</v>
      </c>
      <c r="C3" s="63">
        <v>-155.93260000000001</v>
      </c>
      <c r="D3" s="62" t="s">
        <v>65</v>
      </c>
      <c r="E3" s="62" t="s">
        <v>64</v>
      </c>
      <c r="F3" s="63">
        <v>54.890050000000002</v>
      </c>
      <c r="G3" s="63">
        <v>-155.94084100000001</v>
      </c>
      <c r="H3" s="64">
        <v>2576</v>
      </c>
    </row>
    <row r="4" spans="1:8" ht="19" customHeight="1">
      <c r="A4" s="62" t="s">
        <v>24</v>
      </c>
      <c r="B4" s="65">
        <v>54.899700000000003</v>
      </c>
      <c r="C4" s="65">
        <v>-156.6003</v>
      </c>
      <c r="D4" s="62" t="s">
        <v>67</v>
      </c>
      <c r="E4" s="62" t="s">
        <v>66</v>
      </c>
      <c r="F4" s="65">
        <v>54.898336999999998</v>
      </c>
      <c r="G4" s="65">
        <v>-156.603038</v>
      </c>
      <c r="H4" s="66">
        <v>1873</v>
      </c>
    </row>
    <row r="5" spans="1:8">
      <c r="A5" s="62" t="s">
        <v>25</v>
      </c>
      <c r="B5" s="65">
        <v>54.671214999999997</v>
      </c>
      <c r="C5" s="65">
        <v>-157.415425</v>
      </c>
      <c r="D5" s="62" t="s">
        <v>69</v>
      </c>
      <c r="E5" s="62" t="s">
        <v>68</v>
      </c>
      <c r="F5" s="65">
        <v>54.672697999999997</v>
      </c>
      <c r="G5" s="65">
        <v>-157.420323</v>
      </c>
      <c r="H5" s="66">
        <v>1583</v>
      </c>
    </row>
    <row r="6" spans="1:8">
      <c r="A6" s="62" t="s">
        <v>26</v>
      </c>
      <c r="B6" s="65">
        <v>54.500247999999999</v>
      </c>
      <c r="C6" s="65">
        <v>-157.849536</v>
      </c>
      <c r="D6" s="62" t="s">
        <v>71</v>
      </c>
      <c r="E6" s="62" t="s">
        <v>70</v>
      </c>
      <c r="F6" s="65">
        <v>54.498254000000003</v>
      </c>
      <c r="G6" s="65">
        <v>-157.85221300000001</v>
      </c>
      <c r="H6" s="66">
        <v>1632</v>
      </c>
    </row>
    <row r="7" spans="1:8">
      <c r="A7" s="62" t="s">
        <v>37</v>
      </c>
      <c r="B7" s="65">
        <v>53.949849999999998</v>
      </c>
      <c r="C7" s="65">
        <v>-160.84563</v>
      </c>
      <c r="D7" s="62" t="s">
        <v>72</v>
      </c>
      <c r="E7" s="62" t="s">
        <v>73</v>
      </c>
      <c r="F7" s="65">
        <v>53.953749999999999</v>
      </c>
      <c r="G7" s="65">
        <v>-160.84570199999999</v>
      </c>
      <c r="H7" s="66">
        <v>2394</v>
      </c>
    </row>
    <row r="8" spans="1:8">
      <c r="A8" s="62" t="s">
        <v>38</v>
      </c>
      <c r="B8" s="65">
        <v>54.103569</v>
      </c>
      <c r="C8" s="65">
        <v>-159.879186</v>
      </c>
      <c r="D8" s="62" t="s">
        <v>47</v>
      </c>
      <c r="E8" s="62" t="s">
        <v>48</v>
      </c>
      <c r="F8" s="65">
        <v>54.102518000000003</v>
      </c>
      <c r="G8" s="65">
        <v>-159.88290900000001</v>
      </c>
      <c r="H8" s="66">
        <v>1999</v>
      </c>
    </row>
    <row r="9" spans="1:8">
      <c r="A9" s="62" t="s">
        <v>49</v>
      </c>
      <c r="B9" s="65">
        <v>53.834038999999997</v>
      </c>
      <c r="C9" s="65">
        <v>-159.76731799999999</v>
      </c>
      <c r="D9" s="62" t="s">
        <v>75</v>
      </c>
      <c r="E9" s="62" t="s">
        <v>74</v>
      </c>
      <c r="F9" s="65">
        <v>53.830193999999999</v>
      </c>
      <c r="G9" s="65">
        <v>-159.77361999999999</v>
      </c>
      <c r="H9" s="66">
        <v>4663</v>
      </c>
    </row>
    <row r="10" spans="1:8">
      <c r="A10" s="62" t="s">
        <v>39</v>
      </c>
      <c r="B10" s="65">
        <v>54.049950000000003</v>
      </c>
      <c r="C10" s="65">
        <v>-158.58376999999999</v>
      </c>
      <c r="D10" s="62" t="s">
        <v>76</v>
      </c>
      <c r="E10" s="62" t="s">
        <v>77</v>
      </c>
      <c r="F10" s="65">
        <v>54.044896999999999</v>
      </c>
      <c r="G10" s="65">
        <v>-158.58808300000001</v>
      </c>
      <c r="H10" s="66">
        <v>4600</v>
      </c>
    </row>
    <row r="11" spans="1:8">
      <c r="A11" s="62" t="s">
        <v>40</v>
      </c>
      <c r="B11" s="65">
        <v>54.155195999999997</v>
      </c>
      <c r="C11" s="65">
        <v>-158.10073499999999</v>
      </c>
      <c r="D11" s="62" t="s">
        <v>50</v>
      </c>
      <c r="E11" s="62" t="s">
        <v>51</v>
      </c>
      <c r="F11" s="65">
        <v>54.152771000000001</v>
      </c>
      <c r="G11" s="65">
        <v>-158.114296</v>
      </c>
      <c r="H11" s="66">
        <v>4493</v>
      </c>
    </row>
    <row r="12" spans="1:8">
      <c r="A12" s="62" t="s">
        <v>41</v>
      </c>
      <c r="B12" s="65">
        <v>53.799805999999997</v>
      </c>
      <c r="C12" s="65">
        <v>-158.10073499999999</v>
      </c>
      <c r="D12" s="67" t="s">
        <v>78</v>
      </c>
      <c r="E12" s="62" t="s">
        <v>115</v>
      </c>
      <c r="F12" s="65">
        <v>53.802599999999998</v>
      </c>
      <c r="G12" s="65">
        <v>-157.861031</v>
      </c>
      <c r="H12" s="66">
        <v>5292</v>
      </c>
    </row>
    <row r="13" spans="1:8">
      <c r="A13" s="62" t="s">
        <v>42</v>
      </c>
      <c r="B13" s="65">
        <v>54.291885999999998</v>
      </c>
      <c r="C13" s="65">
        <v>-157.36705900000001</v>
      </c>
      <c r="D13" s="62" t="s">
        <v>79</v>
      </c>
      <c r="E13" s="62" t="s">
        <v>80</v>
      </c>
      <c r="F13" s="65">
        <v>54.291840000000001</v>
      </c>
      <c r="G13" s="65">
        <v>-157.370453</v>
      </c>
      <c r="H13" s="66">
        <v>4403</v>
      </c>
    </row>
    <row r="14" spans="1:8">
      <c r="A14" s="62" t="s">
        <v>43</v>
      </c>
      <c r="B14" s="65">
        <v>54.514451000000001</v>
      </c>
      <c r="C14" s="65">
        <v>-156.25115099999999</v>
      </c>
      <c r="D14" s="67" t="s">
        <v>82</v>
      </c>
      <c r="E14" s="62" t="s">
        <v>81</v>
      </c>
      <c r="F14" s="65">
        <v>54.512878000000001</v>
      </c>
      <c r="G14" s="65">
        <v>-156.256102</v>
      </c>
      <c r="H14" s="66">
        <v>5089</v>
      </c>
    </row>
    <row r="15" spans="1:8">
      <c r="A15" s="62" t="s">
        <v>44</v>
      </c>
      <c r="B15" s="65">
        <v>54.370933000000001</v>
      </c>
      <c r="C15" s="65">
        <v>-155.0732333</v>
      </c>
      <c r="D15" s="62" t="s">
        <v>83</v>
      </c>
      <c r="E15" s="62" t="s">
        <v>84</v>
      </c>
      <c r="F15" s="65">
        <v>54.369118</v>
      </c>
      <c r="G15" s="65">
        <v>-155.073511</v>
      </c>
      <c r="H15" s="66">
        <v>5093</v>
      </c>
    </row>
    <row r="16" spans="1:8">
      <c r="A16" s="62" t="s">
        <v>45</v>
      </c>
      <c r="B16" s="65">
        <v>54.519601999999999</v>
      </c>
      <c r="C16" s="65">
        <v>-153.40928299999999</v>
      </c>
      <c r="D16" s="62" t="s">
        <v>85</v>
      </c>
      <c r="E16" s="62" t="s">
        <v>86</v>
      </c>
      <c r="F16" s="65">
        <v>54.521943</v>
      </c>
      <c r="G16" s="65">
        <v>-153.40736000000001</v>
      </c>
      <c r="H16" s="66">
        <v>4293</v>
      </c>
    </row>
    <row r="17" spans="1:8">
      <c r="A17" s="62" t="s">
        <v>46</v>
      </c>
      <c r="B17" s="63">
        <v>54.250373000000003</v>
      </c>
      <c r="C17" s="65">
        <v>-158.868009</v>
      </c>
      <c r="D17" s="62" t="s">
        <v>55</v>
      </c>
      <c r="E17" s="62" t="s">
        <v>53</v>
      </c>
      <c r="F17" s="63">
        <v>54.249510999999998</v>
      </c>
      <c r="G17" s="65">
        <v>-158.87199100000001</v>
      </c>
      <c r="H17" s="66">
        <v>2023</v>
      </c>
    </row>
    <row r="18" spans="1:8">
      <c r="A18" s="62" t="s">
        <v>54</v>
      </c>
      <c r="B18" s="65">
        <v>55.257153000000002</v>
      </c>
      <c r="C18" s="65">
        <v>-155.150023</v>
      </c>
      <c r="D18" s="62" t="s">
        <v>92</v>
      </c>
      <c r="E18" s="62" t="s">
        <v>91</v>
      </c>
      <c r="F18" s="65">
        <v>55.257567999999999</v>
      </c>
      <c r="G18" s="65">
        <v>-155.152951</v>
      </c>
      <c r="H18" s="66">
        <v>2161</v>
      </c>
    </row>
    <row r="19" spans="1:8">
      <c r="A19" s="62" t="s">
        <v>56</v>
      </c>
      <c r="B19" s="65">
        <v>55.549829000000003</v>
      </c>
      <c r="C19" s="65">
        <v>-154.67131800000001</v>
      </c>
      <c r="D19" s="62" t="s">
        <v>96</v>
      </c>
      <c r="E19" s="62" t="s">
        <v>87</v>
      </c>
      <c r="F19" s="65">
        <v>55.549885000000003</v>
      </c>
      <c r="G19" s="65">
        <v>-154.67142799999999</v>
      </c>
      <c r="H19" s="66">
        <v>982</v>
      </c>
    </row>
    <row r="20" spans="1:8">
      <c r="A20" s="62" t="s">
        <v>58</v>
      </c>
      <c r="B20" s="65">
        <v>56.305562999999999</v>
      </c>
      <c r="C20" s="65">
        <v>-152.405844</v>
      </c>
      <c r="D20" s="62" t="s">
        <v>88</v>
      </c>
      <c r="E20" s="62" t="s">
        <v>89</v>
      </c>
      <c r="F20" s="65">
        <v>56.303739999999998</v>
      </c>
      <c r="G20" s="65">
        <v>-152.41023200000001</v>
      </c>
      <c r="H20" s="66">
        <v>1100</v>
      </c>
    </row>
    <row r="21" spans="1:8">
      <c r="A21" s="68" t="s">
        <v>60</v>
      </c>
      <c r="B21" s="69">
        <v>55.164816000000002</v>
      </c>
      <c r="C21" s="69">
        <v>-151.67757</v>
      </c>
      <c r="D21" s="68" t="s">
        <v>93</v>
      </c>
      <c r="E21" s="68" t="s">
        <v>116</v>
      </c>
      <c r="F21" s="69">
        <v>55.164906000000002</v>
      </c>
      <c r="G21" s="69">
        <v>-151.67560399999999</v>
      </c>
      <c r="H21" s="70">
        <v>4053</v>
      </c>
    </row>
    <row r="22" spans="1:8">
      <c r="A22" s="68" t="s">
        <v>62</v>
      </c>
      <c r="B22" s="69">
        <v>55.675688999999998</v>
      </c>
      <c r="C22" s="69">
        <v>-151.09966700000001</v>
      </c>
      <c r="D22" s="68" t="s">
        <v>94</v>
      </c>
      <c r="E22" s="68" t="s">
        <v>97</v>
      </c>
      <c r="F22" s="69">
        <v>55.676425000000002</v>
      </c>
      <c r="G22" s="69">
        <v>-151.100481</v>
      </c>
      <c r="H22" s="70">
        <v>4818</v>
      </c>
    </row>
    <row r="23" spans="1:8">
      <c r="A23" s="62" t="s">
        <v>90</v>
      </c>
      <c r="B23" s="65">
        <v>56.033242999999999</v>
      </c>
      <c r="C23" s="65">
        <v>-150.200007</v>
      </c>
      <c r="D23" s="62" t="s">
        <v>95</v>
      </c>
      <c r="E23" s="62" t="s">
        <v>98</v>
      </c>
      <c r="F23" s="65">
        <v>56.033163999999999</v>
      </c>
      <c r="G23" s="65">
        <v>-150.200412</v>
      </c>
      <c r="H23" s="66">
        <v>4900</v>
      </c>
    </row>
    <row r="24" spans="1:8">
      <c r="A24" s="62" t="s">
        <v>104</v>
      </c>
      <c r="B24" s="65">
        <v>56.88259</v>
      </c>
      <c r="C24" s="65">
        <v>-150.99968799999999</v>
      </c>
      <c r="D24" s="62" t="s">
        <v>113</v>
      </c>
      <c r="E24" s="62" t="s">
        <v>114</v>
      </c>
      <c r="F24" s="65">
        <v>56.882702999999999</v>
      </c>
      <c r="G24" s="65">
        <v>-151.00109900000001</v>
      </c>
      <c r="H24" s="66">
        <v>1644</v>
      </c>
    </row>
    <row r="25" spans="1:8">
      <c r="A25" s="62" t="s">
        <v>105</v>
      </c>
      <c r="B25" s="65">
        <v>56.883343000000004</v>
      </c>
      <c r="C25" s="65">
        <v>-151.000179</v>
      </c>
      <c r="D25" s="62" t="s">
        <v>110</v>
      </c>
      <c r="E25" s="62" t="s">
        <v>109</v>
      </c>
      <c r="F25" s="65">
        <v>56.882356999999999</v>
      </c>
      <c r="G25" s="65">
        <v>-151.00456299999999</v>
      </c>
      <c r="H25" s="66">
        <v>1641</v>
      </c>
    </row>
    <row r="26" spans="1:8">
      <c r="A26" s="62" t="s">
        <v>106</v>
      </c>
      <c r="B26" s="65">
        <v>56.882044</v>
      </c>
      <c r="C26" s="65">
        <v>-151.00071800000001</v>
      </c>
      <c r="D26" s="62" t="s">
        <v>112</v>
      </c>
      <c r="E26" s="62" t="s">
        <v>111</v>
      </c>
      <c r="F26" s="65">
        <v>56.880305999999997</v>
      </c>
      <c r="G26" s="65">
        <v>-151.00526099999999</v>
      </c>
      <c r="H26" s="66">
        <v>1655</v>
      </c>
    </row>
    <row r="27" spans="1:8" ht="18">
      <c r="A27" s="24"/>
      <c r="B27" s="24"/>
      <c r="C27" s="24"/>
      <c r="D27" s="24"/>
      <c r="E27" s="24"/>
      <c r="F27" s="25"/>
      <c r="G27" s="25"/>
    </row>
    <row r="28" spans="1:8" ht="18">
      <c r="A28" s="24"/>
      <c r="B28" s="24"/>
      <c r="C28" s="24"/>
      <c r="D28" s="24"/>
      <c r="E28" s="24"/>
      <c r="F28" s="25"/>
      <c r="G28" s="25"/>
    </row>
    <row r="29" spans="1:8" ht="18">
      <c r="A29" s="24"/>
      <c r="B29" s="24"/>
      <c r="C29" s="24"/>
      <c r="D29" s="24"/>
      <c r="E29" s="24"/>
      <c r="F29" s="25"/>
      <c r="G29" s="25"/>
    </row>
    <row r="30" spans="1:8" ht="18">
      <c r="A30" s="5"/>
      <c r="B30" s="5"/>
      <c r="C30" s="5"/>
      <c r="D30" s="5"/>
      <c r="E30" s="5"/>
    </row>
    <row r="31" spans="1:8" ht="18">
      <c r="A31" s="5"/>
      <c r="B31" s="5"/>
      <c r="C31" s="5"/>
      <c r="D31" s="5"/>
      <c r="E31" s="5"/>
    </row>
    <row r="32" spans="1:8" ht="18">
      <c r="A32" s="5"/>
      <c r="B32" s="5"/>
      <c r="C32" s="5"/>
      <c r="D32" s="5"/>
      <c r="E32" s="5"/>
    </row>
    <row r="33" spans="1:5" ht="18">
      <c r="A33" s="5"/>
      <c r="B33" s="5"/>
      <c r="C33" s="5"/>
      <c r="D33" s="5"/>
      <c r="E33" s="5"/>
    </row>
    <row r="34" spans="1:5" ht="18">
      <c r="A34" s="5"/>
      <c r="B34" s="5"/>
      <c r="C34" s="5"/>
      <c r="D34" s="5"/>
      <c r="E34" s="5"/>
    </row>
    <row r="35" spans="1:5" ht="18">
      <c r="A35" s="5"/>
      <c r="B35" s="5"/>
      <c r="C35" s="5"/>
      <c r="D35" s="5"/>
      <c r="E35" s="5"/>
    </row>
    <row r="36" spans="1:5" ht="18">
      <c r="A36" s="5"/>
      <c r="B36" s="5"/>
      <c r="C36" s="5"/>
      <c r="D36" s="5"/>
      <c r="E36" s="5"/>
    </row>
    <row r="37" spans="1:5" ht="18">
      <c r="A37" s="5"/>
      <c r="B37" s="5"/>
      <c r="C37" s="5"/>
      <c r="D37" s="5"/>
      <c r="E37" s="5"/>
    </row>
    <row r="38" spans="1:5" ht="18">
      <c r="A38" s="5"/>
      <c r="B38" s="5"/>
      <c r="C38" s="5"/>
      <c r="D38" s="5"/>
      <c r="E38" s="5"/>
    </row>
    <row r="39" spans="1:5" ht="18">
      <c r="A39" s="5"/>
      <c r="B39" s="5"/>
      <c r="C39" s="5"/>
      <c r="D39" s="5"/>
      <c r="E39" s="5"/>
    </row>
    <row r="40" spans="1:5" ht="18">
      <c r="A40" s="5"/>
      <c r="B40" s="5"/>
      <c r="C40" s="5"/>
      <c r="D40" s="5"/>
      <c r="E40" s="5"/>
    </row>
    <row r="41" spans="1:5" ht="18">
      <c r="A41" s="5"/>
      <c r="B41" s="5"/>
      <c r="C41" s="5"/>
      <c r="D41" s="5"/>
      <c r="E41" s="5"/>
    </row>
  </sheetData>
  <pageMargins left="0.7" right="0.7" top="0.75" bottom="0.75" header="0.3" footer="0.3"/>
  <pageSetup scale="95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28"/>
  <sheetViews>
    <sheetView topLeftCell="F1" workbookViewId="0">
      <selection activeCell="K10" sqref="K10:L10"/>
    </sheetView>
  </sheetViews>
  <sheetFormatPr baseColWidth="10" defaultColWidth="11.1640625" defaultRowHeight="15" x14ac:dyDescent="0"/>
  <cols>
    <col min="1" max="1" width="9.5" bestFit="1" customWidth="1"/>
    <col min="2" max="2" width="14" bestFit="1" customWidth="1"/>
    <col min="3" max="3" width="16" bestFit="1" customWidth="1"/>
    <col min="4" max="4" width="15.83203125" bestFit="1" customWidth="1"/>
    <col min="5" max="5" width="13" bestFit="1" customWidth="1"/>
    <col min="6" max="6" width="15.33203125" bestFit="1" customWidth="1"/>
    <col min="7" max="7" width="10" bestFit="1" customWidth="1"/>
    <col min="8" max="8" width="10.1640625" bestFit="1" customWidth="1"/>
    <col min="9" max="9" width="21.1640625" bestFit="1" customWidth="1"/>
    <col min="10" max="10" width="30.6640625" bestFit="1" customWidth="1"/>
    <col min="11" max="11" width="22.1640625" customWidth="1"/>
    <col min="12" max="12" width="20.33203125" bestFit="1" customWidth="1"/>
  </cols>
  <sheetData>
    <row r="1" spans="1:24" ht="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7" t="s">
        <v>15</v>
      </c>
      <c r="I1" s="10" t="s">
        <v>16</v>
      </c>
      <c r="J1" s="6" t="s">
        <v>31</v>
      </c>
      <c r="K1" s="19">
        <v>54.049950000000003</v>
      </c>
      <c r="L1" s="20">
        <v>-158.58376999999999</v>
      </c>
      <c r="P1" s="3">
        <v>54</v>
      </c>
      <c r="Q1" s="3">
        <v>2.5710000000000002</v>
      </c>
      <c r="R1" s="3">
        <v>158</v>
      </c>
      <c r="S1" s="3">
        <v>35.503</v>
      </c>
      <c r="T1" s="2">
        <f t="shared" ref="T1:T2" si="0">P1+(Q1/60)</f>
        <v>54.042850000000001</v>
      </c>
      <c r="U1" s="2">
        <f t="shared" ref="U1:U2" si="1">-(R1+(S1/60))</f>
        <v>-158.59171666666666</v>
      </c>
      <c r="V1" s="2">
        <v>4611</v>
      </c>
      <c r="W1" s="3">
        <v>328.4</v>
      </c>
      <c r="X1" s="15"/>
    </row>
    <row r="2" spans="1:24" ht="23">
      <c r="A2" s="3">
        <v>54</v>
      </c>
      <c r="B2" s="3">
        <v>3.49</v>
      </c>
      <c r="C2" s="3">
        <v>158</v>
      </c>
      <c r="D2" s="3">
        <v>35.079000000000001</v>
      </c>
      <c r="E2" s="2">
        <f>A2+(B2/60)</f>
        <v>54.058166666666665</v>
      </c>
      <c r="F2" s="2">
        <f>-(C2+(D2/60))</f>
        <v>-158.58465000000001</v>
      </c>
      <c r="G2" s="2">
        <v>4854</v>
      </c>
      <c r="H2" s="3">
        <v>17.600000000000001</v>
      </c>
      <c r="I2" s="10" t="s">
        <v>17</v>
      </c>
      <c r="K2" s="12"/>
      <c r="L2" s="12"/>
      <c r="P2" s="3">
        <v>54</v>
      </c>
      <c r="Q2" s="3">
        <v>2.6549999999999998</v>
      </c>
      <c r="R2" s="3">
        <v>158</v>
      </c>
      <c r="S2" s="3">
        <v>35.631</v>
      </c>
      <c r="T2" s="2">
        <f t="shared" si="0"/>
        <v>54.044249999999998</v>
      </c>
      <c r="U2" s="2">
        <f t="shared" si="1"/>
        <v>-158.59385</v>
      </c>
      <c r="V2" s="2">
        <v>4616</v>
      </c>
      <c r="W2" s="3">
        <v>327.60000000000002</v>
      </c>
      <c r="X2" s="15"/>
    </row>
    <row r="3" spans="1:24" ht="20">
      <c r="A3" s="3">
        <v>54</v>
      </c>
      <c r="B3" s="3">
        <v>3.581</v>
      </c>
      <c r="C3" s="3">
        <v>158</v>
      </c>
      <c r="D3" s="3">
        <v>34.869999999999997</v>
      </c>
      <c r="E3" s="2">
        <f t="shared" ref="E3:E27" si="2">A3+(B3/60)</f>
        <v>54.059683333333332</v>
      </c>
      <c r="F3" s="2">
        <f t="shared" ref="F3:F27" si="3">-(C3+(D3/60))</f>
        <v>-158.58116666666666</v>
      </c>
      <c r="G3" s="2">
        <v>5091</v>
      </c>
      <c r="H3" s="3">
        <v>100.3</v>
      </c>
      <c r="I3" s="10" t="s">
        <v>17</v>
      </c>
    </row>
    <row r="4" spans="1:24" ht="20">
      <c r="A4" s="3">
        <v>54</v>
      </c>
      <c r="B4" s="3">
        <v>3.4279999999999999</v>
      </c>
      <c r="C4" s="3">
        <v>158</v>
      </c>
      <c r="D4" s="3">
        <v>34.552</v>
      </c>
      <c r="E4" s="2">
        <f t="shared" si="2"/>
        <v>54.057133333333333</v>
      </c>
      <c r="F4" s="2">
        <f t="shared" si="3"/>
        <v>-158.57586666666666</v>
      </c>
      <c r="G4" s="2">
        <v>4860</v>
      </c>
      <c r="H4" s="3">
        <v>133.4</v>
      </c>
      <c r="I4" s="10" t="s">
        <v>17</v>
      </c>
    </row>
    <row r="5" spans="1:24" ht="20">
      <c r="A5" s="3">
        <v>54</v>
      </c>
      <c r="B5" s="3">
        <v>3.2989999999999999</v>
      </c>
      <c r="C5" s="3">
        <v>158</v>
      </c>
      <c r="D5" s="3">
        <v>34.454999999999998</v>
      </c>
      <c r="E5" s="2">
        <f t="shared" si="2"/>
        <v>54.054983333333332</v>
      </c>
      <c r="F5" s="2">
        <f t="shared" si="3"/>
        <v>-158.57425000000001</v>
      </c>
      <c r="G5" s="2">
        <v>4824</v>
      </c>
      <c r="H5" s="7">
        <v>132.69999999999999</v>
      </c>
      <c r="I5" s="10" t="s">
        <v>17</v>
      </c>
    </row>
    <row r="6" spans="1:24" ht="25">
      <c r="A6" s="3">
        <v>54</v>
      </c>
      <c r="B6" s="3">
        <v>3.2749999999999999</v>
      </c>
      <c r="C6" s="3">
        <v>158</v>
      </c>
      <c r="D6" s="3">
        <v>34.436999999999998</v>
      </c>
      <c r="E6" s="2">
        <f t="shared" si="2"/>
        <v>54.054583333333333</v>
      </c>
      <c r="F6" s="2">
        <f t="shared" si="3"/>
        <v>-158.57395</v>
      </c>
      <c r="G6" s="2">
        <v>4818</v>
      </c>
      <c r="H6" s="3">
        <v>117.2</v>
      </c>
      <c r="I6" s="10" t="s">
        <v>17</v>
      </c>
      <c r="J6" s="11" t="s">
        <v>30</v>
      </c>
    </row>
    <row r="7" spans="1:24" ht="20">
      <c r="A7" s="3">
        <v>54</v>
      </c>
      <c r="B7" s="3">
        <v>3.2290000000000001</v>
      </c>
      <c r="C7" s="3">
        <v>158</v>
      </c>
      <c r="D7" s="3">
        <v>34.378</v>
      </c>
      <c r="E7" s="2">
        <f t="shared" si="2"/>
        <v>54.05381666666667</v>
      </c>
      <c r="F7" s="2">
        <f t="shared" si="3"/>
        <v>-158.57296666666667</v>
      </c>
      <c r="G7" s="2">
        <v>4814</v>
      </c>
      <c r="H7" s="3">
        <v>122.1</v>
      </c>
      <c r="I7" s="10" t="s">
        <v>17</v>
      </c>
    </row>
    <row r="8" spans="1:24" ht="20">
      <c r="A8" s="3">
        <v>54</v>
      </c>
      <c r="B8" s="3">
        <v>3.2069999999999999</v>
      </c>
      <c r="C8" s="3">
        <v>158</v>
      </c>
      <c r="D8" s="3">
        <v>34.347000000000001</v>
      </c>
      <c r="E8" s="2">
        <f t="shared" si="2"/>
        <v>54.053449999999998</v>
      </c>
      <c r="F8" s="2">
        <f t="shared" si="3"/>
        <v>-158.57245</v>
      </c>
      <c r="G8" s="2">
        <v>4860</v>
      </c>
      <c r="H8" s="3">
        <v>111.4</v>
      </c>
      <c r="I8" s="10" t="s">
        <v>17</v>
      </c>
      <c r="J8" s="17" t="s">
        <v>20</v>
      </c>
      <c r="K8" s="17">
        <v>4600</v>
      </c>
    </row>
    <row r="9" spans="1:24" ht="20">
      <c r="A9" s="3">
        <v>54</v>
      </c>
      <c r="B9" s="3">
        <v>2.9</v>
      </c>
      <c r="C9" s="3">
        <v>158</v>
      </c>
      <c r="D9" s="3">
        <v>33.945999999999998</v>
      </c>
      <c r="E9" s="2">
        <f t="shared" si="2"/>
        <v>54.048333333333332</v>
      </c>
      <c r="F9" s="2">
        <f t="shared" si="3"/>
        <v>-158.56576666666666</v>
      </c>
      <c r="G9" s="2">
        <v>4843</v>
      </c>
      <c r="H9" s="3">
        <v>211.3</v>
      </c>
      <c r="I9" s="10" t="s">
        <v>18</v>
      </c>
      <c r="J9" s="17" t="s">
        <v>21</v>
      </c>
      <c r="K9" s="26" t="s">
        <v>76</v>
      </c>
      <c r="L9" s="26" t="s">
        <v>77</v>
      </c>
    </row>
    <row r="10" spans="1:24" ht="20">
      <c r="A10" s="3">
        <v>54</v>
      </c>
      <c r="B10" s="3">
        <v>2.8519999999999999</v>
      </c>
      <c r="C10" s="3">
        <v>158</v>
      </c>
      <c r="D10" s="3">
        <v>34.003999999999998</v>
      </c>
      <c r="E10" s="2">
        <f t="shared" si="2"/>
        <v>54.047533333333334</v>
      </c>
      <c r="F10" s="2">
        <f t="shared" si="3"/>
        <v>-158.56673333333333</v>
      </c>
      <c r="G10" s="2">
        <v>4814</v>
      </c>
      <c r="H10" s="3">
        <v>231.2</v>
      </c>
      <c r="I10" s="10" t="s">
        <v>18</v>
      </c>
      <c r="J10" s="17" t="s">
        <v>22</v>
      </c>
      <c r="K10" s="27">
        <v>54.044896999999999</v>
      </c>
      <c r="L10" s="27">
        <v>-158.58808300000001</v>
      </c>
    </row>
    <row r="11" spans="1:24" ht="20">
      <c r="A11" s="3">
        <v>54</v>
      </c>
      <c r="B11" s="3">
        <v>2.82</v>
      </c>
      <c r="C11" s="3">
        <v>158</v>
      </c>
      <c r="D11" s="3">
        <v>34.066000000000003</v>
      </c>
      <c r="E11" s="2">
        <f t="shared" si="2"/>
        <v>54.046999999999997</v>
      </c>
      <c r="F11" s="2">
        <f t="shared" si="3"/>
        <v>-158.56776666666667</v>
      </c>
      <c r="G11" s="2">
        <v>4794</v>
      </c>
      <c r="H11" s="3">
        <v>235.5</v>
      </c>
      <c r="I11" s="10" t="s">
        <v>18</v>
      </c>
    </row>
    <row r="12" spans="1:24" ht="20">
      <c r="A12" s="3">
        <v>54</v>
      </c>
      <c r="B12" s="3">
        <v>2.7909999999999999</v>
      </c>
      <c r="C12" s="3">
        <v>158</v>
      </c>
      <c r="D12" s="3">
        <v>34.136000000000003</v>
      </c>
      <c r="E12" s="2">
        <f t="shared" si="2"/>
        <v>54.046516666666669</v>
      </c>
      <c r="F12" s="2">
        <f t="shared" si="3"/>
        <v>-158.56893333333332</v>
      </c>
      <c r="G12" s="2">
        <v>4770</v>
      </c>
      <c r="H12" s="3">
        <v>243</v>
      </c>
      <c r="I12" s="10" t="s">
        <v>17</v>
      </c>
    </row>
    <row r="13" spans="1:24" ht="20">
      <c r="A13" s="3">
        <v>54</v>
      </c>
      <c r="B13" s="3">
        <v>2.7429999999999999</v>
      </c>
      <c r="C13" s="3">
        <v>158</v>
      </c>
      <c r="D13" s="3">
        <v>34.279000000000003</v>
      </c>
      <c r="E13" s="2">
        <f t="shared" si="2"/>
        <v>54.045716666666664</v>
      </c>
      <c r="F13" s="2">
        <f t="shared" si="3"/>
        <v>-158.57131666666666</v>
      </c>
      <c r="G13" s="2">
        <v>4729</v>
      </c>
      <c r="H13" s="3">
        <v>238.1</v>
      </c>
      <c r="I13" s="10" t="s">
        <v>17</v>
      </c>
    </row>
    <row r="14" spans="1:24" ht="20">
      <c r="A14" s="3">
        <v>54</v>
      </c>
      <c r="B14" s="3">
        <v>2.6920000000000002</v>
      </c>
      <c r="C14" s="3">
        <v>158</v>
      </c>
      <c r="D14" s="3">
        <v>34.393000000000001</v>
      </c>
      <c r="E14" s="2">
        <f t="shared" si="2"/>
        <v>54.044866666666664</v>
      </c>
      <c r="F14" s="2">
        <f t="shared" si="3"/>
        <v>-158.57321666666667</v>
      </c>
      <c r="G14" s="2">
        <v>4701</v>
      </c>
      <c r="H14" s="3">
        <v>231.1</v>
      </c>
      <c r="I14" s="10" t="s">
        <v>17</v>
      </c>
    </row>
    <row r="15" spans="1:24" ht="20">
      <c r="A15" s="3">
        <v>54</v>
      </c>
      <c r="B15" s="3">
        <v>2.6619999999999999</v>
      </c>
      <c r="C15" s="3">
        <v>158</v>
      </c>
      <c r="D15" s="3">
        <v>34.453000000000003</v>
      </c>
      <c r="E15" s="2">
        <f t="shared" si="2"/>
        <v>54.044366666666669</v>
      </c>
      <c r="F15" s="2">
        <f t="shared" si="3"/>
        <v>-158.57421666666667</v>
      </c>
      <c r="G15" s="2">
        <v>4689</v>
      </c>
      <c r="H15" s="3">
        <v>228.4</v>
      </c>
      <c r="I15" s="10" t="s">
        <v>17</v>
      </c>
    </row>
    <row r="16" spans="1:24" ht="20">
      <c r="A16" s="3">
        <v>54</v>
      </c>
      <c r="B16" s="3">
        <v>2.61</v>
      </c>
      <c r="C16" s="3">
        <v>158</v>
      </c>
      <c r="D16" s="3">
        <v>34.545000000000002</v>
      </c>
      <c r="E16" s="2">
        <f t="shared" si="2"/>
        <v>54.043500000000002</v>
      </c>
      <c r="F16" s="2">
        <f t="shared" si="3"/>
        <v>-158.57575</v>
      </c>
      <c r="G16" s="2">
        <v>4674</v>
      </c>
      <c r="H16" s="3">
        <v>221.7</v>
      </c>
      <c r="I16" s="10" t="s">
        <v>17</v>
      </c>
    </row>
    <row r="17" spans="1:9" ht="20">
      <c r="A17" s="3">
        <v>54</v>
      </c>
      <c r="B17" s="3">
        <v>2.5609999999999999</v>
      </c>
      <c r="C17" s="3">
        <v>158</v>
      </c>
      <c r="D17" s="3">
        <v>34.622999999999998</v>
      </c>
      <c r="E17" s="2">
        <f t="shared" si="2"/>
        <v>54.042683333333336</v>
      </c>
      <c r="F17" s="2">
        <f t="shared" si="3"/>
        <v>-158.57705000000001</v>
      </c>
      <c r="G17" s="2">
        <v>4663</v>
      </c>
      <c r="H17" s="3">
        <v>221.8</v>
      </c>
      <c r="I17" s="10" t="s">
        <v>17</v>
      </c>
    </row>
    <row r="18" spans="1:9" ht="20">
      <c r="A18" s="3">
        <v>54</v>
      </c>
      <c r="B18" s="3">
        <v>2.5190000000000001</v>
      </c>
      <c r="C18" s="3">
        <v>158</v>
      </c>
      <c r="D18" s="3">
        <v>34.688000000000002</v>
      </c>
      <c r="E18" s="2">
        <f t="shared" si="2"/>
        <v>54.041983333333334</v>
      </c>
      <c r="F18" s="2">
        <f t="shared" si="3"/>
        <v>-158.57813333333334</v>
      </c>
      <c r="G18" s="2">
        <v>4667</v>
      </c>
      <c r="H18" s="3">
        <v>222.4</v>
      </c>
      <c r="I18" s="10" t="s">
        <v>17</v>
      </c>
    </row>
    <row r="19" spans="1:9" ht="20">
      <c r="A19" s="3">
        <v>54</v>
      </c>
      <c r="B19" s="3">
        <v>2.48</v>
      </c>
      <c r="C19" s="3">
        <v>158</v>
      </c>
      <c r="D19" s="3">
        <v>34.750999999999998</v>
      </c>
      <c r="E19" s="2">
        <f t="shared" si="2"/>
        <v>54.041333333333334</v>
      </c>
      <c r="F19" s="2">
        <f t="shared" si="3"/>
        <v>-158.57918333333333</v>
      </c>
      <c r="G19" s="2">
        <v>4655</v>
      </c>
      <c r="H19" s="3">
        <v>224</v>
      </c>
      <c r="I19" s="10" t="s">
        <v>17</v>
      </c>
    </row>
    <row r="20" spans="1:9" ht="20">
      <c r="A20" s="3">
        <v>54</v>
      </c>
      <c r="B20" s="3">
        <v>2.427</v>
      </c>
      <c r="C20" s="3">
        <v>158</v>
      </c>
      <c r="D20" s="3">
        <v>34.848999999999997</v>
      </c>
      <c r="E20" s="2">
        <f t="shared" si="2"/>
        <v>54.04045</v>
      </c>
      <c r="F20" s="2">
        <f t="shared" si="3"/>
        <v>-158.58081666666666</v>
      </c>
      <c r="G20" s="2">
        <v>4650</v>
      </c>
      <c r="H20" s="3">
        <v>254.2</v>
      </c>
      <c r="I20" s="10" t="s">
        <v>17</v>
      </c>
    </row>
    <row r="21" spans="1:9" ht="20">
      <c r="A21" s="3">
        <v>54</v>
      </c>
      <c r="B21" s="3">
        <v>2.4140000000000001</v>
      </c>
      <c r="C21" s="3">
        <v>158</v>
      </c>
      <c r="D21" s="3">
        <v>34.895000000000003</v>
      </c>
      <c r="E21" s="2">
        <f t="shared" si="2"/>
        <v>54.040233333333333</v>
      </c>
      <c r="F21" s="2">
        <f t="shared" si="3"/>
        <v>-158.58158333333333</v>
      </c>
      <c r="G21" s="2">
        <v>4647</v>
      </c>
      <c r="H21" s="3">
        <v>263.7</v>
      </c>
      <c r="I21" s="10" t="s">
        <v>17</v>
      </c>
    </row>
    <row r="22" spans="1:9" ht="20">
      <c r="A22" s="3">
        <v>54</v>
      </c>
      <c r="B22" s="3">
        <v>2.403</v>
      </c>
      <c r="C22" s="3">
        <v>158</v>
      </c>
      <c r="D22" s="3">
        <v>34.965000000000003</v>
      </c>
      <c r="E22" s="2">
        <f t="shared" si="2"/>
        <v>54.040050000000001</v>
      </c>
      <c r="F22" s="2">
        <f t="shared" si="3"/>
        <v>-158.58275</v>
      </c>
      <c r="G22" s="2">
        <v>4647</v>
      </c>
      <c r="H22" s="3">
        <v>279.2</v>
      </c>
      <c r="I22" s="15"/>
    </row>
    <row r="23" spans="1:9" ht="20">
      <c r="A23" s="3">
        <v>54</v>
      </c>
      <c r="B23" s="3">
        <v>2.4129999999999998</v>
      </c>
      <c r="C23" s="3">
        <v>158</v>
      </c>
      <c r="D23" s="3">
        <v>35.146999999999998</v>
      </c>
      <c r="E23" s="2">
        <f t="shared" si="2"/>
        <v>54.040216666666666</v>
      </c>
      <c r="F23" s="2">
        <f t="shared" si="3"/>
        <v>-158.58578333333332</v>
      </c>
      <c r="G23" s="2">
        <v>4632</v>
      </c>
      <c r="H23" s="3">
        <v>307.5</v>
      </c>
      <c r="I23" s="15"/>
    </row>
    <row r="24" spans="1:9" ht="20">
      <c r="A24" s="3">
        <v>54</v>
      </c>
      <c r="B24" s="3">
        <v>2.7589999999999999</v>
      </c>
      <c r="C24" s="3">
        <v>158</v>
      </c>
      <c r="D24" s="3">
        <v>35.786000000000001</v>
      </c>
      <c r="E24" s="2">
        <f t="shared" si="2"/>
        <v>54.045983333333332</v>
      </c>
      <c r="F24" s="2">
        <f t="shared" si="3"/>
        <v>-158.59643333333332</v>
      </c>
      <c r="G24" s="2">
        <v>4638</v>
      </c>
      <c r="H24" s="3">
        <v>326.10000000000002</v>
      </c>
      <c r="I24" s="15"/>
    </row>
    <row r="25" spans="1:9" ht="20">
      <c r="A25" s="3">
        <v>54</v>
      </c>
      <c r="B25" s="3">
        <v>2.9049999999999998</v>
      </c>
      <c r="C25" s="3">
        <v>158</v>
      </c>
      <c r="D25" s="3">
        <v>35.987000000000002</v>
      </c>
      <c r="E25" s="2">
        <f t="shared" si="2"/>
        <v>54.048416666666668</v>
      </c>
      <c r="F25" s="2">
        <f t="shared" si="3"/>
        <v>-158.59978333333333</v>
      </c>
      <c r="G25" s="2">
        <v>4679</v>
      </c>
      <c r="H25" s="3">
        <v>355.2</v>
      </c>
      <c r="I25" s="15"/>
    </row>
    <row r="26" spans="1:9" ht="20">
      <c r="A26" s="3">
        <v>54</v>
      </c>
      <c r="B26" s="3">
        <v>3.0059999999999998</v>
      </c>
      <c r="C26" s="3">
        <v>158</v>
      </c>
      <c r="D26" s="3">
        <v>36.014000000000003</v>
      </c>
      <c r="E26" s="2">
        <f t="shared" si="2"/>
        <v>54.0501</v>
      </c>
      <c r="F26" s="2">
        <f t="shared" si="3"/>
        <v>-158.60023333333334</v>
      </c>
      <c r="G26" s="2">
        <v>4702</v>
      </c>
      <c r="H26" s="3">
        <v>15.3</v>
      </c>
    </row>
    <row r="27" spans="1:9" ht="20">
      <c r="A27" s="3">
        <v>54</v>
      </c>
      <c r="B27" s="21">
        <v>3.0680000000000001</v>
      </c>
      <c r="C27" s="3">
        <v>158</v>
      </c>
      <c r="D27" s="3">
        <v>35.991999999999997</v>
      </c>
      <c r="E27" s="2">
        <f t="shared" si="2"/>
        <v>54.051133333333333</v>
      </c>
      <c r="F27" s="2">
        <f t="shared" si="3"/>
        <v>-158.59986666666666</v>
      </c>
      <c r="G27" s="13">
        <v>4716</v>
      </c>
      <c r="H27" s="21">
        <v>24.62</v>
      </c>
    </row>
    <row r="28" spans="1:9" ht="20">
      <c r="A28" s="3"/>
      <c r="B28" s="21"/>
      <c r="C28" s="3"/>
      <c r="D28" s="3"/>
      <c r="E28" s="2"/>
      <c r="F28" s="2"/>
    </row>
  </sheetData>
  <pageMargins left="0.7" right="0.7" top="0.75" bottom="0.75" header="0.3" footer="0.3"/>
  <pageSetup scale="81" orientation="portrait" copies="9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31"/>
  <sheetViews>
    <sheetView topLeftCell="F1" workbookViewId="0">
      <selection activeCell="K12" sqref="K12"/>
    </sheetView>
  </sheetViews>
  <sheetFormatPr baseColWidth="10" defaultColWidth="11.1640625" defaultRowHeight="15" x14ac:dyDescent="0"/>
  <cols>
    <col min="1" max="1" width="9.5" bestFit="1" customWidth="1"/>
    <col min="2" max="2" width="14" bestFit="1" customWidth="1"/>
    <col min="3" max="3" width="16" bestFit="1" customWidth="1"/>
    <col min="4" max="4" width="15.83203125" bestFit="1" customWidth="1"/>
    <col min="5" max="5" width="13" bestFit="1" customWidth="1"/>
    <col min="6" max="6" width="15.33203125" bestFit="1" customWidth="1"/>
    <col min="7" max="7" width="10" bestFit="1" customWidth="1"/>
    <col min="8" max="8" width="10.1640625" bestFit="1" customWidth="1"/>
    <col min="9" max="9" width="21.1640625" bestFit="1" customWidth="1"/>
    <col min="10" max="10" width="30.6640625" bestFit="1" customWidth="1"/>
    <col min="11" max="11" width="17.6640625" bestFit="1" customWidth="1"/>
    <col min="12" max="12" width="20.33203125" bestFit="1" customWidth="1"/>
  </cols>
  <sheetData>
    <row r="1" spans="1:12" ht="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7" t="s">
        <v>15</v>
      </c>
      <c r="I1" s="10" t="s">
        <v>16</v>
      </c>
      <c r="J1" s="6" t="s">
        <v>31</v>
      </c>
      <c r="K1" s="19">
        <v>54.155195999999997</v>
      </c>
      <c r="L1" s="20">
        <v>-158.10073499999999</v>
      </c>
    </row>
    <row r="2" spans="1:12" ht="23">
      <c r="A2" s="3">
        <v>54</v>
      </c>
      <c r="B2" s="3">
        <v>9.2870000000000008</v>
      </c>
      <c r="C2" s="3">
        <v>158</v>
      </c>
      <c r="D2" s="3">
        <v>6.03</v>
      </c>
      <c r="E2" s="2">
        <f>A2+(B2/60)</f>
        <v>54.154783333333334</v>
      </c>
      <c r="F2" s="2">
        <f>-(C2+(D2/60))</f>
        <v>-158.10050000000001</v>
      </c>
      <c r="G2" s="2">
        <v>4589</v>
      </c>
      <c r="H2" s="3">
        <v>7.4</v>
      </c>
      <c r="I2" s="10" t="s">
        <v>17</v>
      </c>
      <c r="K2" s="12"/>
      <c r="L2" s="12"/>
    </row>
    <row r="3" spans="1:12" ht="20">
      <c r="A3" s="3">
        <v>54</v>
      </c>
      <c r="B3" s="3">
        <v>9.2850000000000001</v>
      </c>
      <c r="C3" s="3">
        <v>158</v>
      </c>
      <c r="D3" s="3">
        <v>6.0250000000000004</v>
      </c>
      <c r="E3" s="2">
        <f t="shared" ref="E3:E31" si="0">A3+(B3/60)</f>
        <v>54.15475</v>
      </c>
      <c r="F3" s="2">
        <f t="shared" ref="F3:F31" si="1">-(C3+(D3/60))</f>
        <v>-158.10041666666666</v>
      </c>
      <c r="G3" s="2">
        <v>4592</v>
      </c>
      <c r="H3" s="3">
        <v>355.8</v>
      </c>
      <c r="I3" s="10" t="s">
        <v>17</v>
      </c>
    </row>
    <row r="4" spans="1:12" ht="20">
      <c r="A4" s="3">
        <v>54</v>
      </c>
      <c r="B4" s="3">
        <v>9.282</v>
      </c>
      <c r="C4" s="3">
        <v>158</v>
      </c>
      <c r="D4" s="3">
        <v>6.03</v>
      </c>
      <c r="E4" s="2">
        <f t="shared" si="0"/>
        <v>54.154699999999998</v>
      </c>
      <c r="F4" s="2">
        <f t="shared" si="1"/>
        <v>-158.10050000000001</v>
      </c>
      <c r="G4" s="2">
        <v>4585</v>
      </c>
      <c r="H4" s="3">
        <v>321.89999999999998</v>
      </c>
      <c r="I4" s="10" t="s">
        <v>17</v>
      </c>
    </row>
    <row r="5" spans="1:12" ht="20">
      <c r="A5" s="3">
        <v>54</v>
      </c>
      <c r="B5" s="3">
        <v>9.266</v>
      </c>
      <c r="C5" s="3">
        <v>158</v>
      </c>
      <c r="D5" s="3">
        <v>6.0620000000000003</v>
      </c>
      <c r="E5" s="2">
        <f t="shared" si="0"/>
        <v>54.15443333333333</v>
      </c>
      <c r="F5" s="2">
        <f t="shared" si="1"/>
        <v>-158.10103333333333</v>
      </c>
      <c r="G5" s="2">
        <v>4578</v>
      </c>
      <c r="H5" s="7">
        <v>315.89999999999998</v>
      </c>
      <c r="I5" s="10" t="s">
        <v>17</v>
      </c>
    </row>
    <row r="6" spans="1:12" ht="25">
      <c r="A6" s="3">
        <v>54</v>
      </c>
      <c r="B6" s="3">
        <v>9.2539999999999996</v>
      </c>
      <c r="C6" s="3">
        <v>158</v>
      </c>
      <c r="D6" s="3">
        <v>6.1369999999999996</v>
      </c>
      <c r="E6" s="2">
        <f t="shared" si="0"/>
        <v>54.15423333333333</v>
      </c>
      <c r="F6" s="2">
        <f t="shared" si="1"/>
        <v>-158.10228333333333</v>
      </c>
      <c r="G6" s="2">
        <v>4565</v>
      </c>
      <c r="H6" s="3">
        <v>321</v>
      </c>
      <c r="I6" s="10" t="s">
        <v>17</v>
      </c>
      <c r="J6" s="11" t="s">
        <v>32</v>
      </c>
    </row>
    <row r="7" spans="1:12" ht="20">
      <c r="A7" s="3">
        <v>54</v>
      </c>
      <c r="B7" s="3">
        <v>9.2620000000000005</v>
      </c>
      <c r="C7" s="3">
        <v>158</v>
      </c>
      <c r="D7" s="3">
        <v>6.2249999999999996</v>
      </c>
      <c r="E7" s="2">
        <f t="shared" si="0"/>
        <v>54.154366666666668</v>
      </c>
      <c r="F7" s="2">
        <f t="shared" si="1"/>
        <v>-158.10374999999999</v>
      </c>
      <c r="G7" s="2">
        <v>4868</v>
      </c>
      <c r="H7" s="3">
        <v>315.8</v>
      </c>
      <c r="I7" s="10" t="s">
        <v>17</v>
      </c>
    </row>
    <row r="8" spans="1:12" ht="20">
      <c r="A8" s="3">
        <v>54</v>
      </c>
      <c r="B8" s="3">
        <v>9.2270000000000003</v>
      </c>
      <c r="C8" s="3">
        <v>158</v>
      </c>
      <c r="D8" s="3">
        <v>6.3970000000000002</v>
      </c>
      <c r="E8" s="2">
        <f t="shared" si="0"/>
        <v>54.153783333333337</v>
      </c>
      <c r="F8" s="2">
        <f t="shared" si="1"/>
        <v>-158.10661666666667</v>
      </c>
      <c r="G8" s="2">
        <v>4524</v>
      </c>
      <c r="H8" s="3">
        <v>313.89999999999998</v>
      </c>
      <c r="I8" s="10" t="s">
        <v>17</v>
      </c>
      <c r="J8" s="17" t="s">
        <v>20</v>
      </c>
      <c r="K8" s="17">
        <v>4493</v>
      </c>
    </row>
    <row r="9" spans="1:12" ht="20">
      <c r="A9" s="3">
        <v>54</v>
      </c>
      <c r="B9" s="3">
        <v>9.3059999999999992</v>
      </c>
      <c r="C9" s="3">
        <v>158</v>
      </c>
      <c r="D9" s="3">
        <v>6.3780000000000001</v>
      </c>
      <c r="E9" s="2">
        <f t="shared" si="0"/>
        <v>54.155099999999997</v>
      </c>
      <c r="F9" s="2">
        <f t="shared" si="1"/>
        <v>-158.1063</v>
      </c>
      <c r="G9" s="2">
        <v>4500</v>
      </c>
      <c r="H9" s="3">
        <v>315.10000000000002</v>
      </c>
      <c r="I9" s="10" t="s">
        <v>17</v>
      </c>
      <c r="J9" s="17" t="s">
        <v>21</v>
      </c>
      <c r="K9" s="26" t="s">
        <v>50</v>
      </c>
      <c r="L9" s="26" t="s">
        <v>51</v>
      </c>
    </row>
    <row r="10" spans="1:12" ht="20">
      <c r="A10" s="3">
        <v>54</v>
      </c>
      <c r="B10" s="3">
        <v>9.3030000000000008</v>
      </c>
      <c r="C10" s="3">
        <v>158</v>
      </c>
      <c r="D10" s="3">
        <v>6.8209999999999997</v>
      </c>
      <c r="E10" s="2">
        <f t="shared" si="0"/>
        <v>54.155050000000003</v>
      </c>
      <c r="F10" s="2">
        <f t="shared" si="1"/>
        <v>-158.11368333333334</v>
      </c>
      <c r="G10" s="2">
        <v>4503</v>
      </c>
      <c r="H10" s="3">
        <v>315.5</v>
      </c>
      <c r="I10" s="10" t="s">
        <v>17</v>
      </c>
      <c r="J10" s="17" t="s">
        <v>22</v>
      </c>
      <c r="K10" s="27">
        <v>54.152771000000001</v>
      </c>
      <c r="L10" s="27">
        <v>-158.114296</v>
      </c>
    </row>
    <row r="11" spans="1:12" ht="20">
      <c r="A11" s="3">
        <v>54</v>
      </c>
      <c r="B11" s="3">
        <v>9.3000000000000007</v>
      </c>
      <c r="C11" s="3">
        <v>158</v>
      </c>
      <c r="D11" s="3">
        <v>6.8789999999999996</v>
      </c>
      <c r="E11" s="2">
        <f t="shared" si="0"/>
        <v>54.155000000000001</v>
      </c>
      <c r="F11" s="2">
        <f t="shared" si="1"/>
        <v>-158.11465000000001</v>
      </c>
      <c r="G11" s="2">
        <v>4500</v>
      </c>
      <c r="H11" s="3">
        <v>319.39999999999998</v>
      </c>
      <c r="I11" s="10" t="s">
        <v>17</v>
      </c>
    </row>
    <row r="12" spans="1:12" ht="20">
      <c r="A12" s="3">
        <v>54</v>
      </c>
      <c r="B12" s="3">
        <v>9.3070000000000004</v>
      </c>
      <c r="C12" s="3">
        <v>158</v>
      </c>
      <c r="D12" s="3">
        <v>6.984</v>
      </c>
      <c r="E12" s="2">
        <f t="shared" si="0"/>
        <v>54.155116666666665</v>
      </c>
      <c r="F12" s="2">
        <f t="shared" si="1"/>
        <v>-158.1164</v>
      </c>
      <c r="G12" s="2">
        <v>4503</v>
      </c>
      <c r="H12" s="3">
        <v>318</v>
      </c>
      <c r="I12" s="10" t="s">
        <v>17</v>
      </c>
    </row>
    <row r="13" spans="1:12" ht="20">
      <c r="A13" s="3">
        <v>54</v>
      </c>
      <c r="B13" s="3">
        <v>9.3170000000000002</v>
      </c>
      <c r="C13" s="3">
        <v>158</v>
      </c>
      <c r="D13" s="3">
        <v>7.1520000000000001</v>
      </c>
      <c r="E13" s="2">
        <f t="shared" si="0"/>
        <v>54.155283333333337</v>
      </c>
      <c r="F13" s="2">
        <f t="shared" si="1"/>
        <v>-158.11920000000001</v>
      </c>
      <c r="G13" s="2">
        <v>4514</v>
      </c>
      <c r="H13" s="3">
        <v>322.7</v>
      </c>
      <c r="I13" s="10" t="s">
        <v>17</v>
      </c>
    </row>
    <row r="14" spans="1:12" ht="20">
      <c r="A14" s="3">
        <v>54</v>
      </c>
      <c r="B14" s="3">
        <v>9.3350000000000009</v>
      </c>
      <c r="C14" s="3">
        <v>158</v>
      </c>
      <c r="D14" s="3">
        <v>7.3410000000000002</v>
      </c>
      <c r="E14" s="2">
        <f t="shared" si="0"/>
        <v>54.155583333333333</v>
      </c>
      <c r="F14" s="2">
        <f t="shared" si="1"/>
        <v>-158.12235000000001</v>
      </c>
      <c r="G14" s="2">
        <v>4539</v>
      </c>
      <c r="H14" s="3">
        <v>317.39999999999998</v>
      </c>
      <c r="I14" s="10" t="s">
        <v>17</v>
      </c>
    </row>
    <row r="15" spans="1:12" ht="20">
      <c r="A15" s="3">
        <v>54</v>
      </c>
      <c r="B15" s="3">
        <v>9.3409999999999993</v>
      </c>
      <c r="C15" s="3">
        <v>158</v>
      </c>
      <c r="D15" s="3">
        <v>7.4630000000000001</v>
      </c>
      <c r="E15" s="2">
        <f t="shared" si="0"/>
        <v>54.155683333333336</v>
      </c>
      <c r="F15" s="2">
        <f t="shared" si="1"/>
        <v>-158.12438333333333</v>
      </c>
      <c r="G15" s="2">
        <v>4554</v>
      </c>
      <c r="H15" s="3">
        <v>317.10000000000002</v>
      </c>
      <c r="I15" s="10" t="s">
        <v>17</v>
      </c>
    </row>
    <row r="16" spans="1:12" ht="20">
      <c r="A16" s="3">
        <v>54</v>
      </c>
      <c r="B16" s="3">
        <v>9.3379999999999992</v>
      </c>
      <c r="C16" s="3">
        <v>158</v>
      </c>
      <c r="D16" s="3">
        <v>7.5490000000000004</v>
      </c>
      <c r="E16" s="2">
        <f t="shared" si="0"/>
        <v>54.155633333333334</v>
      </c>
      <c r="F16" s="2">
        <f t="shared" si="1"/>
        <v>-158.12581666666668</v>
      </c>
      <c r="G16" s="2">
        <v>4568</v>
      </c>
      <c r="H16" s="3">
        <v>318.89999999999998</v>
      </c>
      <c r="I16" s="10" t="s">
        <v>17</v>
      </c>
    </row>
    <row r="17" spans="1:9" ht="20">
      <c r="A17" s="3">
        <v>54</v>
      </c>
      <c r="B17" s="3">
        <v>9.3309999999999995</v>
      </c>
      <c r="C17" s="3">
        <v>158</v>
      </c>
      <c r="D17" s="3">
        <v>7.6390000000000002</v>
      </c>
      <c r="E17" s="2">
        <f t="shared" si="0"/>
        <v>54.155516666666664</v>
      </c>
      <c r="F17" s="2">
        <f t="shared" si="1"/>
        <v>-158.12731666666667</v>
      </c>
      <c r="G17" s="2">
        <v>4589</v>
      </c>
      <c r="H17" s="3">
        <v>318.8</v>
      </c>
      <c r="I17" s="10" t="s">
        <v>17</v>
      </c>
    </row>
    <row r="18" spans="1:9" ht="20">
      <c r="A18" s="3">
        <v>54</v>
      </c>
      <c r="B18" s="3">
        <v>9.3439999999999994</v>
      </c>
      <c r="C18" s="3">
        <v>158</v>
      </c>
      <c r="D18" s="3">
        <v>7.8310000000000004</v>
      </c>
      <c r="E18" s="2">
        <f t="shared" si="0"/>
        <v>54.15573333333333</v>
      </c>
      <c r="F18" s="2">
        <f t="shared" si="1"/>
        <v>-158.13051666666667</v>
      </c>
      <c r="G18" s="2">
        <v>4628</v>
      </c>
      <c r="H18" s="3">
        <v>18.7</v>
      </c>
      <c r="I18" s="10" t="s">
        <v>18</v>
      </c>
    </row>
    <row r="19" spans="1:9" ht="20">
      <c r="A19" s="3">
        <v>54</v>
      </c>
      <c r="B19" s="3">
        <v>9.8209999999999997</v>
      </c>
      <c r="C19" s="3">
        <v>158</v>
      </c>
      <c r="D19" s="3">
        <v>6.625</v>
      </c>
      <c r="E19" s="2">
        <f t="shared" si="0"/>
        <v>54.163683333333331</v>
      </c>
      <c r="F19" s="2">
        <f t="shared" si="1"/>
        <v>-158.11041666666668</v>
      </c>
      <c r="G19" s="2">
        <v>4803</v>
      </c>
      <c r="H19" s="3">
        <v>46.4</v>
      </c>
      <c r="I19" s="10" t="s">
        <v>17</v>
      </c>
    </row>
    <row r="20" spans="1:9" ht="20">
      <c r="A20" s="3">
        <v>54</v>
      </c>
      <c r="B20" s="3">
        <v>10.02</v>
      </c>
      <c r="C20" s="3">
        <v>158</v>
      </c>
      <c r="D20" s="3">
        <v>6.0389999999999997</v>
      </c>
      <c r="E20" s="2">
        <f t="shared" si="0"/>
        <v>54.167000000000002</v>
      </c>
      <c r="F20" s="2">
        <f t="shared" si="1"/>
        <v>-158.10065</v>
      </c>
      <c r="G20" s="2">
        <v>4794</v>
      </c>
      <c r="H20" s="3">
        <v>157.5</v>
      </c>
      <c r="I20" s="15"/>
    </row>
    <row r="21" spans="1:9" ht="20">
      <c r="A21" s="3">
        <v>54</v>
      </c>
      <c r="B21" s="3">
        <v>9.9740000000000002</v>
      </c>
      <c r="C21" s="3">
        <v>158</v>
      </c>
      <c r="D21" s="3">
        <v>6.0529999999999999</v>
      </c>
      <c r="E21" s="2">
        <f t="shared" si="0"/>
        <v>54.166233333333331</v>
      </c>
      <c r="F21" s="2">
        <f t="shared" si="1"/>
        <v>-158.10088333333334</v>
      </c>
      <c r="G21" s="2">
        <v>4763</v>
      </c>
      <c r="H21" s="3">
        <v>187.5</v>
      </c>
      <c r="I21" s="15"/>
    </row>
    <row r="22" spans="1:9" ht="20">
      <c r="A22" s="3">
        <v>54</v>
      </c>
      <c r="B22" s="3">
        <v>9.8179999999999996</v>
      </c>
      <c r="C22" s="3">
        <v>158</v>
      </c>
      <c r="D22" s="3">
        <v>6.1150000000000002</v>
      </c>
      <c r="E22" s="2">
        <f t="shared" si="0"/>
        <v>54.163633333333337</v>
      </c>
      <c r="F22" s="2">
        <f t="shared" si="1"/>
        <v>-158.10191666666665</v>
      </c>
      <c r="G22" s="2">
        <v>4685</v>
      </c>
      <c r="H22" s="3">
        <v>165.9</v>
      </c>
      <c r="I22" s="15"/>
    </row>
    <row r="23" spans="1:9" ht="20">
      <c r="A23" s="3">
        <v>54</v>
      </c>
      <c r="B23" s="3">
        <v>9.5660000000000007</v>
      </c>
      <c r="C23" s="3">
        <v>158</v>
      </c>
      <c r="D23" s="3">
        <v>6.1159999999999997</v>
      </c>
      <c r="E23" s="2">
        <f t="shared" si="0"/>
        <v>54.159433333333332</v>
      </c>
      <c r="F23" s="2">
        <f t="shared" si="1"/>
        <v>-158.10193333333333</v>
      </c>
      <c r="G23" s="2">
        <v>4605</v>
      </c>
      <c r="H23" s="3">
        <v>156</v>
      </c>
      <c r="I23" s="15"/>
    </row>
    <row r="24" spans="1:9" ht="20">
      <c r="A24" s="3">
        <v>54</v>
      </c>
      <c r="B24" s="3">
        <v>9.39</v>
      </c>
      <c r="C24" s="3">
        <v>158</v>
      </c>
      <c r="D24" s="3">
        <v>6.0940000000000003</v>
      </c>
      <c r="E24" s="2">
        <f t="shared" si="0"/>
        <v>54.156500000000001</v>
      </c>
      <c r="F24" s="2">
        <f t="shared" si="1"/>
        <v>-158.10156666666666</v>
      </c>
      <c r="G24" s="2">
        <v>4580</v>
      </c>
      <c r="H24" s="3">
        <v>155</v>
      </c>
      <c r="I24" s="15"/>
    </row>
    <row r="25" spans="1:9" ht="20">
      <c r="A25" s="3">
        <v>54</v>
      </c>
      <c r="B25" s="3">
        <v>9.3309999999999995</v>
      </c>
      <c r="C25" s="3">
        <v>158</v>
      </c>
      <c r="D25" s="3">
        <v>6.09</v>
      </c>
      <c r="E25" s="2">
        <f t="shared" si="0"/>
        <v>54.155516666666664</v>
      </c>
      <c r="F25" s="2">
        <f t="shared" si="1"/>
        <v>-158.10149999999999</v>
      </c>
      <c r="G25" s="2">
        <v>4581</v>
      </c>
      <c r="H25" s="3">
        <v>156.6</v>
      </c>
      <c r="I25" s="15"/>
    </row>
    <row r="26" spans="1:9" ht="20">
      <c r="A26" s="3">
        <v>54</v>
      </c>
      <c r="B26" s="21">
        <v>9.26</v>
      </c>
      <c r="C26" s="3">
        <v>158</v>
      </c>
      <c r="D26" s="3">
        <v>6.0869999999999997</v>
      </c>
      <c r="E26" s="2">
        <f t="shared" si="0"/>
        <v>54.154333333333334</v>
      </c>
      <c r="F26" s="2">
        <f t="shared" si="1"/>
        <v>-158.10145</v>
      </c>
      <c r="G26" s="13">
        <v>4579</v>
      </c>
      <c r="H26" s="21">
        <v>156.4</v>
      </c>
    </row>
    <row r="27" spans="1:9" ht="20">
      <c r="A27" s="3">
        <v>54</v>
      </c>
      <c r="B27" s="21">
        <v>9.1579999999999995</v>
      </c>
      <c r="C27" s="3">
        <v>158</v>
      </c>
      <c r="D27" s="3">
        <v>6.0759999999999996</v>
      </c>
      <c r="E27" s="2">
        <f t="shared" si="0"/>
        <v>54.152633333333334</v>
      </c>
      <c r="F27" s="2">
        <f t="shared" si="1"/>
        <v>-158.10126666666667</v>
      </c>
      <c r="G27" s="13">
        <v>4584</v>
      </c>
      <c r="H27" s="21">
        <v>155.6</v>
      </c>
    </row>
    <row r="28" spans="1:9" ht="20">
      <c r="A28" s="3">
        <v>54</v>
      </c>
      <c r="B28" s="21">
        <v>9.0020000000000007</v>
      </c>
      <c r="C28" s="3">
        <v>158</v>
      </c>
      <c r="D28" s="21">
        <v>6.0640000000000001</v>
      </c>
      <c r="E28" s="2">
        <f t="shared" si="0"/>
        <v>54.150033333333333</v>
      </c>
      <c r="F28" s="2">
        <f t="shared" si="1"/>
        <v>-158.10106666666667</v>
      </c>
      <c r="G28" s="13">
        <v>4611</v>
      </c>
      <c r="H28" s="21">
        <v>155</v>
      </c>
    </row>
    <row r="29" spans="1:9" ht="20">
      <c r="A29" s="3">
        <v>54</v>
      </c>
      <c r="B29" s="21">
        <v>8.9220000000000006</v>
      </c>
      <c r="C29" s="3">
        <v>158</v>
      </c>
      <c r="D29" s="21">
        <v>6.0629999999999997</v>
      </c>
      <c r="E29" s="2">
        <f t="shared" si="0"/>
        <v>54.148699999999998</v>
      </c>
      <c r="F29" s="2">
        <f t="shared" si="1"/>
        <v>-158.10104999999999</v>
      </c>
      <c r="G29" s="13">
        <v>4626</v>
      </c>
      <c r="H29" s="21">
        <v>155.80000000000001</v>
      </c>
    </row>
    <row r="30" spans="1:9" ht="20">
      <c r="A30" s="3">
        <v>54</v>
      </c>
      <c r="B30" s="21">
        <v>8.7430000000000003</v>
      </c>
      <c r="C30" s="3">
        <v>158</v>
      </c>
      <c r="D30" s="21">
        <v>6.05</v>
      </c>
      <c r="E30" s="2">
        <f t="shared" si="0"/>
        <v>54.145716666666665</v>
      </c>
      <c r="F30" s="2">
        <f t="shared" si="1"/>
        <v>-158.10083333333333</v>
      </c>
      <c r="G30" s="13">
        <v>4689</v>
      </c>
      <c r="H30" s="21">
        <v>156.30000000000001</v>
      </c>
    </row>
    <row r="31" spans="1:9" ht="20">
      <c r="A31" s="3">
        <v>54</v>
      </c>
      <c r="B31" s="21">
        <v>8.5950000000000006</v>
      </c>
      <c r="C31" s="3">
        <v>158</v>
      </c>
      <c r="D31" s="21">
        <v>6.0359999999999996</v>
      </c>
      <c r="E31" s="2">
        <f t="shared" si="0"/>
        <v>54.143250000000002</v>
      </c>
      <c r="F31" s="2">
        <f t="shared" si="1"/>
        <v>-158.10059999999999</v>
      </c>
      <c r="G31" s="13">
        <v>4755</v>
      </c>
      <c r="H31" s="21">
        <v>156</v>
      </c>
    </row>
  </sheetData>
  <pageMargins left="0.7" right="0.7" top="0.75" bottom="0.75" header="0.3" footer="0.3"/>
  <pageSetup scale="80" orientation="portrait" copies="9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34"/>
  <sheetViews>
    <sheetView topLeftCell="G1" workbookViewId="0">
      <selection activeCell="K9" sqref="K9:L9"/>
    </sheetView>
  </sheetViews>
  <sheetFormatPr baseColWidth="10" defaultColWidth="11.1640625" defaultRowHeight="15" x14ac:dyDescent="0"/>
  <cols>
    <col min="1" max="1" width="9.5" bestFit="1" customWidth="1"/>
    <col min="2" max="2" width="14" bestFit="1" customWidth="1"/>
    <col min="3" max="3" width="16" bestFit="1" customWidth="1"/>
    <col min="4" max="4" width="15.83203125" bestFit="1" customWidth="1"/>
    <col min="5" max="5" width="13" bestFit="1" customWidth="1"/>
    <col min="6" max="6" width="15.33203125" bestFit="1" customWidth="1"/>
    <col min="7" max="7" width="10" bestFit="1" customWidth="1"/>
    <col min="8" max="8" width="10.1640625" bestFit="1" customWidth="1"/>
    <col min="9" max="9" width="21.1640625" bestFit="1" customWidth="1"/>
    <col min="10" max="10" width="33.1640625" customWidth="1"/>
    <col min="11" max="11" width="17.6640625" bestFit="1" customWidth="1"/>
    <col min="12" max="12" width="20.33203125" bestFit="1" customWidth="1"/>
  </cols>
  <sheetData>
    <row r="1" spans="1:12" ht="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7" t="s">
        <v>15</v>
      </c>
      <c r="I1" s="10" t="s">
        <v>16</v>
      </c>
      <c r="J1" s="6" t="s">
        <v>31</v>
      </c>
      <c r="K1" s="19">
        <v>53.799805999999997</v>
      </c>
      <c r="L1" s="20">
        <v>-157.867358</v>
      </c>
    </row>
    <row r="2" spans="1:12" ht="23">
      <c r="A2" s="3">
        <v>53</v>
      </c>
      <c r="B2" s="3">
        <v>47.988999999999997</v>
      </c>
      <c r="C2" s="3">
        <v>157</v>
      </c>
      <c r="D2" s="3">
        <v>51.942999999999998</v>
      </c>
      <c r="E2" s="2">
        <f>A2+(B2/60)</f>
        <v>53.799816666666665</v>
      </c>
      <c r="F2" s="2">
        <f>-(C2+(D2/60))</f>
        <v>-157.86571666666666</v>
      </c>
      <c r="G2" s="2">
        <v>5311</v>
      </c>
      <c r="H2" s="3">
        <v>331.5</v>
      </c>
      <c r="I2" s="10" t="s">
        <v>17</v>
      </c>
      <c r="J2" t="s">
        <v>19</v>
      </c>
      <c r="K2" s="12"/>
      <c r="L2" s="12"/>
    </row>
    <row r="3" spans="1:12" ht="20">
      <c r="A3" s="3">
        <v>53</v>
      </c>
      <c r="B3" s="3">
        <v>48.11</v>
      </c>
      <c r="C3" s="3">
        <v>157</v>
      </c>
      <c r="D3" s="3">
        <v>52.061999999999998</v>
      </c>
      <c r="E3" s="2">
        <f t="shared" ref="E3:E34" si="0">A3+(B3/60)</f>
        <v>53.801833333333335</v>
      </c>
      <c r="F3" s="2">
        <f t="shared" ref="F3:F34" si="1">-(C3+(D3/60))</f>
        <v>-157.86770000000001</v>
      </c>
      <c r="G3" s="2">
        <v>5313</v>
      </c>
      <c r="H3" s="3">
        <v>299.10000000000002</v>
      </c>
      <c r="I3" s="10" t="s">
        <v>17</v>
      </c>
    </row>
    <row r="4" spans="1:12" ht="20">
      <c r="A4" s="3">
        <v>53</v>
      </c>
      <c r="B4" s="3">
        <v>48.009</v>
      </c>
      <c r="C4" s="3">
        <v>157</v>
      </c>
      <c r="D4" s="3">
        <v>52.951000000000001</v>
      </c>
      <c r="E4" s="2">
        <f t="shared" si="0"/>
        <v>53.800150000000002</v>
      </c>
      <c r="F4" s="2">
        <f t="shared" si="1"/>
        <v>-157.88251666666667</v>
      </c>
      <c r="G4" s="2">
        <v>5486</v>
      </c>
      <c r="H4" s="3">
        <v>261.5</v>
      </c>
      <c r="I4" s="10" t="s">
        <v>18</v>
      </c>
    </row>
    <row r="5" spans="1:12" ht="20">
      <c r="A5" s="3">
        <v>53</v>
      </c>
      <c r="B5" s="3">
        <v>47.386000000000003</v>
      </c>
      <c r="C5" s="3">
        <v>157</v>
      </c>
      <c r="D5" s="3">
        <v>52.16</v>
      </c>
      <c r="E5" s="2">
        <f t="shared" si="0"/>
        <v>53.789766666666665</v>
      </c>
      <c r="F5" s="2">
        <f t="shared" si="1"/>
        <v>-157.86933333333334</v>
      </c>
      <c r="G5" s="2">
        <v>5509</v>
      </c>
      <c r="H5" s="7">
        <v>102.3</v>
      </c>
      <c r="I5" s="10" t="s">
        <v>18</v>
      </c>
    </row>
    <row r="6" spans="1:12" ht="25">
      <c r="A6" s="3">
        <v>53</v>
      </c>
      <c r="B6" s="3">
        <v>47.371000000000002</v>
      </c>
      <c r="C6" s="3">
        <v>157</v>
      </c>
      <c r="D6" s="3">
        <v>52.121000000000002</v>
      </c>
      <c r="E6" s="2">
        <f t="shared" si="0"/>
        <v>53.789516666666664</v>
      </c>
      <c r="F6" s="2">
        <f t="shared" si="1"/>
        <v>-157.86868333333334</v>
      </c>
      <c r="G6" s="2">
        <v>5510</v>
      </c>
      <c r="H6" s="3">
        <v>62.3</v>
      </c>
      <c r="I6" s="10" t="s">
        <v>18</v>
      </c>
      <c r="J6" s="11" t="s">
        <v>33</v>
      </c>
    </row>
    <row r="7" spans="1:12" ht="20">
      <c r="A7" s="3">
        <v>53</v>
      </c>
      <c r="B7" s="3">
        <v>47.362000000000002</v>
      </c>
      <c r="C7" s="3">
        <v>157</v>
      </c>
      <c r="D7" s="3">
        <v>52.094000000000001</v>
      </c>
      <c r="E7" s="2">
        <f t="shared" si="0"/>
        <v>53.789366666666666</v>
      </c>
      <c r="F7" s="2">
        <f t="shared" si="1"/>
        <v>-157.86823333333334</v>
      </c>
      <c r="G7" s="2">
        <v>5507</v>
      </c>
      <c r="H7" s="3">
        <v>36.700000000000003</v>
      </c>
      <c r="I7" s="10" t="s">
        <v>17</v>
      </c>
      <c r="J7" s="17" t="s">
        <v>20</v>
      </c>
      <c r="K7" s="17">
        <v>5292</v>
      </c>
    </row>
    <row r="8" spans="1:12" ht="20">
      <c r="A8" s="3">
        <v>53</v>
      </c>
      <c r="B8" s="3">
        <v>47.344000000000001</v>
      </c>
      <c r="C8" s="3">
        <v>157</v>
      </c>
      <c r="D8" s="3">
        <v>52.01</v>
      </c>
      <c r="E8" s="2">
        <f t="shared" si="0"/>
        <v>53.789066666666663</v>
      </c>
      <c r="F8" s="2">
        <f t="shared" si="1"/>
        <v>-157.86683333333335</v>
      </c>
      <c r="G8" s="2">
        <v>5511</v>
      </c>
      <c r="H8" s="3">
        <v>22</v>
      </c>
      <c r="I8" s="10" t="s">
        <v>17</v>
      </c>
      <c r="J8" s="17" t="s">
        <v>21</v>
      </c>
      <c r="K8" s="54" t="s">
        <v>78</v>
      </c>
      <c r="L8" s="26" t="s">
        <v>52</v>
      </c>
    </row>
    <row r="9" spans="1:12" ht="20">
      <c r="A9" s="3">
        <v>53</v>
      </c>
      <c r="B9" s="3">
        <v>47.48</v>
      </c>
      <c r="C9" s="3">
        <v>157</v>
      </c>
      <c r="D9" s="3">
        <v>51.9</v>
      </c>
      <c r="E9" s="2">
        <f t="shared" si="0"/>
        <v>53.791333333333334</v>
      </c>
      <c r="F9" s="2">
        <f t="shared" si="1"/>
        <v>-157.86500000000001</v>
      </c>
      <c r="G9" s="2">
        <v>5443</v>
      </c>
      <c r="H9" s="3">
        <v>355.2</v>
      </c>
      <c r="I9" s="10" t="s">
        <v>18</v>
      </c>
      <c r="J9" s="17" t="s">
        <v>22</v>
      </c>
      <c r="K9" s="27">
        <v>53.802599999999998</v>
      </c>
      <c r="L9" s="27">
        <v>-157.861031</v>
      </c>
    </row>
    <row r="10" spans="1:12" ht="20">
      <c r="A10" s="3">
        <v>53</v>
      </c>
      <c r="B10" s="3">
        <v>47.662999999999997</v>
      </c>
      <c r="C10" s="3">
        <v>157</v>
      </c>
      <c r="D10" s="3">
        <v>51.918999999999997</v>
      </c>
      <c r="E10" s="2">
        <f t="shared" si="0"/>
        <v>53.794383333333336</v>
      </c>
      <c r="F10" s="2">
        <f t="shared" si="1"/>
        <v>-157.86531666666667</v>
      </c>
      <c r="G10" s="2">
        <v>5377</v>
      </c>
      <c r="H10" s="3">
        <v>352</v>
      </c>
      <c r="I10" s="10" t="s">
        <v>18</v>
      </c>
    </row>
    <row r="11" spans="1:12" ht="20">
      <c r="A11" s="3">
        <v>53</v>
      </c>
      <c r="B11" s="3">
        <v>48.654000000000003</v>
      </c>
      <c r="C11" s="3">
        <v>157</v>
      </c>
      <c r="D11" s="3">
        <v>51.923000000000002</v>
      </c>
      <c r="E11" s="2">
        <f t="shared" si="0"/>
        <v>53.810899999999997</v>
      </c>
      <c r="F11" s="2">
        <f t="shared" si="1"/>
        <v>-157.86538333333334</v>
      </c>
      <c r="G11" s="2">
        <v>5380</v>
      </c>
      <c r="H11" s="3">
        <v>178.2</v>
      </c>
      <c r="I11" s="10" t="s">
        <v>18</v>
      </c>
    </row>
    <row r="12" spans="1:12" ht="20">
      <c r="A12" s="3">
        <v>53</v>
      </c>
      <c r="B12" s="3">
        <v>48.648000000000003</v>
      </c>
      <c r="C12" s="3">
        <v>157</v>
      </c>
      <c r="D12" s="21">
        <v>51.908000000000001</v>
      </c>
      <c r="E12" s="2">
        <f t="shared" si="0"/>
        <v>53.8108</v>
      </c>
      <c r="F12" s="2">
        <f t="shared" ref="F12:F17" si="2">-(C12+(D13/60))</f>
        <v>-157.86496666666667</v>
      </c>
      <c r="G12" s="2">
        <v>5376</v>
      </c>
      <c r="H12" s="3">
        <v>181.2</v>
      </c>
      <c r="I12" s="10" t="s">
        <v>17</v>
      </c>
    </row>
    <row r="13" spans="1:12" ht="20">
      <c r="A13" s="3">
        <v>53</v>
      </c>
      <c r="B13" s="3">
        <v>48.640999999999998</v>
      </c>
      <c r="C13" s="3">
        <v>157</v>
      </c>
      <c r="D13" s="3">
        <v>51.898000000000003</v>
      </c>
      <c r="E13" s="2">
        <f t="shared" si="0"/>
        <v>53.81068333333333</v>
      </c>
      <c r="F13" s="2">
        <f t="shared" si="2"/>
        <v>-157.86298333333335</v>
      </c>
      <c r="G13" s="2">
        <v>5374</v>
      </c>
      <c r="H13" s="3">
        <v>179.2</v>
      </c>
      <c r="I13" s="10" t="s">
        <v>17</v>
      </c>
    </row>
    <row r="14" spans="1:12" ht="20">
      <c r="A14" s="3">
        <v>53</v>
      </c>
      <c r="B14" s="3">
        <v>48.536000000000001</v>
      </c>
      <c r="C14" s="3">
        <v>157</v>
      </c>
      <c r="D14" s="3">
        <v>51.779000000000003</v>
      </c>
      <c r="E14" s="2">
        <f t="shared" si="0"/>
        <v>53.808933333333336</v>
      </c>
      <c r="F14" s="2">
        <f t="shared" si="2"/>
        <v>-157.84905000000001</v>
      </c>
      <c r="G14" s="2">
        <v>5342</v>
      </c>
      <c r="H14" s="3">
        <v>130.9</v>
      </c>
      <c r="I14" s="10" t="s">
        <v>18</v>
      </c>
    </row>
    <row r="15" spans="1:12" ht="20">
      <c r="A15" s="3">
        <v>53</v>
      </c>
      <c r="B15" s="3">
        <v>48.091999999999999</v>
      </c>
      <c r="C15" s="3">
        <v>157</v>
      </c>
      <c r="D15" s="3">
        <v>50.942999999999998</v>
      </c>
      <c r="E15" s="2">
        <f t="shared" si="0"/>
        <v>53.801533333333332</v>
      </c>
      <c r="F15" s="2">
        <f t="shared" si="2"/>
        <v>-157.84851666666665</v>
      </c>
      <c r="G15" s="2">
        <v>5361</v>
      </c>
      <c r="H15" s="3">
        <v>174.8</v>
      </c>
      <c r="I15" s="10" t="s">
        <v>18</v>
      </c>
    </row>
    <row r="16" spans="1:12" ht="20">
      <c r="A16" s="3">
        <v>53</v>
      </c>
      <c r="B16" s="21">
        <v>48.045999999999999</v>
      </c>
      <c r="C16" s="3">
        <v>157</v>
      </c>
      <c r="D16" s="3">
        <v>50.911000000000001</v>
      </c>
      <c r="E16" s="2">
        <f>A16+(B17/60)</f>
        <v>53.800466666666665</v>
      </c>
      <c r="F16" s="2">
        <f t="shared" si="2"/>
        <v>-157.84833333333333</v>
      </c>
      <c r="G16" s="2">
        <v>5362</v>
      </c>
      <c r="H16" s="3">
        <v>257.7</v>
      </c>
      <c r="I16" s="10" t="s">
        <v>18</v>
      </c>
    </row>
    <row r="17" spans="1:9" ht="20">
      <c r="A17" s="3">
        <v>53</v>
      </c>
      <c r="B17" s="3">
        <v>48.027999999999999</v>
      </c>
      <c r="C17" s="3">
        <v>157</v>
      </c>
      <c r="D17" s="3">
        <v>50.9</v>
      </c>
      <c r="E17" s="2">
        <f>A17+(B18/60)</f>
        <v>53.800150000000002</v>
      </c>
      <c r="F17" s="2">
        <f t="shared" si="2"/>
        <v>-157.84825000000001</v>
      </c>
      <c r="G17" s="2">
        <v>5365</v>
      </c>
      <c r="H17" s="3">
        <v>282.89999999999998</v>
      </c>
      <c r="I17" s="10" t="s">
        <v>17</v>
      </c>
    </row>
    <row r="18" spans="1:9" ht="20">
      <c r="A18" s="3">
        <v>53</v>
      </c>
      <c r="B18" s="3">
        <v>48.009</v>
      </c>
      <c r="C18" s="3">
        <v>157</v>
      </c>
      <c r="D18" s="3">
        <v>50.895000000000003</v>
      </c>
      <c r="E18" s="2">
        <f>A18+(B18/60)</f>
        <v>53.800150000000002</v>
      </c>
      <c r="F18" s="2">
        <f>-(C18+(D18/60))</f>
        <v>-157.84825000000001</v>
      </c>
      <c r="G18" s="2">
        <v>5367</v>
      </c>
      <c r="H18" s="3">
        <v>313.3</v>
      </c>
      <c r="I18" s="10" t="s">
        <v>17</v>
      </c>
    </row>
    <row r="19" spans="1:9" ht="20">
      <c r="A19" s="3"/>
      <c r="B19" s="3"/>
      <c r="C19" s="3"/>
      <c r="D19" s="3"/>
      <c r="E19" s="2">
        <f t="shared" si="0"/>
        <v>0</v>
      </c>
      <c r="F19" s="2">
        <f t="shared" si="1"/>
        <v>0</v>
      </c>
      <c r="G19" s="2"/>
      <c r="H19" s="3"/>
      <c r="I19" s="10"/>
    </row>
    <row r="20" spans="1:9" ht="20">
      <c r="A20" s="3"/>
      <c r="B20" s="3"/>
      <c r="C20" s="3"/>
      <c r="D20" s="3"/>
      <c r="E20" s="2">
        <f t="shared" si="0"/>
        <v>0</v>
      </c>
      <c r="F20" s="2">
        <f t="shared" si="1"/>
        <v>0</v>
      </c>
      <c r="G20" s="2"/>
      <c r="H20" s="3"/>
      <c r="I20" s="10"/>
    </row>
    <row r="21" spans="1:9" ht="20">
      <c r="A21" s="3"/>
      <c r="B21" s="3"/>
      <c r="C21" s="3"/>
      <c r="D21" s="3"/>
      <c r="E21" s="2">
        <f t="shared" si="0"/>
        <v>0</v>
      </c>
      <c r="F21" s="2">
        <f t="shared" si="1"/>
        <v>0</v>
      </c>
      <c r="G21" s="2"/>
      <c r="H21" s="3"/>
      <c r="I21" s="10"/>
    </row>
    <row r="22" spans="1:9" ht="20">
      <c r="A22" s="3"/>
      <c r="B22" s="3"/>
      <c r="C22" s="3"/>
      <c r="D22" s="3"/>
      <c r="E22" s="2">
        <f t="shared" si="0"/>
        <v>0</v>
      </c>
      <c r="F22" s="2">
        <f t="shared" si="1"/>
        <v>0</v>
      </c>
      <c r="G22" s="2"/>
      <c r="H22" s="3"/>
      <c r="I22" s="15"/>
    </row>
    <row r="23" spans="1:9" ht="20">
      <c r="A23" s="3"/>
      <c r="B23" s="3"/>
      <c r="C23" s="3"/>
      <c r="D23" s="3"/>
      <c r="E23" s="2">
        <f t="shared" si="0"/>
        <v>0</v>
      </c>
      <c r="F23" s="2">
        <f t="shared" si="1"/>
        <v>0</v>
      </c>
      <c r="G23" s="2"/>
      <c r="H23" s="3"/>
      <c r="I23" s="15"/>
    </row>
    <row r="24" spans="1:9" ht="20">
      <c r="A24" s="3"/>
      <c r="B24" s="3"/>
      <c r="C24" s="3"/>
      <c r="D24" s="3"/>
      <c r="E24" s="2">
        <f t="shared" si="0"/>
        <v>0</v>
      </c>
      <c r="F24" s="2">
        <f t="shared" si="1"/>
        <v>0</v>
      </c>
      <c r="G24" s="2"/>
      <c r="H24" s="3"/>
      <c r="I24" s="15"/>
    </row>
    <row r="25" spans="1:9" ht="20">
      <c r="A25" s="3"/>
      <c r="B25" s="3"/>
      <c r="C25" s="3"/>
      <c r="D25" s="3"/>
      <c r="E25" s="2">
        <f t="shared" si="0"/>
        <v>0</v>
      </c>
      <c r="F25" s="2">
        <f t="shared" si="1"/>
        <v>0</v>
      </c>
      <c r="G25" s="2"/>
      <c r="H25" s="3"/>
      <c r="I25" s="15"/>
    </row>
    <row r="26" spans="1:9" ht="20">
      <c r="A26" s="3"/>
      <c r="B26" s="3"/>
      <c r="C26" s="3"/>
      <c r="D26" s="3"/>
      <c r="E26" s="2">
        <f t="shared" si="0"/>
        <v>0</v>
      </c>
      <c r="F26" s="2">
        <f t="shared" si="1"/>
        <v>0</v>
      </c>
      <c r="G26" s="2"/>
      <c r="H26" s="3"/>
      <c r="I26" s="15"/>
    </row>
    <row r="27" spans="1:9" ht="20">
      <c r="A27" s="3"/>
      <c r="B27" s="3"/>
      <c r="C27" s="3"/>
      <c r="D27" s="3"/>
      <c r="E27" s="2">
        <f t="shared" si="0"/>
        <v>0</v>
      </c>
      <c r="F27" s="2">
        <f t="shared" si="1"/>
        <v>0</v>
      </c>
      <c r="G27" s="2"/>
      <c r="H27" s="3"/>
      <c r="I27" s="15"/>
    </row>
    <row r="28" spans="1:9" ht="20">
      <c r="A28" s="3"/>
      <c r="B28" s="3"/>
      <c r="C28" s="3"/>
      <c r="D28" s="3"/>
      <c r="E28" s="2">
        <f t="shared" si="0"/>
        <v>0</v>
      </c>
      <c r="F28" s="2">
        <f t="shared" si="1"/>
        <v>0</v>
      </c>
      <c r="G28" s="2"/>
      <c r="H28" s="3"/>
      <c r="I28" s="15"/>
    </row>
    <row r="29" spans="1:9" ht="20">
      <c r="A29" s="3"/>
      <c r="B29" s="21"/>
      <c r="C29" s="3"/>
      <c r="D29" s="3"/>
      <c r="E29" s="2">
        <f t="shared" si="0"/>
        <v>0</v>
      </c>
      <c r="F29" s="2">
        <f t="shared" si="1"/>
        <v>0</v>
      </c>
      <c r="G29" s="13"/>
      <c r="H29" s="21"/>
    </row>
    <row r="30" spans="1:9" ht="20">
      <c r="A30" s="3"/>
      <c r="B30" s="21"/>
      <c r="C30" s="3"/>
      <c r="D30" s="3"/>
      <c r="E30" s="2">
        <f t="shared" si="0"/>
        <v>0</v>
      </c>
      <c r="F30" s="2">
        <f t="shared" si="1"/>
        <v>0</v>
      </c>
      <c r="G30" s="13"/>
      <c r="H30" s="21"/>
    </row>
    <row r="31" spans="1:9" ht="20">
      <c r="A31" s="3"/>
      <c r="B31" s="21"/>
      <c r="C31" s="3"/>
      <c r="D31" s="21"/>
      <c r="E31" s="2">
        <f t="shared" si="0"/>
        <v>0</v>
      </c>
      <c r="F31" s="2">
        <f t="shared" si="1"/>
        <v>0</v>
      </c>
      <c r="G31" s="13"/>
      <c r="H31" s="21"/>
    </row>
    <row r="32" spans="1:9" ht="20">
      <c r="A32" s="3"/>
      <c r="B32" s="21"/>
      <c r="C32" s="3"/>
      <c r="D32" s="21"/>
      <c r="E32" s="2">
        <f t="shared" si="0"/>
        <v>0</v>
      </c>
      <c r="F32" s="2">
        <f t="shared" si="1"/>
        <v>0</v>
      </c>
      <c r="G32" s="13"/>
      <c r="H32" s="21"/>
    </row>
    <row r="33" spans="1:8" ht="20">
      <c r="A33" s="3"/>
      <c r="B33" s="21"/>
      <c r="C33" s="3"/>
      <c r="D33" s="21"/>
      <c r="E33" s="2">
        <f t="shared" si="0"/>
        <v>0</v>
      </c>
      <c r="F33" s="2">
        <f t="shared" si="1"/>
        <v>0</v>
      </c>
      <c r="G33" s="13"/>
      <c r="H33" s="21"/>
    </row>
    <row r="34" spans="1:8" ht="20">
      <c r="A34" s="3"/>
      <c r="B34" s="21"/>
      <c r="C34" s="3"/>
      <c r="D34" s="21"/>
      <c r="E34" s="2">
        <f t="shared" si="0"/>
        <v>0</v>
      </c>
      <c r="F34" s="2">
        <f t="shared" si="1"/>
        <v>0</v>
      </c>
      <c r="G34" s="13"/>
      <c r="H34" s="21"/>
    </row>
  </sheetData>
  <pageMargins left="0.7" right="0.7" top="0.75" bottom="0.75" header="0.3" footer="0.3"/>
  <pageSetup scale="80" orientation="portrait" copies="9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opLeftCell="G1" workbookViewId="0">
      <selection activeCell="K9" sqref="K9:L9"/>
    </sheetView>
  </sheetViews>
  <sheetFormatPr baseColWidth="10" defaultRowHeight="15" x14ac:dyDescent="0"/>
  <cols>
    <col min="1" max="1" width="14.1640625" customWidth="1"/>
    <col min="2" max="3" width="15.83203125" customWidth="1"/>
    <col min="4" max="4" width="16.83203125" customWidth="1"/>
    <col min="5" max="5" width="18.6640625" customWidth="1"/>
    <col min="6" max="6" width="19" customWidth="1"/>
    <col min="7" max="7" width="17" customWidth="1"/>
    <col min="8" max="8" width="19.83203125" customWidth="1"/>
    <col min="9" max="9" width="21.83203125" customWidth="1"/>
    <col min="10" max="10" width="33" customWidth="1"/>
    <col min="11" max="11" width="20" customWidth="1"/>
    <col min="12" max="12" width="24.6640625" customWidth="1"/>
  </cols>
  <sheetData>
    <row r="1" spans="1:12" ht="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7" t="s">
        <v>15</v>
      </c>
      <c r="I1" s="10" t="s">
        <v>16</v>
      </c>
      <c r="J1" s="6" t="s">
        <v>31</v>
      </c>
      <c r="K1" s="19">
        <v>54.291885999999998</v>
      </c>
      <c r="L1" s="20">
        <v>-157.36705900000001</v>
      </c>
    </row>
    <row r="2" spans="1:12" ht="23">
      <c r="A2" s="3">
        <v>54</v>
      </c>
      <c r="B2" s="3">
        <v>17.475999999999999</v>
      </c>
      <c r="C2" s="3">
        <v>157</v>
      </c>
      <c r="D2" s="3">
        <v>22.085999999999999</v>
      </c>
      <c r="E2" s="2">
        <f>A2+(B2/60)</f>
        <v>54.291266666666665</v>
      </c>
      <c r="F2" s="2">
        <f>-(C2+(D2/60))</f>
        <v>-157.3681</v>
      </c>
      <c r="G2" s="2">
        <v>4406</v>
      </c>
      <c r="H2" s="3">
        <v>298.2</v>
      </c>
      <c r="I2" s="10" t="s">
        <v>17</v>
      </c>
      <c r="J2" t="s">
        <v>19</v>
      </c>
      <c r="K2" s="12"/>
      <c r="L2" s="12"/>
    </row>
    <row r="3" spans="1:12" ht="20">
      <c r="A3" s="3">
        <v>54</v>
      </c>
      <c r="B3" s="3">
        <v>17.469000000000001</v>
      </c>
      <c r="C3" s="3">
        <v>157</v>
      </c>
      <c r="D3" s="3">
        <v>22.491</v>
      </c>
      <c r="E3" s="2">
        <f t="shared" ref="E3:E12" si="0">A3+(B3/60)</f>
        <v>54.291150000000002</v>
      </c>
      <c r="F3" s="2">
        <f t="shared" ref="F3" si="1">-(C3+(D3/60))</f>
        <v>-157.37485000000001</v>
      </c>
      <c r="G3" s="2">
        <v>4413</v>
      </c>
      <c r="H3" s="3">
        <v>293.3</v>
      </c>
      <c r="I3" s="10" t="s">
        <v>17</v>
      </c>
    </row>
    <row r="4" spans="1:12" ht="20">
      <c r="A4" s="3">
        <v>54</v>
      </c>
      <c r="B4" s="3">
        <v>17.471</v>
      </c>
      <c r="C4" s="3">
        <v>157</v>
      </c>
      <c r="D4" s="3">
        <v>22.762</v>
      </c>
      <c r="E4" s="2">
        <f t="shared" si="0"/>
        <v>54.291183333333336</v>
      </c>
      <c r="F4" s="2">
        <f>-(C4+(D4/60))</f>
        <v>-157.37936666666667</v>
      </c>
      <c r="G4" s="2">
        <v>4443</v>
      </c>
      <c r="H4" s="3">
        <v>293.89999999999998</v>
      </c>
      <c r="I4" s="10" t="s">
        <v>18</v>
      </c>
    </row>
    <row r="5" spans="1:12" ht="20">
      <c r="A5" s="3">
        <v>54</v>
      </c>
      <c r="B5" s="3">
        <v>17.512</v>
      </c>
      <c r="C5" s="3">
        <v>157</v>
      </c>
      <c r="D5" s="3">
        <v>23.068000000000001</v>
      </c>
      <c r="E5" s="2">
        <f t="shared" si="0"/>
        <v>54.291866666666664</v>
      </c>
      <c r="F5" s="2">
        <f t="shared" ref="F5:F11" si="2">-(C5+(D4/60))</f>
        <v>-157.37936666666667</v>
      </c>
      <c r="G5" s="2">
        <v>4497</v>
      </c>
      <c r="H5" s="7">
        <v>12.3</v>
      </c>
      <c r="I5" s="10" t="s">
        <v>18</v>
      </c>
    </row>
    <row r="6" spans="1:12" ht="25">
      <c r="A6" s="3">
        <v>54</v>
      </c>
      <c r="B6" s="3">
        <v>17.654</v>
      </c>
      <c r="C6" s="3">
        <v>157</v>
      </c>
      <c r="D6" s="3">
        <v>22.734999999999999</v>
      </c>
      <c r="E6" s="2">
        <f t="shared" si="0"/>
        <v>54.294233333333331</v>
      </c>
      <c r="F6" s="2">
        <f t="shared" si="2"/>
        <v>-157.38446666666667</v>
      </c>
      <c r="G6" s="2">
        <v>4447</v>
      </c>
      <c r="H6" s="3">
        <v>37.4</v>
      </c>
      <c r="I6" s="10" t="s">
        <v>18</v>
      </c>
      <c r="J6" s="11" t="s">
        <v>34</v>
      </c>
    </row>
    <row r="7" spans="1:12" ht="20">
      <c r="A7" s="3">
        <v>54</v>
      </c>
      <c r="B7" s="3">
        <v>18.135999999999999</v>
      </c>
      <c r="C7" s="3">
        <v>157</v>
      </c>
      <c r="D7" s="3">
        <v>21.891999999999999</v>
      </c>
      <c r="E7" s="2">
        <f t="shared" si="0"/>
        <v>54.302266666666668</v>
      </c>
      <c r="F7" s="2">
        <f t="shared" si="2"/>
        <v>-157.37891666666667</v>
      </c>
      <c r="G7" s="2">
        <v>4583</v>
      </c>
      <c r="H7" s="3">
        <v>333.8</v>
      </c>
      <c r="I7" s="10" t="s">
        <v>17</v>
      </c>
      <c r="J7" s="17" t="s">
        <v>20</v>
      </c>
      <c r="K7" s="17">
        <v>4403</v>
      </c>
    </row>
    <row r="8" spans="1:12" ht="20">
      <c r="A8" s="3">
        <v>54</v>
      </c>
      <c r="B8" s="3">
        <v>18.126000000000001</v>
      </c>
      <c r="C8" s="3">
        <v>157</v>
      </c>
      <c r="D8" s="3">
        <v>21.898</v>
      </c>
      <c r="E8" s="2">
        <f t="shared" si="0"/>
        <v>54.302100000000003</v>
      </c>
      <c r="F8" s="2">
        <f t="shared" si="2"/>
        <v>-157.36486666666667</v>
      </c>
      <c r="G8" s="2">
        <v>4569</v>
      </c>
      <c r="H8" s="3">
        <v>253.3</v>
      </c>
      <c r="I8" s="10" t="s">
        <v>17</v>
      </c>
      <c r="J8" s="17" t="s">
        <v>21</v>
      </c>
      <c r="K8" s="26" t="s">
        <v>79</v>
      </c>
      <c r="L8" s="26" t="s">
        <v>80</v>
      </c>
    </row>
    <row r="9" spans="1:12" ht="20">
      <c r="A9" s="3">
        <v>54</v>
      </c>
      <c r="B9" s="3">
        <v>17.940999999999999</v>
      </c>
      <c r="C9" s="3">
        <v>157</v>
      </c>
      <c r="D9" s="3">
        <v>22.085999999999999</v>
      </c>
      <c r="E9" s="2">
        <f t="shared" si="0"/>
        <v>54.299016666666667</v>
      </c>
      <c r="F9" s="2">
        <f t="shared" si="2"/>
        <v>-157.36496666666667</v>
      </c>
      <c r="G9" s="2">
        <v>4482</v>
      </c>
      <c r="H9" s="3">
        <v>204</v>
      </c>
      <c r="I9" s="10" t="s">
        <v>18</v>
      </c>
      <c r="J9" s="17" t="s">
        <v>22</v>
      </c>
      <c r="K9" s="27">
        <v>54.291840000000001</v>
      </c>
      <c r="L9" s="27">
        <v>-157.370453</v>
      </c>
    </row>
    <row r="10" spans="1:12" ht="20">
      <c r="A10" s="3">
        <v>54</v>
      </c>
      <c r="B10" s="3">
        <v>17.634</v>
      </c>
      <c r="C10" s="3">
        <v>157</v>
      </c>
      <c r="D10" s="3">
        <v>22.085000000000001</v>
      </c>
      <c r="E10" s="2">
        <f t="shared" si="0"/>
        <v>54.293900000000001</v>
      </c>
      <c r="F10" s="2">
        <f t="shared" si="2"/>
        <v>-157.3681</v>
      </c>
      <c r="G10" s="2">
        <v>4412</v>
      </c>
      <c r="H10" s="3">
        <v>175.9</v>
      </c>
      <c r="I10" s="10" t="s">
        <v>18</v>
      </c>
    </row>
    <row r="11" spans="1:12" ht="20">
      <c r="A11" s="3">
        <v>54</v>
      </c>
      <c r="B11" s="3">
        <v>17.207000000000001</v>
      </c>
      <c r="C11" s="3">
        <v>157</v>
      </c>
      <c r="D11" s="21">
        <v>22.009</v>
      </c>
      <c r="E11" s="2">
        <f t="shared" si="0"/>
        <v>54.286783333333332</v>
      </c>
      <c r="F11" s="2">
        <f t="shared" si="2"/>
        <v>-157.36808333333335</v>
      </c>
      <c r="G11" s="2">
        <v>4443</v>
      </c>
      <c r="H11" s="3">
        <v>183.4</v>
      </c>
      <c r="I11" s="10" t="s">
        <v>18</v>
      </c>
    </row>
    <row r="12" spans="1:12" ht="20">
      <c r="A12" s="3">
        <v>54</v>
      </c>
      <c r="B12" s="3">
        <v>17.010000000000002</v>
      </c>
      <c r="C12" s="3">
        <v>157</v>
      </c>
      <c r="D12" s="3">
        <v>21.972000000000001</v>
      </c>
      <c r="E12" s="2">
        <f t="shared" si="0"/>
        <v>54.283499999999997</v>
      </c>
      <c r="F12" s="2">
        <f t="shared" ref="F12:F18" si="3">-(C12+(D12/60))</f>
        <v>-157.36619999999999</v>
      </c>
      <c r="G12" s="2">
        <v>4503</v>
      </c>
      <c r="H12" s="3">
        <v>219.6</v>
      </c>
      <c r="I12" s="10" t="s">
        <v>17</v>
      </c>
    </row>
    <row r="13" spans="1:12" ht="20">
      <c r="A13" s="21">
        <v>54</v>
      </c>
      <c r="B13" s="21">
        <v>16.989999999999998</v>
      </c>
      <c r="C13" s="3">
        <v>157</v>
      </c>
      <c r="D13" s="3">
        <v>21.966000000000001</v>
      </c>
      <c r="E13" s="2">
        <f>A14+(B14/60)</f>
        <v>54.282850000000003</v>
      </c>
      <c r="F13" s="2">
        <f t="shared" si="3"/>
        <v>-157.36609999999999</v>
      </c>
      <c r="G13" s="2">
        <v>4509</v>
      </c>
      <c r="H13" s="3">
        <v>233.8</v>
      </c>
      <c r="I13" s="10" t="s">
        <v>17</v>
      </c>
    </row>
    <row r="14" spans="1:12" ht="20">
      <c r="A14" s="3">
        <v>54</v>
      </c>
      <c r="B14" s="3">
        <v>16.971</v>
      </c>
      <c r="C14" s="3">
        <v>157</v>
      </c>
      <c r="D14" s="3">
        <v>21.96</v>
      </c>
      <c r="E14" s="2">
        <f>A15+(B15/60)</f>
        <v>54.287149999999997</v>
      </c>
      <c r="F14" s="2">
        <f t="shared" si="3"/>
        <v>-157.36600000000001</v>
      </c>
      <c r="G14" s="2">
        <v>4515</v>
      </c>
      <c r="H14" s="3">
        <v>253</v>
      </c>
      <c r="I14" s="10" t="s">
        <v>18</v>
      </c>
    </row>
    <row r="15" spans="1:12" ht="20">
      <c r="A15" s="3">
        <v>54</v>
      </c>
      <c r="B15" s="3">
        <v>17.228999999999999</v>
      </c>
      <c r="C15" s="3">
        <v>157</v>
      </c>
      <c r="D15" s="3">
        <v>21.396999999999998</v>
      </c>
      <c r="E15" s="2">
        <f>A16+(B16/60)</f>
        <v>54.290316666666669</v>
      </c>
      <c r="F15" s="2">
        <f t="shared" si="3"/>
        <v>-157.35661666666667</v>
      </c>
      <c r="G15" s="2">
        <v>4523</v>
      </c>
      <c r="H15" s="3">
        <v>38.6</v>
      </c>
      <c r="I15" s="10" t="s">
        <v>18</v>
      </c>
    </row>
    <row r="16" spans="1:12" ht="20">
      <c r="A16" s="3">
        <v>54</v>
      </c>
      <c r="B16" s="3">
        <v>17.419</v>
      </c>
      <c r="C16" s="3">
        <v>157</v>
      </c>
      <c r="D16" s="3">
        <v>21.013000000000002</v>
      </c>
      <c r="E16" s="2">
        <f>A17+(B18/60)</f>
        <v>54.29078333333333</v>
      </c>
      <c r="F16" s="2">
        <f t="shared" si="3"/>
        <v>-157.35021666666665</v>
      </c>
      <c r="G16" s="2">
        <v>4599</v>
      </c>
      <c r="H16" s="3">
        <v>13.8</v>
      </c>
      <c r="I16" s="10" t="s">
        <v>18</v>
      </c>
    </row>
    <row r="17" spans="1:9" ht="20">
      <c r="A17" s="3">
        <v>54</v>
      </c>
      <c r="B17" s="21">
        <v>17.439</v>
      </c>
      <c r="C17" s="3">
        <v>157</v>
      </c>
      <c r="D17" s="3">
        <v>20.98</v>
      </c>
      <c r="E17" s="2">
        <f>A18+(B17/60)</f>
        <v>54.290649999999999</v>
      </c>
      <c r="F17" s="2">
        <f t="shared" si="3"/>
        <v>-157.34966666666668</v>
      </c>
      <c r="G17" s="2">
        <v>4608</v>
      </c>
      <c r="H17" s="3">
        <v>357.5</v>
      </c>
      <c r="I17" s="10" t="s">
        <v>17</v>
      </c>
    </row>
    <row r="18" spans="1:9" ht="20">
      <c r="A18" s="3">
        <v>54</v>
      </c>
      <c r="B18" s="3">
        <v>17.446999999999999</v>
      </c>
      <c r="C18" s="3">
        <v>157</v>
      </c>
      <c r="D18" s="21">
        <v>20.962</v>
      </c>
      <c r="E18" s="2">
        <f>A18+(B18/60)</f>
        <v>54.29078333333333</v>
      </c>
      <c r="F18" s="2">
        <f t="shared" si="3"/>
        <v>-157.34936666666667</v>
      </c>
      <c r="G18" s="2">
        <v>4611</v>
      </c>
      <c r="H18" s="3">
        <v>344.6</v>
      </c>
      <c r="I18" s="10" t="s">
        <v>17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F1" workbookViewId="0">
      <selection activeCell="K9" sqref="K9:L9"/>
    </sheetView>
  </sheetViews>
  <sheetFormatPr baseColWidth="10" defaultColWidth="11.1640625" defaultRowHeight="15" x14ac:dyDescent="0"/>
  <cols>
    <col min="1" max="1" width="10.1640625" customWidth="1"/>
    <col min="2" max="2" width="14.33203125" customWidth="1"/>
    <col min="3" max="3" width="17.33203125" customWidth="1"/>
    <col min="4" max="4" width="18.33203125" customWidth="1"/>
    <col min="5" max="5" width="14" customWidth="1"/>
    <col min="6" max="6" width="16.83203125" customWidth="1"/>
    <col min="8" max="8" width="10.1640625" customWidth="1"/>
    <col min="9" max="9" width="20.5" customWidth="1"/>
    <col min="10" max="10" width="33.6640625" customWidth="1"/>
    <col min="11" max="11" width="17.6640625" bestFit="1" customWidth="1"/>
    <col min="12" max="12" width="20.33203125" bestFit="1" customWidth="1"/>
  </cols>
  <sheetData>
    <row r="1" spans="1:12" ht="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7" t="s">
        <v>15</v>
      </c>
      <c r="I1" s="10" t="s">
        <v>16</v>
      </c>
      <c r="J1" s="6" t="s">
        <v>31</v>
      </c>
      <c r="K1" s="19">
        <v>54.514451000000001</v>
      </c>
      <c r="L1" s="20">
        <v>-156.25115099999999</v>
      </c>
    </row>
    <row r="2" spans="1:12" ht="23">
      <c r="A2" s="3">
        <v>54</v>
      </c>
      <c r="B2" s="3">
        <v>30.887</v>
      </c>
      <c r="C2" s="3">
        <v>156</v>
      </c>
      <c r="D2" s="3">
        <v>14.742000000000001</v>
      </c>
      <c r="E2" s="2">
        <f>A2+(B2/60)</f>
        <v>54.514783333333334</v>
      </c>
      <c r="F2" s="2">
        <f>-(C2+(D2/60))</f>
        <v>-156.2457</v>
      </c>
      <c r="G2" s="2">
        <v>5160</v>
      </c>
      <c r="H2" s="3">
        <v>325.7</v>
      </c>
      <c r="I2" s="10" t="s">
        <v>17</v>
      </c>
      <c r="K2" s="12"/>
      <c r="L2" s="12"/>
    </row>
    <row r="3" spans="1:12" ht="20">
      <c r="A3" s="3">
        <v>54</v>
      </c>
      <c r="B3" s="3">
        <v>30.931000000000001</v>
      </c>
      <c r="C3" s="3">
        <v>156</v>
      </c>
      <c r="D3" s="3">
        <v>14.763</v>
      </c>
      <c r="E3" s="2">
        <f t="shared" ref="E3:E19" si="0">A3+(B3/60)</f>
        <v>54.51551666666667</v>
      </c>
      <c r="F3" s="2">
        <f t="shared" ref="F3:F19" si="1">-(C3+(D3/60))</f>
        <v>-156.24605</v>
      </c>
      <c r="G3" s="2">
        <v>5157</v>
      </c>
      <c r="H3" s="3">
        <v>326.3</v>
      </c>
      <c r="I3" s="10" t="s">
        <v>17</v>
      </c>
    </row>
    <row r="4" spans="1:12" ht="20">
      <c r="A4" s="3">
        <v>54</v>
      </c>
      <c r="B4" s="3">
        <v>31.041</v>
      </c>
      <c r="C4" s="3">
        <v>156</v>
      </c>
      <c r="D4" s="3">
        <v>15.021000000000001</v>
      </c>
      <c r="E4" s="2">
        <f t="shared" si="0"/>
        <v>54.51735</v>
      </c>
      <c r="F4" s="2">
        <f t="shared" si="1"/>
        <v>-156.25035</v>
      </c>
      <c r="G4" s="2">
        <v>5140</v>
      </c>
      <c r="H4" s="3">
        <v>267.7</v>
      </c>
      <c r="I4" s="10" t="s">
        <v>17</v>
      </c>
    </row>
    <row r="5" spans="1:12" ht="20">
      <c r="A5" s="3">
        <v>54</v>
      </c>
      <c r="B5" s="3">
        <v>30.998000000000001</v>
      </c>
      <c r="C5" s="3">
        <v>156</v>
      </c>
      <c r="D5" s="3">
        <v>15.79</v>
      </c>
      <c r="E5" s="2">
        <f t="shared" si="0"/>
        <v>54.516633333333331</v>
      </c>
      <c r="F5" s="2">
        <f t="shared" si="1"/>
        <v>-156.26316666666668</v>
      </c>
      <c r="G5" s="2">
        <v>5115</v>
      </c>
      <c r="H5" s="7">
        <v>277.8</v>
      </c>
      <c r="I5" s="10" t="s">
        <v>17</v>
      </c>
    </row>
    <row r="6" spans="1:12" ht="25">
      <c r="A6" s="3">
        <v>54</v>
      </c>
      <c r="B6" s="3">
        <v>30.878</v>
      </c>
      <c r="C6" s="3">
        <v>156</v>
      </c>
      <c r="D6" s="3">
        <v>16.271999999999998</v>
      </c>
      <c r="E6" s="2">
        <f t="shared" si="0"/>
        <v>54.514633333333336</v>
      </c>
      <c r="F6" s="2">
        <f t="shared" si="1"/>
        <v>-156.27119999999999</v>
      </c>
      <c r="G6" s="2">
        <v>5157</v>
      </c>
      <c r="H6" s="3">
        <v>275.10000000000002</v>
      </c>
      <c r="I6" s="10" t="s">
        <v>17</v>
      </c>
      <c r="J6" s="11" t="s">
        <v>35</v>
      </c>
      <c r="K6">
        <v>5103</v>
      </c>
    </row>
    <row r="7" spans="1:12" ht="20">
      <c r="A7" s="3">
        <v>54</v>
      </c>
      <c r="B7" s="3">
        <v>30.925999999999998</v>
      </c>
      <c r="C7" s="3">
        <v>156</v>
      </c>
      <c r="D7" s="3">
        <v>16.940999999999999</v>
      </c>
      <c r="E7" s="2">
        <f t="shared" si="0"/>
        <v>54.515433333333334</v>
      </c>
      <c r="F7" s="2">
        <f t="shared" si="1"/>
        <v>-156.28235000000001</v>
      </c>
      <c r="G7" s="2">
        <v>5323</v>
      </c>
      <c r="H7" s="3">
        <v>291.2</v>
      </c>
      <c r="I7" s="10" t="s">
        <v>18</v>
      </c>
      <c r="J7" s="17" t="s">
        <v>20</v>
      </c>
      <c r="K7" s="17">
        <v>5089</v>
      </c>
    </row>
    <row r="8" spans="1:12" ht="20">
      <c r="A8" s="3">
        <v>54</v>
      </c>
      <c r="B8" s="3">
        <v>30.588000000000001</v>
      </c>
      <c r="C8" s="3">
        <v>156</v>
      </c>
      <c r="D8" s="3">
        <v>16.34</v>
      </c>
      <c r="E8" s="2">
        <f t="shared" si="0"/>
        <v>54.509799999999998</v>
      </c>
      <c r="F8" s="2">
        <f t="shared" si="1"/>
        <v>-156.27233333333334</v>
      </c>
      <c r="G8" s="2">
        <v>5184</v>
      </c>
      <c r="H8" s="3">
        <v>146.6</v>
      </c>
      <c r="I8" s="10" t="s">
        <v>17</v>
      </c>
      <c r="J8" s="17" t="s">
        <v>21</v>
      </c>
      <c r="K8" s="54" t="s">
        <v>82</v>
      </c>
      <c r="L8" s="26" t="s">
        <v>81</v>
      </c>
    </row>
    <row r="9" spans="1:12" ht="20">
      <c r="A9" s="3">
        <v>54</v>
      </c>
      <c r="B9" s="3">
        <v>30.422999999999998</v>
      </c>
      <c r="C9" s="3">
        <v>156</v>
      </c>
      <c r="D9" s="3">
        <v>16.190999999999999</v>
      </c>
      <c r="E9" s="2">
        <f t="shared" si="0"/>
        <v>54.50705</v>
      </c>
      <c r="F9" s="2">
        <f t="shared" si="1"/>
        <v>-156.26984999999999</v>
      </c>
      <c r="G9" s="2">
        <v>5182</v>
      </c>
      <c r="H9" s="3">
        <v>160.6</v>
      </c>
      <c r="I9" s="10" t="s">
        <v>17</v>
      </c>
      <c r="J9" s="17" t="s">
        <v>22</v>
      </c>
      <c r="K9" s="27">
        <v>54.512878000000001</v>
      </c>
      <c r="L9" s="27">
        <v>-156.256102</v>
      </c>
    </row>
    <row r="10" spans="1:12" ht="20">
      <c r="A10" s="3">
        <v>54</v>
      </c>
      <c r="B10" s="3">
        <v>30.175999999999998</v>
      </c>
      <c r="C10" s="3">
        <v>156</v>
      </c>
      <c r="D10" s="3">
        <v>16.047000000000001</v>
      </c>
      <c r="E10" s="2">
        <f t="shared" si="0"/>
        <v>54.502933333333331</v>
      </c>
      <c r="F10" s="2">
        <f t="shared" si="1"/>
        <v>-156.26745</v>
      </c>
      <c r="G10" s="2">
        <v>5243</v>
      </c>
      <c r="H10" s="3">
        <v>143.5</v>
      </c>
      <c r="I10" s="10" t="s">
        <v>17</v>
      </c>
    </row>
    <row r="11" spans="1:12" ht="20">
      <c r="A11" s="3">
        <v>54</v>
      </c>
      <c r="B11" s="3">
        <v>29.975999999999999</v>
      </c>
      <c r="C11" s="3">
        <v>156</v>
      </c>
      <c r="D11" s="3">
        <v>15.993</v>
      </c>
      <c r="E11" s="2">
        <f t="shared" si="0"/>
        <v>54.499600000000001</v>
      </c>
      <c r="F11" s="2">
        <f t="shared" si="1"/>
        <v>-156.26655</v>
      </c>
      <c r="G11" s="2">
        <v>5327</v>
      </c>
      <c r="H11" s="3">
        <v>243.7</v>
      </c>
      <c r="I11" s="10" t="s">
        <v>17</v>
      </c>
    </row>
    <row r="12" spans="1:12" ht="20">
      <c r="A12" s="3">
        <v>54</v>
      </c>
      <c r="B12" s="3">
        <v>30.734999999999999</v>
      </c>
      <c r="C12" s="3">
        <v>156</v>
      </c>
      <c r="D12" s="21">
        <v>16.218</v>
      </c>
      <c r="E12" s="2">
        <f t="shared" si="0"/>
        <v>54.512250000000002</v>
      </c>
      <c r="F12" s="2">
        <f t="shared" si="1"/>
        <v>-156.27029999999999</v>
      </c>
      <c r="G12" s="2">
        <v>5148</v>
      </c>
      <c r="H12" s="3">
        <v>352.1</v>
      </c>
      <c r="I12" s="10" t="s">
        <v>17</v>
      </c>
    </row>
    <row r="13" spans="1:12" ht="20">
      <c r="A13" s="3">
        <v>54</v>
      </c>
      <c r="B13" s="3">
        <v>30.876000000000001</v>
      </c>
      <c r="C13" s="3">
        <v>156</v>
      </c>
      <c r="D13" s="3">
        <v>16.242999999999999</v>
      </c>
      <c r="E13" s="2">
        <f t="shared" si="0"/>
        <v>54.514600000000002</v>
      </c>
      <c r="F13" s="2">
        <f t="shared" si="1"/>
        <v>-156.27071666666666</v>
      </c>
      <c r="G13" s="2">
        <v>5149</v>
      </c>
      <c r="H13" s="3">
        <v>2.2000000000000002</v>
      </c>
      <c r="I13" s="10" t="s">
        <v>17</v>
      </c>
    </row>
    <row r="14" spans="1:12" ht="20">
      <c r="A14" s="3">
        <v>54</v>
      </c>
      <c r="B14" s="3">
        <v>30.916</v>
      </c>
      <c r="C14" s="3">
        <v>156</v>
      </c>
      <c r="D14" s="3">
        <v>16.231000000000002</v>
      </c>
      <c r="E14" s="2">
        <f t="shared" si="0"/>
        <v>54.515266666666669</v>
      </c>
      <c r="F14" s="2">
        <f t="shared" si="1"/>
        <v>-156.27051666666668</v>
      </c>
      <c r="G14" s="2">
        <v>5151</v>
      </c>
      <c r="H14" s="3">
        <v>359.7</v>
      </c>
      <c r="I14" s="10"/>
    </row>
    <row r="15" spans="1:12" ht="20">
      <c r="A15" s="3">
        <v>54</v>
      </c>
      <c r="B15" s="3">
        <v>31.587</v>
      </c>
      <c r="C15" s="3">
        <v>156</v>
      </c>
      <c r="D15" s="3">
        <v>16.184000000000001</v>
      </c>
      <c r="E15" s="2">
        <f t="shared" si="0"/>
        <v>54.526449999999997</v>
      </c>
      <c r="F15" s="2">
        <f t="shared" si="1"/>
        <v>-156.26973333333333</v>
      </c>
      <c r="G15" s="2">
        <v>5354</v>
      </c>
      <c r="H15" s="3">
        <v>354.7</v>
      </c>
      <c r="I15" s="10"/>
    </row>
    <row r="16" spans="1:12" ht="20">
      <c r="A16" s="3">
        <v>54</v>
      </c>
      <c r="B16" s="21">
        <v>31.452000000000002</v>
      </c>
      <c r="C16" s="3">
        <v>156</v>
      </c>
      <c r="D16" s="3">
        <v>15.967000000000001</v>
      </c>
      <c r="E16" s="2">
        <f t="shared" si="0"/>
        <v>54.5242</v>
      </c>
      <c r="F16" s="2">
        <f t="shared" si="1"/>
        <v>-156.26611666666668</v>
      </c>
      <c r="G16" s="2">
        <v>5261</v>
      </c>
      <c r="H16" s="3">
        <v>188.9</v>
      </c>
      <c r="I16" s="10"/>
    </row>
    <row r="17" spans="1:9" ht="20">
      <c r="A17" s="3">
        <v>54</v>
      </c>
      <c r="B17" s="3">
        <v>31.382000000000001</v>
      </c>
      <c r="C17" s="3">
        <v>156</v>
      </c>
      <c r="D17" s="3">
        <v>15.984</v>
      </c>
      <c r="E17" s="2">
        <f t="shared" si="0"/>
        <v>54.523033333333331</v>
      </c>
      <c r="F17" s="2">
        <f t="shared" si="1"/>
        <v>-156.2664</v>
      </c>
      <c r="G17" s="2">
        <v>5234</v>
      </c>
      <c r="H17" s="3">
        <v>186.2</v>
      </c>
      <c r="I17" s="10"/>
    </row>
    <row r="18" spans="1:9" ht="20">
      <c r="A18" s="3">
        <v>54</v>
      </c>
      <c r="B18" s="3">
        <v>32.343000000000004</v>
      </c>
      <c r="C18" s="3">
        <v>156</v>
      </c>
      <c r="D18" s="3">
        <v>15.992000000000001</v>
      </c>
      <c r="E18" s="2">
        <f t="shared" si="0"/>
        <v>54.539050000000003</v>
      </c>
      <c r="F18" s="2">
        <f t="shared" si="1"/>
        <v>-156.26653333333334</v>
      </c>
      <c r="G18" s="2">
        <v>5217</v>
      </c>
      <c r="H18" s="3">
        <v>182.8</v>
      </c>
      <c r="I18" s="10"/>
    </row>
    <row r="19" spans="1:9" ht="20">
      <c r="A19" s="3">
        <v>54</v>
      </c>
      <c r="B19" s="3">
        <v>31.257999999999999</v>
      </c>
      <c r="C19" s="3">
        <v>156</v>
      </c>
      <c r="D19" s="3">
        <v>15.994</v>
      </c>
      <c r="E19" s="2">
        <f t="shared" si="0"/>
        <v>54.520966666666666</v>
      </c>
      <c r="F19" s="2">
        <f t="shared" si="1"/>
        <v>-156.26656666666668</v>
      </c>
      <c r="G19" s="2">
        <v>5187</v>
      </c>
      <c r="H19" s="3">
        <v>177.8</v>
      </c>
      <c r="I19" s="10"/>
    </row>
    <row r="20" spans="1:9" ht="20">
      <c r="A20" s="3"/>
      <c r="B20" s="3"/>
      <c r="C20" s="3"/>
      <c r="D20" s="3"/>
      <c r="E20" s="2"/>
      <c r="F20" s="2"/>
      <c r="G20" s="2"/>
      <c r="H20" s="3"/>
      <c r="I20" s="10"/>
    </row>
    <row r="21" spans="1:9" ht="20">
      <c r="A21" s="3"/>
      <c r="B21" s="3"/>
      <c r="C21" s="3"/>
      <c r="D21" s="3"/>
      <c r="E21" s="2"/>
      <c r="F21" s="2"/>
      <c r="G21" s="2"/>
      <c r="H21" s="3"/>
      <c r="I21" s="10"/>
    </row>
    <row r="22" spans="1:9" ht="20">
      <c r="A22" s="3"/>
      <c r="B22" s="3"/>
      <c r="C22" s="3"/>
      <c r="D22" s="3"/>
      <c r="E22" s="2"/>
      <c r="F22" s="2"/>
      <c r="G22" s="2"/>
      <c r="H22" s="3"/>
      <c r="I22" s="15"/>
    </row>
    <row r="23" spans="1:9" ht="20">
      <c r="A23" s="3"/>
      <c r="B23" s="3"/>
      <c r="C23" s="3"/>
      <c r="D23" s="3"/>
      <c r="E23" s="2"/>
      <c r="F23" s="2"/>
      <c r="G23" s="2"/>
      <c r="H23" s="3"/>
      <c r="I23" s="15"/>
    </row>
    <row r="24" spans="1:9" ht="20">
      <c r="A24" s="3"/>
      <c r="B24" s="3"/>
      <c r="C24" s="3"/>
      <c r="D24" s="3"/>
      <c r="E24" s="2"/>
      <c r="F24" s="2"/>
      <c r="G24" s="2"/>
      <c r="H24" s="3"/>
      <c r="I24" s="15"/>
    </row>
    <row r="25" spans="1:9" ht="20">
      <c r="A25" s="3"/>
      <c r="B25" s="3"/>
      <c r="C25" s="3"/>
      <c r="D25" s="3"/>
      <c r="E25" s="2"/>
      <c r="F25" s="2"/>
      <c r="G25" s="2"/>
      <c r="H25" s="3"/>
      <c r="I25" s="15"/>
    </row>
    <row r="26" spans="1:9" ht="20">
      <c r="A26" s="3"/>
      <c r="B26" s="3"/>
      <c r="C26" s="3"/>
      <c r="D26" s="3"/>
      <c r="E26" s="2"/>
      <c r="F26" s="2"/>
      <c r="G26" s="2"/>
      <c r="H26" s="3"/>
      <c r="I26" s="15"/>
    </row>
    <row r="27" spans="1:9" ht="20">
      <c r="A27" s="3"/>
      <c r="B27" s="3"/>
      <c r="C27" s="3"/>
      <c r="D27" s="3"/>
      <c r="E27" s="2"/>
      <c r="F27" s="2"/>
      <c r="G27" s="2"/>
      <c r="H27" s="3"/>
      <c r="I27" s="15"/>
    </row>
    <row r="28" spans="1:9" ht="20">
      <c r="A28" s="3"/>
      <c r="B28" s="3"/>
      <c r="C28" s="3"/>
      <c r="D28" s="3"/>
      <c r="E28" s="2"/>
      <c r="F28" s="2"/>
      <c r="G28" s="2"/>
      <c r="H28" s="3"/>
      <c r="I28" s="15"/>
    </row>
    <row r="29" spans="1:9" ht="20">
      <c r="A29" s="3"/>
      <c r="B29" s="21"/>
      <c r="C29" s="3"/>
      <c r="D29" s="3"/>
      <c r="E29" s="2"/>
      <c r="F29" s="2"/>
      <c r="G29" s="13"/>
      <c r="H29" s="21"/>
    </row>
    <row r="30" spans="1:9" ht="20">
      <c r="A30" s="3"/>
      <c r="B30" s="21"/>
      <c r="C30" s="3"/>
      <c r="D30" s="3"/>
      <c r="E30" s="2"/>
      <c r="F30" s="2"/>
      <c r="G30" s="13"/>
      <c r="H30" s="21"/>
    </row>
    <row r="31" spans="1:9" ht="20">
      <c r="A31" s="3"/>
      <c r="B31" s="21"/>
      <c r="C31" s="3"/>
      <c r="D31" s="21"/>
      <c r="E31" s="2"/>
      <c r="F31" s="2"/>
      <c r="G31" s="13"/>
      <c r="H31" s="21"/>
    </row>
    <row r="32" spans="1:9" ht="20">
      <c r="A32" s="3"/>
      <c r="B32" s="21"/>
      <c r="C32" s="3"/>
      <c r="D32" s="21"/>
      <c r="E32" s="2"/>
      <c r="F32" s="2"/>
      <c r="G32" s="13"/>
      <c r="H32" s="21"/>
    </row>
    <row r="33" spans="1:8" ht="20">
      <c r="A33" s="3"/>
      <c r="B33" s="21"/>
      <c r="C33" s="3"/>
      <c r="D33" s="21"/>
      <c r="E33" s="2"/>
      <c r="F33" s="2"/>
      <c r="G33" s="13"/>
      <c r="H33" s="21"/>
    </row>
    <row r="34" spans="1:8" ht="20">
      <c r="A34" s="3"/>
      <c r="B34" s="21"/>
      <c r="C34" s="3"/>
      <c r="D34" s="21"/>
      <c r="E34" s="2"/>
      <c r="F34" s="2"/>
      <c r="G34" s="13"/>
      <c r="H34" s="21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opLeftCell="H1" workbookViewId="0">
      <selection activeCell="L9" sqref="L9:M9"/>
    </sheetView>
  </sheetViews>
  <sheetFormatPr baseColWidth="10" defaultRowHeight="15" x14ac:dyDescent="0"/>
  <cols>
    <col min="1" max="1" width="11.83203125" customWidth="1"/>
    <col min="2" max="2" width="14.33203125" customWidth="1"/>
    <col min="3" max="3" width="14.5" customWidth="1"/>
    <col min="4" max="4" width="17.1640625" customWidth="1"/>
    <col min="5" max="5" width="26" customWidth="1"/>
    <col min="6" max="6" width="22.1640625" customWidth="1"/>
    <col min="7" max="7" width="24" customWidth="1"/>
    <col min="8" max="8" width="25.6640625" customWidth="1"/>
    <col min="9" max="9" width="30.5" customWidth="1"/>
    <col min="10" max="10" width="16.5" customWidth="1"/>
    <col min="11" max="11" width="19.33203125" customWidth="1"/>
    <col min="12" max="12" width="21" customWidth="1"/>
    <col min="13" max="13" width="17.33203125" customWidth="1"/>
  </cols>
  <sheetData>
    <row r="1" spans="1:13" ht="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7" t="s">
        <v>15</v>
      </c>
      <c r="I1" s="10" t="s">
        <v>16</v>
      </c>
      <c r="J1" s="6" t="s">
        <v>31</v>
      </c>
      <c r="K1" s="19">
        <v>54.370933000000001</v>
      </c>
      <c r="L1" s="20">
        <v>-155.0732333</v>
      </c>
    </row>
    <row r="2" spans="1:13" ht="23">
      <c r="A2" s="3">
        <v>54</v>
      </c>
      <c r="B2" s="3">
        <v>22.317</v>
      </c>
      <c r="C2" s="3">
        <v>155</v>
      </c>
      <c r="D2" s="3">
        <v>4.742</v>
      </c>
      <c r="E2" s="2">
        <f>A2+(B2/60)</f>
        <v>54.371949999999998</v>
      </c>
      <c r="F2" s="2">
        <f>-(C2+(D2/60))</f>
        <v>-155.07903333333334</v>
      </c>
      <c r="G2" s="2">
        <v>5126</v>
      </c>
      <c r="H2" s="3">
        <v>275</v>
      </c>
      <c r="I2" s="10" t="s">
        <v>17</v>
      </c>
      <c r="K2" s="12"/>
      <c r="L2" s="12"/>
    </row>
    <row r="3" spans="1:13" ht="20">
      <c r="A3" s="3">
        <v>54</v>
      </c>
      <c r="B3" s="3">
        <v>22.370999999999999</v>
      </c>
      <c r="C3" s="3">
        <v>155</v>
      </c>
      <c r="D3" s="3">
        <v>4.7880000000000003</v>
      </c>
      <c r="E3" s="2">
        <f t="shared" ref="E3:E24" si="0">A3+(B3/60)</f>
        <v>54.37285</v>
      </c>
      <c r="F3" s="2">
        <f t="shared" ref="F3:F24" si="1">-(C3+(D3/60))</f>
        <v>-155.07980000000001</v>
      </c>
      <c r="G3" s="2">
        <v>5129</v>
      </c>
      <c r="H3" s="3">
        <v>274.3</v>
      </c>
      <c r="I3" s="10" t="s">
        <v>17</v>
      </c>
    </row>
    <row r="4" spans="1:13" ht="20">
      <c r="A4" s="3">
        <v>54</v>
      </c>
      <c r="B4" s="22">
        <v>22.367999999999999</v>
      </c>
      <c r="C4" s="3">
        <v>155</v>
      </c>
      <c r="D4" s="3">
        <v>4.8369999999999997</v>
      </c>
      <c r="E4" s="2">
        <f>A4+(B4/60)</f>
        <v>54.372799999999998</v>
      </c>
      <c r="F4" s="2">
        <f t="shared" si="1"/>
        <v>-155.08061666666666</v>
      </c>
      <c r="G4" s="2">
        <v>5132</v>
      </c>
      <c r="H4" s="3">
        <v>277.10000000000002</v>
      </c>
      <c r="I4" s="10" t="s">
        <v>17</v>
      </c>
    </row>
    <row r="5" spans="1:13" ht="20">
      <c r="A5" s="3">
        <v>54</v>
      </c>
      <c r="B5" s="3">
        <v>22.369</v>
      </c>
      <c r="C5" s="3">
        <v>155</v>
      </c>
      <c r="D5" s="3">
        <v>4.8920000000000003</v>
      </c>
      <c r="E5" s="2">
        <f t="shared" ref="E5" si="2">A5+(B5/60)</f>
        <v>54.372816666666665</v>
      </c>
      <c r="F5" s="2">
        <f t="shared" si="1"/>
        <v>-155.08153333333334</v>
      </c>
      <c r="G5" s="2">
        <v>5139</v>
      </c>
      <c r="H5" s="7">
        <v>276.3</v>
      </c>
      <c r="I5" s="10" t="s">
        <v>17</v>
      </c>
    </row>
    <row r="6" spans="1:13" ht="25">
      <c r="A6" s="3">
        <v>54</v>
      </c>
      <c r="B6" s="3">
        <v>22.649000000000001</v>
      </c>
      <c r="C6" s="3">
        <v>155</v>
      </c>
      <c r="D6" s="3">
        <v>4.6219999999999999</v>
      </c>
      <c r="E6" s="2">
        <f t="shared" si="0"/>
        <v>54.377483333333331</v>
      </c>
      <c r="F6" s="2">
        <f t="shared" si="1"/>
        <v>-155.07703333333333</v>
      </c>
      <c r="G6" s="2">
        <v>5184</v>
      </c>
      <c r="H6" s="3">
        <v>34.299999999999997</v>
      </c>
      <c r="I6" s="10" t="s">
        <v>17</v>
      </c>
      <c r="J6" s="11" t="s">
        <v>35</v>
      </c>
      <c r="K6">
        <v>5111</v>
      </c>
    </row>
    <row r="7" spans="1:13" ht="20">
      <c r="A7" s="3">
        <v>54</v>
      </c>
      <c r="B7" s="3">
        <v>22.690999999999999</v>
      </c>
      <c r="C7" s="3">
        <v>155</v>
      </c>
      <c r="D7" s="3">
        <v>4.5670000000000002</v>
      </c>
      <c r="E7" s="2">
        <f t="shared" si="0"/>
        <v>54.378183333333332</v>
      </c>
      <c r="F7" s="2">
        <f t="shared" si="1"/>
        <v>-155.07611666666668</v>
      </c>
      <c r="G7" s="2">
        <v>5197</v>
      </c>
      <c r="H7" s="3">
        <v>33</v>
      </c>
      <c r="I7" s="10" t="s">
        <v>18</v>
      </c>
      <c r="J7" s="17" t="s">
        <v>20</v>
      </c>
      <c r="K7" s="17">
        <v>5093</v>
      </c>
    </row>
    <row r="8" spans="1:13" ht="20">
      <c r="A8" s="3">
        <v>54</v>
      </c>
      <c r="B8" s="3">
        <v>22.780999999999999</v>
      </c>
      <c r="C8" s="3">
        <v>155</v>
      </c>
      <c r="D8" s="3">
        <v>4.4509999999999996</v>
      </c>
      <c r="E8" s="2">
        <f t="shared" si="0"/>
        <v>54.379683333333332</v>
      </c>
      <c r="F8" s="2">
        <f t="shared" si="1"/>
        <v>-155.07418333333334</v>
      </c>
      <c r="G8" s="2">
        <v>5227</v>
      </c>
      <c r="H8" s="3">
        <v>34</v>
      </c>
      <c r="I8" s="10" t="s">
        <v>17</v>
      </c>
      <c r="J8" s="17" t="s">
        <v>21</v>
      </c>
      <c r="K8" s="17"/>
      <c r="L8" s="26" t="s">
        <v>83</v>
      </c>
      <c r="M8" s="26" t="s">
        <v>84</v>
      </c>
    </row>
    <row r="9" spans="1:13" ht="20">
      <c r="A9" s="3">
        <v>54</v>
      </c>
      <c r="B9" s="3">
        <v>22.803000000000001</v>
      </c>
      <c r="C9" s="3">
        <v>155</v>
      </c>
      <c r="D9" s="3">
        <v>4.423</v>
      </c>
      <c r="E9" s="2">
        <f t="shared" si="0"/>
        <v>54.380049999999997</v>
      </c>
      <c r="F9" s="2">
        <f t="shared" si="1"/>
        <v>-155.07371666666666</v>
      </c>
      <c r="G9" s="2">
        <v>5238</v>
      </c>
      <c r="H9" s="3">
        <v>35.799999999999997</v>
      </c>
      <c r="I9" s="10" t="s">
        <v>17</v>
      </c>
      <c r="J9" s="17" t="s">
        <v>22</v>
      </c>
      <c r="K9" s="17"/>
      <c r="L9" s="27">
        <v>54.369118</v>
      </c>
      <c r="M9" s="27">
        <v>-155.073511</v>
      </c>
    </row>
    <row r="10" spans="1:13" ht="20">
      <c r="A10" s="3">
        <v>54</v>
      </c>
      <c r="B10" s="3">
        <v>22.824000000000002</v>
      </c>
      <c r="C10" s="3">
        <v>155</v>
      </c>
      <c r="D10" s="3">
        <v>4.3920000000000003</v>
      </c>
      <c r="E10" s="2">
        <f t="shared" si="0"/>
        <v>54.380400000000002</v>
      </c>
      <c r="F10" s="2">
        <f t="shared" si="1"/>
        <v>-155.07320000000001</v>
      </c>
      <c r="G10" s="2">
        <v>5246</v>
      </c>
      <c r="H10" s="3">
        <v>34.799999999999997</v>
      </c>
      <c r="I10" s="10" t="s">
        <v>17</v>
      </c>
    </row>
    <row r="11" spans="1:13" ht="20">
      <c r="A11" s="3">
        <v>54</v>
      </c>
      <c r="B11" s="3">
        <v>22.608000000000001</v>
      </c>
      <c r="C11" s="3">
        <v>155</v>
      </c>
      <c r="D11" s="3">
        <v>4.9939999999999998</v>
      </c>
      <c r="E11" s="2">
        <f t="shared" si="0"/>
        <v>54.376800000000003</v>
      </c>
      <c r="F11" s="2">
        <f t="shared" si="1"/>
        <v>-155.08323333333334</v>
      </c>
      <c r="G11" s="2">
        <v>5160</v>
      </c>
      <c r="H11" s="3">
        <v>117.6</v>
      </c>
      <c r="I11" s="10" t="s">
        <v>17</v>
      </c>
    </row>
    <row r="12" spans="1:13" ht="20">
      <c r="A12" s="3">
        <v>54</v>
      </c>
      <c r="B12" s="3">
        <v>22.268999999999998</v>
      </c>
      <c r="C12" s="3">
        <v>155</v>
      </c>
      <c r="D12" s="21">
        <v>4.2789999999999999</v>
      </c>
      <c r="E12" s="2">
        <f t="shared" si="0"/>
        <v>54.37115</v>
      </c>
      <c r="F12" s="2">
        <f t="shared" si="1"/>
        <v>-155.07131666666666</v>
      </c>
      <c r="G12" s="2">
        <v>5097</v>
      </c>
      <c r="H12" s="3">
        <v>181.5</v>
      </c>
      <c r="I12" s="10" t="s">
        <v>17</v>
      </c>
    </row>
    <row r="13" spans="1:13" ht="20">
      <c r="A13" s="3">
        <v>54</v>
      </c>
      <c r="B13" s="3">
        <v>22.225000000000001</v>
      </c>
      <c r="C13" s="3">
        <v>155</v>
      </c>
      <c r="D13" s="3">
        <v>4.282</v>
      </c>
      <c r="E13" s="2">
        <f t="shared" si="0"/>
        <v>54.370416666666664</v>
      </c>
      <c r="F13" s="2">
        <f t="shared" si="1"/>
        <v>-155.07136666666668</v>
      </c>
      <c r="G13" s="2">
        <v>5095</v>
      </c>
      <c r="H13" s="3">
        <v>181.2</v>
      </c>
      <c r="I13" s="10" t="s">
        <v>17</v>
      </c>
    </row>
    <row r="14" spans="1:13" ht="20">
      <c r="A14" s="3">
        <v>54</v>
      </c>
      <c r="B14" s="3">
        <v>22.143999999999998</v>
      </c>
      <c r="C14" s="3">
        <v>155</v>
      </c>
      <c r="D14" s="3">
        <v>4.2850000000000001</v>
      </c>
      <c r="E14" s="2">
        <f t="shared" si="0"/>
        <v>54.369066666666669</v>
      </c>
      <c r="F14" s="2">
        <f t="shared" si="1"/>
        <v>-155.07141666666666</v>
      </c>
      <c r="G14" s="2">
        <v>5094</v>
      </c>
      <c r="H14" s="3">
        <v>180.4</v>
      </c>
      <c r="I14" s="10" t="s">
        <v>18</v>
      </c>
    </row>
    <row r="15" spans="1:13" ht="20">
      <c r="A15" s="3">
        <v>54</v>
      </c>
      <c r="B15" s="3">
        <v>22.027000000000001</v>
      </c>
      <c r="C15" s="3">
        <v>155</v>
      </c>
      <c r="D15" s="3">
        <v>4.2850000000000001</v>
      </c>
      <c r="E15" s="2">
        <f>A15+(B15/60)</f>
        <v>54.367116666666668</v>
      </c>
      <c r="F15" s="2">
        <f t="shared" si="1"/>
        <v>-155.07141666666666</v>
      </c>
      <c r="G15" s="2">
        <v>5100</v>
      </c>
      <c r="H15" s="3">
        <v>180.8</v>
      </c>
      <c r="I15" s="10" t="s">
        <v>18</v>
      </c>
    </row>
    <row r="16" spans="1:13" ht="20">
      <c r="A16" s="3">
        <v>54</v>
      </c>
      <c r="B16" s="3">
        <v>21.952000000000002</v>
      </c>
      <c r="C16" s="3">
        <v>155</v>
      </c>
      <c r="D16" s="3">
        <v>4.2889999999999997</v>
      </c>
      <c r="E16" s="2">
        <f t="shared" si="0"/>
        <v>54.365866666666669</v>
      </c>
      <c r="F16" s="2">
        <f t="shared" si="1"/>
        <v>-155.07148333333333</v>
      </c>
      <c r="G16" s="2">
        <v>5108</v>
      </c>
      <c r="H16" s="3">
        <v>180.3</v>
      </c>
      <c r="I16" s="10" t="s">
        <v>18</v>
      </c>
    </row>
    <row r="17" spans="1:9" ht="20">
      <c r="A17" s="3">
        <v>54</v>
      </c>
      <c r="B17" s="21">
        <v>21.888000000000002</v>
      </c>
      <c r="C17" s="3">
        <v>155</v>
      </c>
      <c r="D17" s="3">
        <v>4.2919999999999998</v>
      </c>
      <c r="E17" s="2">
        <f>A17+(B17/60)</f>
        <v>54.364800000000002</v>
      </c>
      <c r="F17" s="2">
        <f t="shared" si="1"/>
        <v>-155.07153333333332</v>
      </c>
      <c r="G17" s="2">
        <v>5117</v>
      </c>
      <c r="H17" s="3">
        <v>180.7</v>
      </c>
      <c r="I17" s="10" t="s">
        <v>17</v>
      </c>
    </row>
    <row r="18" spans="1:9" ht="20">
      <c r="A18" s="3">
        <v>54</v>
      </c>
      <c r="B18" s="3">
        <v>21.707999999999998</v>
      </c>
      <c r="C18" s="3">
        <v>155</v>
      </c>
      <c r="D18" s="3">
        <v>4.298</v>
      </c>
      <c r="E18" s="2">
        <f t="shared" ref="E18" si="3">A18+(B18/60)</f>
        <v>54.361800000000002</v>
      </c>
      <c r="F18" s="2">
        <f t="shared" si="1"/>
        <v>-155.07163333333332</v>
      </c>
      <c r="G18" s="2">
        <v>5163</v>
      </c>
      <c r="H18" s="3">
        <v>179.8</v>
      </c>
      <c r="I18" s="10" t="s">
        <v>17</v>
      </c>
    </row>
    <row r="19" spans="1:9" ht="20">
      <c r="A19" s="3">
        <v>54</v>
      </c>
      <c r="B19" s="3">
        <v>21.651</v>
      </c>
      <c r="C19" s="3">
        <v>155</v>
      </c>
      <c r="D19" s="3">
        <v>4.2889999999999997</v>
      </c>
      <c r="E19" s="2">
        <f t="shared" si="0"/>
        <v>54.360849999999999</v>
      </c>
      <c r="F19" s="2">
        <f t="shared" si="1"/>
        <v>-155.07148333333333</v>
      </c>
      <c r="G19" s="2">
        <v>5178</v>
      </c>
      <c r="H19" s="3">
        <v>77.400000000000006</v>
      </c>
      <c r="I19" s="10" t="s">
        <v>17</v>
      </c>
    </row>
    <row r="20" spans="1:9" ht="20">
      <c r="A20" s="3">
        <v>54</v>
      </c>
      <c r="B20" s="3">
        <v>21.84</v>
      </c>
      <c r="C20" s="3">
        <v>155</v>
      </c>
      <c r="D20" s="3">
        <v>3.9049999999999998</v>
      </c>
      <c r="E20" s="2">
        <f t="shared" si="0"/>
        <v>54.363999999999997</v>
      </c>
      <c r="F20" s="2">
        <f t="shared" si="1"/>
        <v>-155.06508333333332</v>
      </c>
      <c r="G20" s="2">
        <v>5153</v>
      </c>
      <c r="H20" s="3">
        <v>43.6</v>
      </c>
      <c r="I20" s="10" t="s">
        <v>17</v>
      </c>
    </row>
    <row r="21" spans="1:9" ht="20">
      <c r="A21" s="3">
        <v>54</v>
      </c>
      <c r="B21" s="3">
        <v>22.117000000000001</v>
      </c>
      <c r="C21" s="3">
        <v>155</v>
      </c>
      <c r="D21" s="3">
        <v>3.4249999999999998</v>
      </c>
      <c r="E21" s="2">
        <f t="shared" si="0"/>
        <v>54.368616666666668</v>
      </c>
      <c r="F21" s="2">
        <f t="shared" si="1"/>
        <v>-155.05708333333334</v>
      </c>
      <c r="G21" s="2">
        <v>5202</v>
      </c>
      <c r="H21" s="3">
        <v>42.3</v>
      </c>
      <c r="I21" s="10" t="s">
        <v>18</v>
      </c>
    </row>
    <row r="22" spans="1:9" ht="20">
      <c r="A22" s="3">
        <v>54</v>
      </c>
      <c r="B22" s="3">
        <v>22.221</v>
      </c>
      <c r="C22" s="3">
        <v>155</v>
      </c>
      <c r="D22" s="3">
        <v>3.3250000000000002</v>
      </c>
      <c r="E22" s="2">
        <f t="shared" si="0"/>
        <v>54.370350000000002</v>
      </c>
      <c r="F22" s="2">
        <f t="shared" si="1"/>
        <v>-155.05541666666667</v>
      </c>
      <c r="G22" s="2">
        <v>5249</v>
      </c>
      <c r="H22" s="3">
        <v>45.7</v>
      </c>
      <c r="I22" s="10" t="s">
        <v>18</v>
      </c>
    </row>
    <row r="23" spans="1:9" ht="20">
      <c r="A23" s="3">
        <v>54</v>
      </c>
      <c r="B23" s="3">
        <v>22.234999999999999</v>
      </c>
      <c r="C23" s="3">
        <v>155</v>
      </c>
      <c r="D23" s="3">
        <v>3.2090000000000001</v>
      </c>
      <c r="E23" s="2">
        <f t="shared" si="0"/>
        <v>54.370583333333336</v>
      </c>
      <c r="F23" s="2">
        <f t="shared" si="1"/>
        <v>-155.05348333333333</v>
      </c>
      <c r="G23" s="2">
        <v>5256</v>
      </c>
      <c r="H23" s="3">
        <v>44.4</v>
      </c>
      <c r="I23" s="10" t="s">
        <v>18</v>
      </c>
    </row>
    <row r="24" spans="1:9" ht="20">
      <c r="A24" s="3">
        <v>54</v>
      </c>
      <c r="B24" s="3">
        <v>22.25</v>
      </c>
      <c r="C24" s="3">
        <v>155</v>
      </c>
      <c r="D24" s="3">
        <v>3.1789999999999998</v>
      </c>
      <c r="E24" s="2">
        <f t="shared" si="0"/>
        <v>54.37083333333333</v>
      </c>
      <c r="F24" s="2">
        <f t="shared" si="1"/>
        <v>-155.05298333333334</v>
      </c>
      <c r="G24" s="2">
        <v>5264</v>
      </c>
      <c r="H24" s="3">
        <v>39.700000000000003</v>
      </c>
      <c r="I24" s="10" t="s">
        <v>17</v>
      </c>
    </row>
    <row r="25" spans="1:9" ht="20">
      <c r="A25" s="3"/>
      <c r="B25" s="3"/>
      <c r="C25" s="3"/>
      <c r="D25" s="3"/>
      <c r="E25" s="2"/>
      <c r="F25" s="2"/>
      <c r="G25" s="2"/>
      <c r="H25" s="3"/>
      <c r="I25" s="15"/>
    </row>
    <row r="26" spans="1:9" ht="20">
      <c r="A26" s="3"/>
      <c r="B26" s="3"/>
      <c r="C26" s="3"/>
      <c r="D26" s="3"/>
      <c r="E26" s="2"/>
      <c r="F26" s="2"/>
      <c r="G26" s="2"/>
      <c r="H26" s="3"/>
      <c r="I26" s="15"/>
    </row>
    <row r="27" spans="1:9" ht="20">
      <c r="A27" s="3"/>
      <c r="B27" s="3"/>
      <c r="C27" s="3"/>
      <c r="D27" s="3"/>
      <c r="E27" s="2"/>
      <c r="F27" s="2"/>
      <c r="G27" s="2"/>
      <c r="H27" s="3"/>
      <c r="I27" s="15"/>
    </row>
    <row r="28" spans="1:9" ht="20">
      <c r="A28" s="3"/>
      <c r="B28" s="3"/>
      <c r="C28" s="3"/>
      <c r="D28" s="3"/>
      <c r="E28" s="2"/>
      <c r="F28" s="2"/>
      <c r="G28" s="2"/>
      <c r="H28" s="3"/>
      <c r="I28" s="15"/>
    </row>
    <row r="29" spans="1:9" ht="20">
      <c r="A29" s="3"/>
      <c r="B29" s="21"/>
      <c r="C29" s="3"/>
      <c r="D29" s="3"/>
      <c r="E29" s="2"/>
      <c r="F29" s="2"/>
      <c r="G29" s="13"/>
      <c r="H29" s="21"/>
    </row>
    <row r="30" spans="1:9" ht="20">
      <c r="A30" s="3"/>
      <c r="B30" s="21"/>
      <c r="C30" s="3"/>
      <c r="D30" s="3"/>
      <c r="E30" s="2"/>
      <c r="F30" s="2"/>
      <c r="G30" s="13"/>
      <c r="H30" s="21"/>
    </row>
    <row r="31" spans="1:9" ht="20">
      <c r="A31" s="3"/>
      <c r="B31" s="21"/>
      <c r="C31" s="3"/>
      <c r="D31" s="21"/>
      <c r="E31" s="2"/>
      <c r="F31" s="2"/>
      <c r="G31" s="13"/>
      <c r="H31" s="21"/>
    </row>
    <row r="32" spans="1:9" ht="20">
      <c r="A32" s="3"/>
      <c r="B32" s="21"/>
      <c r="C32" s="3"/>
      <c r="D32" s="21"/>
      <c r="E32" s="2"/>
      <c r="F32" s="2"/>
      <c r="G32" s="13"/>
      <c r="H32" s="21"/>
    </row>
    <row r="33" spans="1:8" ht="20">
      <c r="A33" s="3"/>
      <c r="B33" s="21"/>
      <c r="C33" s="3"/>
      <c r="D33" s="21"/>
      <c r="E33" s="2"/>
      <c r="F33" s="2"/>
      <c r="G33" s="13"/>
      <c r="H33" s="21"/>
    </row>
    <row r="34" spans="1:8" ht="20">
      <c r="A34" s="3"/>
      <c r="B34" s="21"/>
      <c r="C34" s="3"/>
      <c r="D34" s="21"/>
      <c r="E34" s="2"/>
      <c r="F34" s="2"/>
      <c r="G34" s="13"/>
      <c r="H34" s="2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H1" workbookViewId="0">
      <selection activeCell="M15" sqref="M15"/>
    </sheetView>
  </sheetViews>
  <sheetFormatPr baseColWidth="10" defaultRowHeight="15" x14ac:dyDescent="0"/>
  <cols>
    <col min="1" max="1" width="13.83203125" customWidth="1"/>
    <col min="2" max="2" width="17.1640625" customWidth="1"/>
    <col min="3" max="3" width="16.33203125" customWidth="1"/>
    <col min="4" max="4" width="17.5" customWidth="1"/>
    <col min="5" max="5" width="15" customWidth="1"/>
    <col min="6" max="6" width="16.1640625" customWidth="1"/>
    <col min="7" max="7" width="10.83203125" customWidth="1"/>
    <col min="8" max="8" width="12.83203125" customWidth="1"/>
    <col min="9" max="9" width="20.6640625" customWidth="1"/>
    <col min="10" max="10" width="32.5" customWidth="1"/>
    <col min="11" max="11" width="20.83203125" customWidth="1"/>
    <col min="12" max="12" width="24" customWidth="1"/>
  </cols>
  <sheetData>
    <row r="1" spans="1:12" ht="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7" t="s">
        <v>15</v>
      </c>
      <c r="I1" s="10" t="s">
        <v>16</v>
      </c>
      <c r="J1" s="6" t="s">
        <v>31</v>
      </c>
      <c r="K1" s="19">
        <v>54.519601999999999</v>
      </c>
      <c r="L1" s="20">
        <v>-153.40928299999999</v>
      </c>
    </row>
    <row r="2" spans="1:12" ht="23">
      <c r="A2" s="3">
        <v>54</v>
      </c>
      <c r="B2" s="3">
        <v>31.143999999999998</v>
      </c>
      <c r="C2" s="3">
        <v>153</v>
      </c>
      <c r="D2" s="3">
        <v>24.565999999999999</v>
      </c>
      <c r="E2" s="2">
        <f>A2+(B2/60)</f>
        <v>54.519066666666667</v>
      </c>
      <c r="F2" s="2">
        <f>-(C2+(D2/60))</f>
        <v>-153.40943333333334</v>
      </c>
      <c r="G2" s="2">
        <v>4305</v>
      </c>
      <c r="H2" s="3">
        <v>333.2</v>
      </c>
      <c r="I2" s="10" t="s">
        <v>17</v>
      </c>
      <c r="K2" s="12"/>
      <c r="L2" s="12"/>
    </row>
    <row r="3" spans="1:12" ht="20">
      <c r="A3" s="3">
        <v>54</v>
      </c>
      <c r="B3" s="3">
        <v>31.023</v>
      </c>
      <c r="C3" s="3">
        <v>153</v>
      </c>
      <c r="D3" s="3">
        <v>24.538</v>
      </c>
      <c r="E3" s="2">
        <f t="shared" ref="E3:E26" si="0">A3+(B3/60)</f>
        <v>54.517049999999998</v>
      </c>
      <c r="F3" s="2">
        <f t="shared" ref="F3:F26" si="1">-(C3+(D3/60))</f>
        <v>-153.40896666666666</v>
      </c>
      <c r="G3" s="2">
        <v>4329</v>
      </c>
      <c r="H3" s="3">
        <v>184</v>
      </c>
      <c r="I3" s="10" t="s">
        <v>17</v>
      </c>
    </row>
    <row r="4" spans="1:12" ht="20">
      <c r="A4" s="3">
        <v>54</v>
      </c>
      <c r="B4" s="3">
        <v>30.722999999999999</v>
      </c>
      <c r="C4" s="3">
        <v>153</v>
      </c>
      <c r="D4" s="3">
        <v>24.547999999999998</v>
      </c>
      <c r="E4" s="2">
        <f t="shared" si="0"/>
        <v>54.512050000000002</v>
      </c>
      <c r="F4" s="2">
        <f t="shared" si="1"/>
        <v>-153.40913333333333</v>
      </c>
      <c r="G4" s="2">
        <v>4440</v>
      </c>
      <c r="H4" s="3">
        <v>183.9</v>
      </c>
      <c r="I4" s="10" t="s">
        <v>17</v>
      </c>
    </row>
    <row r="5" spans="1:12" ht="20">
      <c r="A5" s="3">
        <v>54</v>
      </c>
      <c r="B5" s="3">
        <v>30.449000000000002</v>
      </c>
      <c r="C5" s="3">
        <v>153</v>
      </c>
      <c r="D5" s="3">
        <v>24.536999999999999</v>
      </c>
      <c r="E5" s="2">
        <f t="shared" si="0"/>
        <v>54.507483333333333</v>
      </c>
      <c r="F5" s="2">
        <f t="shared" si="1"/>
        <v>-153.40895</v>
      </c>
      <c r="G5" s="2">
        <v>4588</v>
      </c>
      <c r="H5" s="7">
        <v>267.89999999999998</v>
      </c>
      <c r="I5" s="10" t="s">
        <v>18</v>
      </c>
    </row>
    <row r="6" spans="1:12" ht="25">
      <c r="A6" s="3">
        <v>54</v>
      </c>
      <c r="B6" s="3">
        <v>30.437999999999999</v>
      </c>
      <c r="C6" s="3">
        <v>153</v>
      </c>
      <c r="D6" s="3">
        <v>24.562000000000001</v>
      </c>
      <c r="E6" s="2">
        <f t="shared" si="0"/>
        <v>54.507300000000001</v>
      </c>
      <c r="F6" s="2">
        <f t="shared" si="1"/>
        <v>-153.40936666666667</v>
      </c>
      <c r="G6" s="2">
        <v>4590</v>
      </c>
      <c r="H6" s="3">
        <v>314.60000000000002</v>
      </c>
      <c r="I6" s="10" t="s">
        <v>18</v>
      </c>
      <c r="J6" s="11" t="s">
        <v>35</v>
      </c>
      <c r="K6">
        <v>4284</v>
      </c>
    </row>
    <row r="7" spans="1:12" ht="20">
      <c r="A7" s="3">
        <v>54</v>
      </c>
      <c r="B7" s="3">
        <v>30.468</v>
      </c>
      <c r="C7" s="3">
        <v>153</v>
      </c>
      <c r="D7" s="3">
        <v>24.619</v>
      </c>
      <c r="E7" s="2">
        <f t="shared" si="0"/>
        <v>54.507800000000003</v>
      </c>
      <c r="F7" s="2">
        <f t="shared" si="1"/>
        <v>-153.41031666666666</v>
      </c>
      <c r="G7" s="2">
        <v>4575</v>
      </c>
      <c r="H7" s="3">
        <v>318.10000000000002</v>
      </c>
      <c r="I7" s="10" t="s">
        <v>18</v>
      </c>
      <c r="J7" s="17" t="s">
        <v>20</v>
      </c>
      <c r="K7" s="17">
        <v>4293</v>
      </c>
    </row>
    <row r="8" spans="1:12" ht="20">
      <c r="A8" s="3">
        <v>54</v>
      </c>
      <c r="B8" s="3">
        <v>30.622</v>
      </c>
      <c r="C8" s="3">
        <v>153</v>
      </c>
      <c r="D8" s="3">
        <v>24.856000000000002</v>
      </c>
      <c r="E8" s="2">
        <f t="shared" si="0"/>
        <v>54.51036666666667</v>
      </c>
      <c r="F8" s="2">
        <f t="shared" si="1"/>
        <v>-153.41426666666666</v>
      </c>
      <c r="G8" s="2">
        <v>4504</v>
      </c>
      <c r="H8" s="3">
        <v>317.7</v>
      </c>
      <c r="I8" s="10" t="s">
        <v>17</v>
      </c>
      <c r="J8" s="17" t="s">
        <v>21</v>
      </c>
      <c r="K8" s="26" t="s">
        <v>85</v>
      </c>
      <c r="L8" s="26" t="s">
        <v>86</v>
      </c>
    </row>
    <row r="9" spans="1:12" ht="20">
      <c r="A9" s="3">
        <v>54</v>
      </c>
      <c r="B9" s="3">
        <v>30.75</v>
      </c>
      <c r="C9" s="3">
        <v>153</v>
      </c>
      <c r="D9" s="3">
        <v>25.093</v>
      </c>
      <c r="E9" s="2">
        <f t="shared" si="0"/>
        <v>54.512500000000003</v>
      </c>
      <c r="F9" s="2">
        <f t="shared" si="1"/>
        <v>-153.41821666666667</v>
      </c>
      <c r="G9" s="2">
        <v>4461</v>
      </c>
      <c r="H9" s="3">
        <v>317.10000000000002</v>
      </c>
      <c r="I9" s="10" t="s">
        <v>17</v>
      </c>
      <c r="J9" s="17" t="s">
        <v>22</v>
      </c>
      <c r="K9" s="27">
        <v>54.521943</v>
      </c>
      <c r="L9" s="27">
        <v>-153.40736000000001</v>
      </c>
    </row>
    <row r="10" spans="1:12" ht="20">
      <c r="A10" s="3">
        <v>54</v>
      </c>
      <c r="B10" s="3">
        <v>30.945</v>
      </c>
      <c r="C10" s="3">
        <v>153</v>
      </c>
      <c r="D10" s="3">
        <v>25.327999999999999</v>
      </c>
      <c r="E10" s="2">
        <f t="shared" si="0"/>
        <v>54.515749999999997</v>
      </c>
      <c r="F10" s="2">
        <f t="shared" si="1"/>
        <v>-153.42213333333333</v>
      </c>
      <c r="G10" s="2">
        <v>4454</v>
      </c>
      <c r="H10" s="3">
        <v>317.7</v>
      </c>
      <c r="I10" s="10" t="s">
        <v>17</v>
      </c>
    </row>
    <row r="11" spans="1:12" ht="20">
      <c r="A11" s="3">
        <v>54</v>
      </c>
      <c r="B11" s="3">
        <v>31.178000000000001</v>
      </c>
      <c r="C11" s="3">
        <v>153</v>
      </c>
      <c r="D11" s="3">
        <v>25.637</v>
      </c>
      <c r="E11" s="2">
        <f t="shared" si="0"/>
        <v>54.519633333333331</v>
      </c>
      <c r="F11" s="2">
        <f t="shared" si="1"/>
        <v>-153.42728333333332</v>
      </c>
      <c r="G11" s="2">
        <v>4493</v>
      </c>
      <c r="H11" s="3">
        <v>330.1</v>
      </c>
      <c r="I11" s="10" t="s">
        <v>17</v>
      </c>
    </row>
    <row r="12" spans="1:12" ht="20">
      <c r="A12" s="3">
        <v>54</v>
      </c>
      <c r="B12" s="3">
        <v>31.254000000000001</v>
      </c>
      <c r="C12" s="3">
        <v>153</v>
      </c>
      <c r="D12" s="21">
        <v>25.702999999999999</v>
      </c>
      <c r="E12" s="2">
        <f t="shared" si="0"/>
        <v>54.520899999999997</v>
      </c>
      <c r="F12" s="2">
        <f t="shared" si="1"/>
        <v>-153.42838333333333</v>
      </c>
      <c r="G12" s="2">
        <v>4506</v>
      </c>
      <c r="H12" s="3">
        <v>8.1999999999999993</v>
      </c>
      <c r="I12" s="10" t="s">
        <v>18</v>
      </c>
    </row>
    <row r="13" spans="1:12" ht="20">
      <c r="A13" s="3">
        <v>54</v>
      </c>
      <c r="B13" s="3">
        <v>31.292000000000002</v>
      </c>
      <c r="C13" s="3">
        <v>153</v>
      </c>
      <c r="D13" s="3">
        <v>25.681999999999999</v>
      </c>
      <c r="E13" s="2">
        <f t="shared" si="0"/>
        <v>54.521533333333331</v>
      </c>
      <c r="F13" s="2">
        <f t="shared" si="1"/>
        <v>-153.42803333333333</v>
      </c>
      <c r="G13" s="2">
        <v>4493</v>
      </c>
      <c r="H13" s="3">
        <v>46.2</v>
      </c>
      <c r="I13" s="10" t="s">
        <v>18</v>
      </c>
    </row>
    <row r="14" spans="1:12" ht="20">
      <c r="A14" s="3">
        <v>54</v>
      </c>
      <c r="B14" s="3">
        <v>31.337</v>
      </c>
      <c r="C14" s="3">
        <v>153</v>
      </c>
      <c r="D14" s="3">
        <v>25.596</v>
      </c>
      <c r="E14" s="2">
        <f t="shared" si="0"/>
        <v>54.522283333333334</v>
      </c>
      <c r="F14" s="2">
        <f t="shared" si="1"/>
        <v>-153.42660000000001</v>
      </c>
      <c r="G14" s="2">
        <v>4468</v>
      </c>
      <c r="H14" s="3">
        <v>44.6</v>
      </c>
      <c r="I14" s="10" t="s">
        <v>17</v>
      </c>
    </row>
    <row r="15" spans="1:12" ht="20">
      <c r="A15" s="3">
        <v>54</v>
      </c>
      <c r="B15" s="3">
        <v>31.495999999999999</v>
      </c>
      <c r="C15" s="3">
        <v>153</v>
      </c>
      <c r="D15" s="3">
        <v>25.294</v>
      </c>
      <c r="E15" s="2">
        <f t="shared" si="0"/>
        <v>54.524933333333337</v>
      </c>
      <c r="F15" s="2">
        <f t="shared" si="1"/>
        <v>-153.42156666666668</v>
      </c>
      <c r="G15" s="2">
        <v>4404</v>
      </c>
      <c r="H15" s="3">
        <v>46</v>
      </c>
      <c r="I15" s="10" t="s">
        <v>17</v>
      </c>
    </row>
    <row r="16" spans="1:12" ht="20">
      <c r="A16" s="3">
        <v>54</v>
      </c>
      <c r="B16" s="21">
        <v>31.707000000000001</v>
      </c>
      <c r="C16" s="3">
        <v>153</v>
      </c>
      <c r="D16" s="3">
        <v>24.9</v>
      </c>
      <c r="E16" s="2">
        <f t="shared" si="0"/>
        <v>54.528449999999999</v>
      </c>
      <c r="F16" s="2">
        <f t="shared" si="1"/>
        <v>-153.41499999999999</v>
      </c>
      <c r="G16" s="2">
        <v>4382</v>
      </c>
      <c r="H16" s="3">
        <v>46.5</v>
      </c>
      <c r="I16" s="10" t="s">
        <v>17</v>
      </c>
    </row>
    <row r="17" spans="1:9" ht="20">
      <c r="A17" s="3">
        <v>54</v>
      </c>
      <c r="B17" s="3">
        <v>31.748000000000001</v>
      </c>
      <c r="C17" s="3">
        <v>153</v>
      </c>
      <c r="D17" s="3">
        <v>24.809000000000001</v>
      </c>
      <c r="E17" s="2">
        <f t="shared" si="0"/>
        <v>54.529133333333334</v>
      </c>
      <c r="F17" s="2">
        <f t="shared" si="1"/>
        <v>-153.41348333333335</v>
      </c>
      <c r="G17" s="2">
        <v>4385</v>
      </c>
      <c r="H17" s="3">
        <v>61.6</v>
      </c>
      <c r="I17" s="10" t="s">
        <v>17</v>
      </c>
    </row>
    <row r="18" spans="1:9" ht="20">
      <c r="A18" s="3">
        <v>54</v>
      </c>
      <c r="B18" s="3">
        <v>31.817</v>
      </c>
      <c r="C18" s="3">
        <v>153</v>
      </c>
      <c r="D18" s="3">
        <v>24.582999999999998</v>
      </c>
      <c r="E18" s="2">
        <f t="shared" si="0"/>
        <v>54.530283333333337</v>
      </c>
      <c r="F18" s="2">
        <f t="shared" si="1"/>
        <v>-153.40971666666667</v>
      </c>
      <c r="G18" s="2">
        <v>4398</v>
      </c>
      <c r="H18" s="3">
        <v>42.1</v>
      </c>
      <c r="I18" s="10" t="s">
        <v>18</v>
      </c>
    </row>
    <row r="19" spans="1:9" ht="20">
      <c r="A19" s="3">
        <v>54</v>
      </c>
      <c r="B19" s="3">
        <v>31.858000000000001</v>
      </c>
      <c r="C19" s="3">
        <v>153</v>
      </c>
      <c r="D19" s="3">
        <v>24.527000000000001</v>
      </c>
      <c r="E19" s="2">
        <f t="shared" si="0"/>
        <v>54.530966666666664</v>
      </c>
      <c r="F19" s="2">
        <f t="shared" si="1"/>
        <v>-153.40878333333333</v>
      </c>
      <c r="G19" s="2">
        <v>4416</v>
      </c>
      <c r="H19" s="3">
        <v>359.4</v>
      </c>
      <c r="I19" s="10" t="s">
        <v>18</v>
      </c>
    </row>
    <row r="20" spans="1:9" ht="20">
      <c r="A20" s="3">
        <v>54</v>
      </c>
      <c r="B20" s="3">
        <v>31.704999999999998</v>
      </c>
      <c r="C20" s="3">
        <v>153</v>
      </c>
      <c r="D20" s="3">
        <v>24.164999999999999</v>
      </c>
      <c r="E20" s="2">
        <f t="shared" si="0"/>
        <v>54.528416666666665</v>
      </c>
      <c r="F20" s="2">
        <f t="shared" si="1"/>
        <v>-153.40275</v>
      </c>
      <c r="G20" s="2">
        <v>4361</v>
      </c>
      <c r="H20" s="3">
        <v>144.1</v>
      </c>
      <c r="I20" s="10" t="s">
        <v>17</v>
      </c>
    </row>
    <row r="21" spans="1:9" ht="20">
      <c r="A21" s="3">
        <v>54</v>
      </c>
      <c r="B21" s="3">
        <v>31.638999999999999</v>
      </c>
      <c r="C21" s="3">
        <v>153</v>
      </c>
      <c r="D21" s="3">
        <v>24.088999999999999</v>
      </c>
      <c r="E21" s="2">
        <f t="shared" si="0"/>
        <v>54.527316666666664</v>
      </c>
      <c r="F21" s="2">
        <f t="shared" si="1"/>
        <v>-153.40148333333335</v>
      </c>
      <c r="G21" s="2">
        <v>4348</v>
      </c>
      <c r="H21" s="3">
        <v>144.5</v>
      </c>
      <c r="I21" s="10" t="s">
        <v>17</v>
      </c>
    </row>
    <row r="22" spans="1:9" ht="20">
      <c r="A22" s="3">
        <v>54</v>
      </c>
      <c r="B22" s="3">
        <v>31.536000000000001</v>
      </c>
      <c r="C22" s="3">
        <v>153</v>
      </c>
      <c r="D22" s="3">
        <v>23.975999999999999</v>
      </c>
      <c r="E22" s="2">
        <f t="shared" si="0"/>
        <v>54.525599999999997</v>
      </c>
      <c r="F22" s="2">
        <f t="shared" si="1"/>
        <v>-153.39959999999999</v>
      </c>
      <c r="G22" s="2">
        <v>4340</v>
      </c>
      <c r="H22" s="3">
        <v>144.19999999999999</v>
      </c>
      <c r="I22" s="23" t="s">
        <v>17</v>
      </c>
    </row>
    <row r="23" spans="1:9" ht="20">
      <c r="A23" s="3">
        <v>54</v>
      </c>
      <c r="B23" s="3">
        <v>31.443000000000001</v>
      </c>
      <c r="C23" s="3">
        <v>153</v>
      </c>
      <c r="D23" s="3">
        <v>23.87</v>
      </c>
      <c r="E23" s="2">
        <f t="shared" si="0"/>
        <v>54.524050000000003</v>
      </c>
      <c r="F23" s="2">
        <f t="shared" si="1"/>
        <v>-153.39783333333332</v>
      </c>
      <c r="G23" s="2">
        <v>4343</v>
      </c>
      <c r="H23" s="3">
        <v>145.19999999999999</v>
      </c>
      <c r="I23" s="23" t="s">
        <v>17</v>
      </c>
    </row>
    <row r="24" spans="1:9" ht="20">
      <c r="A24" s="3">
        <v>54</v>
      </c>
      <c r="B24" s="3">
        <v>31.358000000000001</v>
      </c>
      <c r="C24" s="3">
        <v>153</v>
      </c>
      <c r="D24" s="3">
        <v>23.774000000000001</v>
      </c>
      <c r="E24" s="2">
        <f t="shared" si="0"/>
        <v>54.522633333333332</v>
      </c>
      <c r="F24" s="2">
        <f t="shared" si="1"/>
        <v>-153.39623333333333</v>
      </c>
      <c r="G24" s="2">
        <v>4357</v>
      </c>
      <c r="H24" s="3">
        <v>145.30000000000001</v>
      </c>
      <c r="I24" s="23" t="s">
        <v>17</v>
      </c>
    </row>
    <row r="25" spans="1:9" ht="20">
      <c r="A25" s="3">
        <v>54</v>
      </c>
      <c r="B25" s="3">
        <v>31.263999999999999</v>
      </c>
      <c r="C25" s="3">
        <v>153</v>
      </c>
      <c r="D25" s="3">
        <v>23.672000000000001</v>
      </c>
      <c r="E25" s="2">
        <f t="shared" si="0"/>
        <v>54.52106666666667</v>
      </c>
      <c r="F25" s="2">
        <f t="shared" si="1"/>
        <v>-153.39453333333333</v>
      </c>
      <c r="G25" s="2">
        <v>4375</v>
      </c>
      <c r="H25" s="3">
        <v>144.4</v>
      </c>
      <c r="I25" s="23" t="s">
        <v>17</v>
      </c>
    </row>
    <row r="26" spans="1:9" ht="20">
      <c r="A26" s="3">
        <v>54</v>
      </c>
      <c r="B26" s="3">
        <v>31.117999999999999</v>
      </c>
      <c r="C26" s="3">
        <v>153</v>
      </c>
      <c r="D26" s="3">
        <v>23.512</v>
      </c>
      <c r="E26" s="2">
        <f t="shared" si="0"/>
        <v>54.518633333333334</v>
      </c>
      <c r="F26" s="2">
        <f t="shared" si="1"/>
        <v>-153.39186666666666</v>
      </c>
      <c r="G26" s="2">
        <v>4426</v>
      </c>
      <c r="H26" s="3">
        <v>148.80000000000001</v>
      </c>
      <c r="I26" s="23" t="s">
        <v>17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G1" workbookViewId="0">
      <selection activeCell="L9" sqref="L9:M9"/>
    </sheetView>
  </sheetViews>
  <sheetFormatPr baseColWidth="10" defaultRowHeight="15" x14ac:dyDescent="0"/>
  <cols>
    <col min="1" max="1" width="18.1640625" customWidth="1"/>
    <col min="2" max="2" width="16.83203125" customWidth="1"/>
    <col min="3" max="3" width="19.6640625" customWidth="1"/>
    <col min="4" max="4" width="18.83203125" customWidth="1"/>
    <col min="5" max="6" width="16.6640625" customWidth="1"/>
    <col min="7" max="7" width="14.6640625" customWidth="1"/>
    <col min="8" max="8" width="11.6640625" customWidth="1"/>
    <col min="9" max="9" width="21.33203125" customWidth="1"/>
    <col min="10" max="10" width="15.33203125" customWidth="1"/>
    <col min="11" max="11" width="20.5" customWidth="1"/>
    <col min="12" max="12" width="21" customWidth="1"/>
    <col min="13" max="13" width="11.33203125" customWidth="1"/>
  </cols>
  <sheetData>
    <row r="1" spans="1:13" ht="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7" t="s">
        <v>15</v>
      </c>
      <c r="I1" s="10" t="s">
        <v>16</v>
      </c>
      <c r="J1" s="6" t="s">
        <v>31</v>
      </c>
      <c r="K1" s="19">
        <v>54.250373000000003</v>
      </c>
      <c r="L1" s="20">
        <v>-158.868009</v>
      </c>
    </row>
    <row r="2" spans="1:13" ht="23">
      <c r="A2" s="3">
        <v>54</v>
      </c>
      <c r="B2" s="3">
        <v>15.013</v>
      </c>
      <c r="C2" s="3">
        <v>158</v>
      </c>
      <c r="D2" s="3">
        <v>52.051000000000002</v>
      </c>
      <c r="E2" s="2">
        <f>A2+(B2/60)</f>
        <v>54.250216666666667</v>
      </c>
      <c r="F2" s="2">
        <f>-(C2+(D2/60))</f>
        <v>-158.86751666666666</v>
      </c>
      <c r="G2" s="2">
        <v>2034</v>
      </c>
      <c r="H2" s="3">
        <v>226.5</v>
      </c>
      <c r="I2" s="10" t="s">
        <v>17</v>
      </c>
      <c r="K2" s="12"/>
      <c r="L2" s="12"/>
    </row>
    <row r="3" spans="1:13" ht="20">
      <c r="A3" s="3">
        <v>54</v>
      </c>
      <c r="B3" s="3">
        <v>14.96</v>
      </c>
      <c r="C3" s="3">
        <v>158</v>
      </c>
      <c r="D3" s="3">
        <v>52.19</v>
      </c>
      <c r="E3" s="2">
        <f t="shared" ref="E3:E18" si="0">A3+(B3/60)</f>
        <v>54.249333333333333</v>
      </c>
      <c r="F3" s="2">
        <f t="shared" ref="F3:F18" si="1">-(C3+(D3/60))</f>
        <v>-158.86983333333333</v>
      </c>
      <c r="G3" s="2">
        <v>2018</v>
      </c>
      <c r="H3" s="3">
        <v>4.8</v>
      </c>
      <c r="I3" s="10" t="s">
        <v>17</v>
      </c>
    </row>
    <row r="4" spans="1:13" ht="20">
      <c r="A4" s="3">
        <v>54</v>
      </c>
      <c r="B4" s="3">
        <v>15.337</v>
      </c>
      <c r="C4" s="3">
        <v>158</v>
      </c>
      <c r="D4" s="3">
        <v>52.198</v>
      </c>
      <c r="E4" s="2">
        <f t="shared" si="0"/>
        <v>54.255616666666668</v>
      </c>
      <c r="F4" s="2">
        <f t="shared" si="1"/>
        <v>-158.86996666666667</v>
      </c>
      <c r="G4" s="2">
        <v>2138</v>
      </c>
      <c r="H4" s="3">
        <v>26.7</v>
      </c>
      <c r="I4" s="10" t="s">
        <v>17</v>
      </c>
    </row>
    <row r="5" spans="1:13" ht="20">
      <c r="A5" s="3">
        <v>54</v>
      </c>
      <c r="B5" s="3">
        <v>15.583</v>
      </c>
      <c r="C5" s="3">
        <v>158</v>
      </c>
      <c r="D5" s="3">
        <v>52.113</v>
      </c>
      <c r="E5" s="2">
        <f t="shared" si="0"/>
        <v>54.259716666666669</v>
      </c>
      <c r="F5" s="2">
        <f t="shared" si="1"/>
        <v>-158.86855</v>
      </c>
      <c r="G5" s="2">
        <v>2337</v>
      </c>
      <c r="H5" s="7">
        <v>38.799999999999997</v>
      </c>
      <c r="I5" s="10" t="s">
        <v>18</v>
      </c>
    </row>
    <row r="6" spans="1:13" ht="25">
      <c r="A6" s="3">
        <v>54</v>
      </c>
      <c r="B6" s="3">
        <v>15.596</v>
      </c>
      <c r="C6" s="3">
        <v>158</v>
      </c>
      <c r="D6" s="3">
        <v>52.131</v>
      </c>
      <c r="E6" s="2">
        <f t="shared" si="0"/>
        <v>54.259933333333336</v>
      </c>
      <c r="F6" s="2">
        <f t="shared" si="1"/>
        <v>-158.86885000000001</v>
      </c>
      <c r="G6" s="2">
        <v>2339</v>
      </c>
      <c r="H6" s="3">
        <v>76.400000000000006</v>
      </c>
      <c r="I6" s="10" t="s">
        <v>18</v>
      </c>
      <c r="J6" s="11" t="s">
        <v>35</v>
      </c>
      <c r="K6">
        <v>2023</v>
      </c>
    </row>
    <row r="7" spans="1:13" ht="20">
      <c r="A7" s="3">
        <v>54</v>
      </c>
      <c r="B7" s="3">
        <v>15.526999999999999</v>
      </c>
      <c r="C7" s="3">
        <v>158</v>
      </c>
      <c r="D7" s="3">
        <v>52.072000000000003</v>
      </c>
      <c r="E7" s="2">
        <f t="shared" si="0"/>
        <v>54.258783333333334</v>
      </c>
      <c r="F7" s="2">
        <f t="shared" si="1"/>
        <v>-158.86786666666666</v>
      </c>
      <c r="G7" s="2">
        <v>2283</v>
      </c>
      <c r="H7" s="3">
        <v>116.7</v>
      </c>
      <c r="I7" s="10" t="s">
        <v>18</v>
      </c>
      <c r="J7" s="17" t="s">
        <v>20</v>
      </c>
      <c r="K7" s="17"/>
    </row>
    <row r="8" spans="1:13" ht="20">
      <c r="A8" s="3">
        <v>54</v>
      </c>
      <c r="B8" s="3">
        <v>15.24</v>
      </c>
      <c r="C8" s="3">
        <v>158</v>
      </c>
      <c r="D8" s="3">
        <v>52.418999999999997</v>
      </c>
      <c r="E8" s="2">
        <f t="shared" si="0"/>
        <v>54.253999999999998</v>
      </c>
      <c r="F8" s="2">
        <f t="shared" si="1"/>
        <v>-158.87365</v>
      </c>
      <c r="G8" s="2">
        <v>2310</v>
      </c>
      <c r="H8" s="3">
        <v>118.3</v>
      </c>
      <c r="I8" s="10" t="s">
        <v>17</v>
      </c>
      <c r="J8" s="17" t="s">
        <v>21</v>
      </c>
      <c r="K8" s="17"/>
      <c r="L8" t="s">
        <v>55</v>
      </c>
      <c r="M8" t="s">
        <v>99</v>
      </c>
    </row>
    <row r="9" spans="1:13" ht="20">
      <c r="A9" s="3">
        <v>54</v>
      </c>
      <c r="B9" s="3">
        <v>15.141</v>
      </c>
      <c r="C9" s="3">
        <v>158</v>
      </c>
      <c r="D9" s="3">
        <v>52.216000000000001</v>
      </c>
      <c r="E9" s="2">
        <f t="shared" si="0"/>
        <v>54.25235</v>
      </c>
      <c r="F9" s="2">
        <f t="shared" si="1"/>
        <v>-158.87026666666668</v>
      </c>
      <c r="G9" s="2">
        <v>2389</v>
      </c>
      <c r="H9" s="3">
        <v>118.5</v>
      </c>
      <c r="I9" s="10" t="s">
        <v>17</v>
      </c>
      <c r="J9" s="17" t="s">
        <v>22</v>
      </c>
      <c r="K9" s="17"/>
      <c r="L9" s="55">
        <v>54.249510999999998</v>
      </c>
      <c r="M9" s="27">
        <v>-158.87199100000001</v>
      </c>
    </row>
    <row r="10" spans="1:13" ht="20">
      <c r="A10" s="3">
        <v>54</v>
      </c>
      <c r="B10" s="3">
        <v>15.07</v>
      </c>
      <c r="C10" s="3">
        <v>158</v>
      </c>
      <c r="D10" s="3">
        <v>51.125</v>
      </c>
      <c r="E10" s="2">
        <f t="shared" si="0"/>
        <v>54.25116666666667</v>
      </c>
      <c r="F10" s="2">
        <f t="shared" si="1"/>
        <v>-158.85208333333333</v>
      </c>
      <c r="G10" s="2">
        <v>2427</v>
      </c>
      <c r="H10" s="3">
        <v>121.4</v>
      </c>
      <c r="I10" s="10" t="s">
        <v>17</v>
      </c>
    </row>
    <row r="11" spans="1:13" ht="20">
      <c r="A11" s="3">
        <v>54</v>
      </c>
      <c r="B11" s="3">
        <v>15.04</v>
      </c>
      <c r="C11" s="3">
        <v>158</v>
      </c>
      <c r="D11" s="3">
        <v>51.106999999999999</v>
      </c>
      <c r="E11" s="2">
        <f t="shared" si="0"/>
        <v>54.250666666666667</v>
      </c>
      <c r="F11" s="2">
        <f t="shared" si="1"/>
        <v>-158.85178333333334</v>
      </c>
      <c r="G11" s="2">
        <v>2435</v>
      </c>
      <c r="H11" s="3">
        <v>119.9</v>
      </c>
      <c r="I11" s="10" t="s">
        <v>17</v>
      </c>
    </row>
    <row r="12" spans="1:13" ht="20">
      <c r="A12" s="3">
        <v>54</v>
      </c>
      <c r="B12" s="3">
        <v>14.97</v>
      </c>
      <c r="C12" s="3">
        <v>158</v>
      </c>
      <c r="D12" s="21">
        <v>51.072000000000003</v>
      </c>
      <c r="E12" s="2">
        <f t="shared" si="0"/>
        <v>54.249499999999998</v>
      </c>
      <c r="F12" s="2">
        <f t="shared" si="1"/>
        <v>-158.85120000000001</v>
      </c>
      <c r="G12" s="2">
        <v>2437</v>
      </c>
      <c r="H12" s="3">
        <v>190.3</v>
      </c>
      <c r="I12" s="10" t="s">
        <v>18</v>
      </c>
    </row>
    <row r="13" spans="1:13" ht="20">
      <c r="A13" s="3">
        <v>54</v>
      </c>
      <c r="B13" s="3">
        <v>14.904999999999999</v>
      </c>
      <c r="C13" s="3">
        <v>158</v>
      </c>
      <c r="D13" s="3">
        <v>51.152000000000001</v>
      </c>
      <c r="E13" s="2">
        <f t="shared" si="0"/>
        <v>54.248416666666664</v>
      </c>
      <c r="F13" s="2">
        <f t="shared" si="1"/>
        <v>-158.85253333333333</v>
      </c>
      <c r="G13" s="2">
        <v>2392</v>
      </c>
      <c r="H13" s="3">
        <v>230.1</v>
      </c>
      <c r="I13" s="10" t="s">
        <v>18</v>
      </c>
    </row>
    <row r="14" spans="1:13" ht="20">
      <c r="A14" s="3">
        <v>54</v>
      </c>
      <c r="B14" s="3">
        <v>14.535</v>
      </c>
      <c r="C14" s="3">
        <v>158</v>
      </c>
      <c r="D14" s="3">
        <v>51.863999999999997</v>
      </c>
      <c r="E14" s="2">
        <f t="shared" si="0"/>
        <v>54.242249999999999</v>
      </c>
      <c r="F14" s="2">
        <f t="shared" si="1"/>
        <v>-158.86439999999999</v>
      </c>
      <c r="G14" s="2">
        <v>2246</v>
      </c>
      <c r="H14" s="3">
        <v>216.9</v>
      </c>
      <c r="I14" s="10" t="s">
        <v>17</v>
      </c>
    </row>
    <row r="15" spans="1:13" ht="20">
      <c r="A15" s="3">
        <v>54</v>
      </c>
      <c r="B15" s="3">
        <v>14.446</v>
      </c>
      <c r="C15" s="3">
        <v>158</v>
      </c>
      <c r="D15" s="3">
        <v>51.996000000000002</v>
      </c>
      <c r="E15" s="2">
        <f t="shared" si="0"/>
        <v>54.240766666666666</v>
      </c>
      <c r="F15" s="2">
        <f t="shared" si="1"/>
        <v>-158.86660000000001</v>
      </c>
      <c r="G15" s="2">
        <v>2283</v>
      </c>
      <c r="H15" s="3">
        <v>214.3</v>
      </c>
      <c r="I15" s="10" t="s">
        <v>17</v>
      </c>
    </row>
    <row r="16" spans="1:13" ht="20">
      <c r="A16" s="3">
        <v>54</v>
      </c>
      <c r="B16" s="21">
        <v>14.428000000000001</v>
      </c>
      <c r="C16" s="3">
        <v>158</v>
      </c>
      <c r="D16" s="3">
        <v>52.003</v>
      </c>
      <c r="E16" s="2">
        <f t="shared" si="0"/>
        <v>54.24046666666667</v>
      </c>
      <c r="F16" s="2">
        <f t="shared" si="1"/>
        <v>-158.86671666666666</v>
      </c>
      <c r="G16" s="2">
        <v>2290</v>
      </c>
      <c r="H16" s="3">
        <v>221.6</v>
      </c>
      <c r="I16" s="10" t="s">
        <v>17</v>
      </c>
    </row>
    <row r="17" spans="1:9" ht="20">
      <c r="A17" s="3">
        <v>54</v>
      </c>
      <c r="B17" s="3">
        <v>14.407999999999999</v>
      </c>
      <c r="C17" s="3">
        <v>158</v>
      </c>
      <c r="D17" s="21">
        <v>52.066000000000003</v>
      </c>
      <c r="E17" s="2">
        <f t="shared" si="0"/>
        <v>54.240133333333333</v>
      </c>
      <c r="F17" s="2">
        <f>-(C17+(D17/60))</f>
        <v>-158.86776666666665</v>
      </c>
      <c r="G17" s="2">
        <v>2292</v>
      </c>
      <c r="H17" s="3">
        <v>271.3</v>
      </c>
      <c r="I17" s="10" t="s">
        <v>17</v>
      </c>
    </row>
    <row r="18" spans="1:9" ht="20">
      <c r="A18" s="3">
        <v>54</v>
      </c>
      <c r="B18" s="3">
        <v>14.391</v>
      </c>
      <c r="C18" s="3">
        <v>158</v>
      </c>
      <c r="D18" s="3">
        <v>52.128999999999998</v>
      </c>
      <c r="E18" s="2">
        <f t="shared" si="0"/>
        <v>54.239849999999997</v>
      </c>
      <c r="F18" s="2">
        <f t="shared" si="1"/>
        <v>-158.86881666666667</v>
      </c>
      <c r="G18" s="2">
        <v>2298</v>
      </c>
      <c r="H18" s="3">
        <v>319.60000000000002</v>
      </c>
      <c r="I18" s="10" t="s">
        <v>18</v>
      </c>
    </row>
    <row r="19" spans="1:9" ht="20">
      <c r="A19" s="3"/>
      <c r="B19" s="3"/>
      <c r="C19" s="3"/>
      <c r="D19" s="3"/>
      <c r="E19" s="2"/>
      <c r="F19" s="2"/>
      <c r="G19" s="2"/>
      <c r="H19" s="3"/>
      <c r="I19" s="23"/>
    </row>
    <row r="20" spans="1:9" ht="20">
      <c r="A20" s="3"/>
      <c r="B20" s="3"/>
      <c r="C20" s="3"/>
      <c r="D20" s="3"/>
      <c r="E20" s="2"/>
      <c r="F20" s="2"/>
      <c r="G20" s="2"/>
      <c r="H20" s="3"/>
      <c r="I20" s="23"/>
    </row>
    <row r="21" spans="1:9" ht="20">
      <c r="A21" s="3"/>
      <c r="B21" s="3"/>
      <c r="C21" s="3"/>
      <c r="D21" s="3"/>
      <c r="E21" s="2"/>
      <c r="F21" s="2"/>
      <c r="G21" s="2"/>
      <c r="H21" s="3"/>
      <c r="I21" s="23"/>
    </row>
    <row r="22" spans="1:9" ht="20">
      <c r="A22" s="3"/>
      <c r="B22" s="3"/>
      <c r="C22" s="3"/>
      <c r="D22" s="3"/>
      <c r="E22" s="2"/>
      <c r="F22" s="2"/>
      <c r="G22" s="2"/>
      <c r="H22" s="3"/>
      <c r="I22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opLeftCell="G1" workbookViewId="0">
      <selection activeCell="L9" sqref="L9:M9"/>
    </sheetView>
  </sheetViews>
  <sheetFormatPr baseColWidth="10" defaultRowHeight="15" x14ac:dyDescent="0"/>
  <cols>
    <col min="1" max="1" width="13.6640625" customWidth="1"/>
    <col min="2" max="3" width="21.1640625" customWidth="1"/>
    <col min="4" max="4" width="17" customWidth="1"/>
    <col min="5" max="5" width="15.33203125" customWidth="1"/>
    <col min="6" max="6" width="14.33203125" customWidth="1"/>
    <col min="8" max="8" width="11.6640625" customWidth="1"/>
    <col min="9" max="9" width="25" customWidth="1"/>
    <col min="10" max="10" width="17.1640625" customWidth="1"/>
    <col min="11" max="11" width="19.6640625" customWidth="1"/>
    <col min="12" max="12" width="36.83203125" customWidth="1"/>
    <col min="13" max="13" width="14.1640625" customWidth="1"/>
  </cols>
  <sheetData>
    <row r="1" spans="1:13" ht="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7" t="s">
        <v>15</v>
      </c>
      <c r="I1" s="10" t="s">
        <v>16</v>
      </c>
      <c r="J1" s="6" t="s">
        <v>31</v>
      </c>
      <c r="K1" s="19">
        <v>55.257153000000002</v>
      </c>
      <c r="L1" s="20">
        <v>-155.150023</v>
      </c>
    </row>
    <row r="2" spans="1:13" ht="23">
      <c r="A2" s="3">
        <v>55</v>
      </c>
      <c r="B2" s="3">
        <v>15.446</v>
      </c>
      <c r="C2" s="3">
        <v>155</v>
      </c>
      <c r="D2" s="3">
        <v>9.7739999999999991</v>
      </c>
      <c r="E2" s="2">
        <f>A2+(B2/60)</f>
        <v>55.257433333333331</v>
      </c>
      <c r="F2" s="2">
        <f>-(C2+(D2/60))</f>
        <v>-155.16290000000001</v>
      </c>
      <c r="G2" s="2">
        <v>2250</v>
      </c>
      <c r="H2" s="3">
        <v>276.7</v>
      </c>
      <c r="I2" s="10" t="s">
        <v>17</v>
      </c>
      <c r="K2" s="12"/>
      <c r="L2" s="12"/>
    </row>
    <row r="3" spans="1:13" ht="20">
      <c r="A3" s="3">
        <v>55</v>
      </c>
      <c r="B3" s="3">
        <v>15.449</v>
      </c>
      <c r="C3" s="3">
        <v>155</v>
      </c>
      <c r="D3" s="3">
        <v>9.827</v>
      </c>
      <c r="E3" s="2">
        <f t="shared" ref="E3:E15" si="0">A3+(B3/60)</f>
        <v>55.257483333333333</v>
      </c>
      <c r="F3" s="2">
        <f t="shared" ref="F3:F15" si="1">-(C3+(D3/60))</f>
        <v>-155.16378333333333</v>
      </c>
      <c r="G3" s="2">
        <v>2270</v>
      </c>
      <c r="H3" s="3">
        <v>276.39999999999998</v>
      </c>
      <c r="I3" s="10" t="s">
        <v>17</v>
      </c>
    </row>
    <row r="4" spans="1:13" ht="20">
      <c r="A4" s="3">
        <v>55</v>
      </c>
      <c r="B4" s="3">
        <v>15.452</v>
      </c>
      <c r="C4" s="3">
        <v>155</v>
      </c>
      <c r="D4" s="3">
        <v>9.8520000000000003</v>
      </c>
      <c r="E4" s="2">
        <f t="shared" si="0"/>
        <v>55.257533333333335</v>
      </c>
      <c r="F4" s="2">
        <f t="shared" si="1"/>
        <v>-155.16419999999999</v>
      </c>
      <c r="G4" s="2">
        <v>2280</v>
      </c>
      <c r="H4" s="13">
        <v>276.7</v>
      </c>
      <c r="I4" s="10" t="s">
        <v>17</v>
      </c>
    </row>
    <row r="5" spans="1:13" ht="20">
      <c r="A5" s="3">
        <v>55</v>
      </c>
      <c r="B5" s="3">
        <v>15.474</v>
      </c>
      <c r="C5" s="3">
        <v>155</v>
      </c>
      <c r="D5" s="3">
        <v>9.9459999999999997</v>
      </c>
      <c r="E5" s="2">
        <f t="shared" si="0"/>
        <v>55.257899999999999</v>
      </c>
      <c r="F5" s="2">
        <f t="shared" si="1"/>
        <v>-155.16576666666666</v>
      </c>
      <c r="G5" s="2">
        <v>2310</v>
      </c>
      <c r="H5" s="3">
        <v>203.4</v>
      </c>
      <c r="I5" s="10" t="s">
        <v>18</v>
      </c>
    </row>
    <row r="6" spans="1:13" ht="25">
      <c r="A6" s="3">
        <v>55</v>
      </c>
      <c r="B6" s="3">
        <v>15.484</v>
      </c>
      <c r="C6" s="3">
        <v>155</v>
      </c>
      <c r="D6" s="3">
        <v>9.9570000000000007</v>
      </c>
      <c r="E6" s="2">
        <f t="shared" si="0"/>
        <v>55.258066666666664</v>
      </c>
      <c r="F6" s="2">
        <f t="shared" si="1"/>
        <v>-155.16595000000001</v>
      </c>
      <c r="G6" s="2">
        <v>2313</v>
      </c>
      <c r="H6" s="7">
        <v>182.5</v>
      </c>
      <c r="I6" s="10" t="s">
        <v>18</v>
      </c>
      <c r="J6" s="11" t="s">
        <v>35</v>
      </c>
      <c r="K6">
        <v>2130</v>
      </c>
    </row>
    <row r="7" spans="1:13" ht="20">
      <c r="A7" s="3">
        <v>55</v>
      </c>
      <c r="B7" s="3">
        <v>15.018000000000001</v>
      </c>
      <c r="C7" s="3">
        <v>155</v>
      </c>
      <c r="D7" s="21">
        <v>9.1590000000000007</v>
      </c>
      <c r="E7" s="2">
        <f t="shared" si="0"/>
        <v>55.250300000000003</v>
      </c>
      <c r="F7" s="2">
        <f t="shared" si="1"/>
        <v>-155.15264999999999</v>
      </c>
      <c r="G7" s="2">
        <v>2310</v>
      </c>
      <c r="H7" s="3">
        <v>135.4</v>
      </c>
      <c r="I7" s="10" t="s">
        <v>18</v>
      </c>
      <c r="J7" s="17" t="s">
        <v>20</v>
      </c>
      <c r="K7" s="17">
        <v>2161</v>
      </c>
    </row>
    <row r="8" spans="1:13" ht="20">
      <c r="A8" s="3">
        <v>55</v>
      </c>
      <c r="B8" s="3">
        <v>15.002000000000001</v>
      </c>
      <c r="C8" s="3">
        <v>155</v>
      </c>
      <c r="D8" s="3">
        <v>9.1340000000000003</v>
      </c>
      <c r="E8" s="2">
        <f t="shared" si="0"/>
        <v>55.250033333333334</v>
      </c>
      <c r="F8" s="2">
        <f t="shared" si="1"/>
        <v>-155.15223333333333</v>
      </c>
      <c r="G8" s="2">
        <v>2319</v>
      </c>
      <c r="H8" s="3">
        <v>135.5</v>
      </c>
      <c r="I8" s="10" t="s">
        <v>17</v>
      </c>
      <c r="J8" s="17" t="s">
        <v>21</v>
      </c>
      <c r="K8" s="17"/>
      <c r="L8" t="s">
        <v>100</v>
      </c>
      <c r="M8" t="s">
        <v>91</v>
      </c>
    </row>
    <row r="9" spans="1:13" ht="20">
      <c r="A9" s="3">
        <v>55</v>
      </c>
      <c r="B9" s="3">
        <v>14.984</v>
      </c>
      <c r="C9" s="3">
        <v>155</v>
      </c>
      <c r="D9" s="3">
        <v>9.0129999999999999</v>
      </c>
      <c r="E9" s="2">
        <f t="shared" si="0"/>
        <v>55.249733333333332</v>
      </c>
      <c r="F9" s="2">
        <f t="shared" si="1"/>
        <v>-155.15021666666667</v>
      </c>
      <c r="G9" s="2">
        <v>2334</v>
      </c>
      <c r="H9" s="3">
        <v>136.69999999999999</v>
      </c>
      <c r="I9" s="10" t="s">
        <v>17</v>
      </c>
      <c r="J9" s="17" t="s">
        <v>22</v>
      </c>
      <c r="K9" s="17"/>
      <c r="L9" s="27">
        <v>55.257567999999999</v>
      </c>
      <c r="M9" s="27">
        <v>-155.152951</v>
      </c>
    </row>
    <row r="10" spans="1:13" ht="20">
      <c r="A10" s="3">
        <v>55</v>
      </c>
      <c r="B10" s="3">
        <v>15.365</v>
      </c>
      <c r="C10" s="3">
        <v>155</v>
      </c>
      <c r="D10" s="3">
        <v>8.1950000000000003</v>
      </c>
      <c r="E10" s="2">
        <f t="shared" si="0"/>
        <v>55.256083333333336</v>
      </c>
      <c r="F10" s="2">
        <f t="shared" si="1"/>
        <v>-155.13658333333333</v>
      </c>
      <c r="G10" s="2">
        <v>2405</v>
      </c>
      <c r="H10" s="3">
        <v>44.5</v>
      </c>
      <c r="I10" s="10" t="s">
        <v>17</v>
      </c>
    </row>
    <row r="11" spans="1:13" ht="20">
      <c r="A11" s="3">
        <v>55</v>
      </c>
      <c r="B11" s="3">
        <v>15.378</v>
      </c>
      <c r="C11" s="3">
        <v>155</v>
      </c>
      <c r="D11" s="3">
        <v>8.17</v>
      </c>
      <c r="E11" s="2">
        <f t="shared" si="0"/>
        <v>55.256300000000003</v>
      </c>
      <c r="F11" s="2">
        <f t="shared" si="1"/>
        <v>-155.13616666666667</v>
      </c>
      <c r="G11" s="2">
        <v>2416</v>
      </c>
      <c r="H11" s="3">
        <v>44.7</v>
      </c>
      <c r="I11" s="10" t="s">
        <v>17</v>
      </c>
    </row>
    <row r="12" spans="1:13" ht="20">
      <c r="A12" s="3">
        <v>55</v>
      </c>
      <c r="B12" s="3">
        <v>15.382</v>
      </c>
      <c r="C12" s="3">
        <v>155</v>
      </c>
      <c r="D12" s="3">
        <v>8.1590000000000007</v>
      </c>
      <c r="E12" s="2">
        <f t="shared" si="0"/>
        <v>55.256366666666665</v>
      </c>
      <c r="F12" s="2">
        <f t="shared" si="1"/>
        <v>-155.13598333333334</v>
      </c>
      <c r="G12" s="2">
        <v>2419</v>
      </c>
      <c r="H12" s="3">
        <v>38.200000000000003</v>
      </c>
      <c r="I12" s="10" t="s">
        <v>18</v>
      </c>
    </row>
    <row r="13" spans="1:13" ht="20">
      <c r="A13" s="3">
        <v>55</v>
      </c>
      <c r="B13" s="3">
        <v>15.382</v>
      </c>
      <c r="C13" s="3">
        <v>155</v>
      </c>
      <c r="D13" s="21">
        <v>8.1539999999999999</v>
      </c>
      <c r="E13" s="2">
        <f t="shared" si="0"/>
        <v>55.256366666666665</v>
      </c>
      <c r="F13" s="2">
        <f t="shared" si="1"/>
        <v>-155.13589999999999</v>
      </c>
      <c r="G13" s="2">
        <v>2421</v>
      </c>
      <c r="H13" s="3">
        <v>27.4</v>
      </c>
      <c r="I13" s="10" t="s">
        <v>18</v>
      </c>
    </row>
    <row r="14" spans="1:13" ht="20">
      <c r="A14" s="3">
        <v>55</v>
      </c>
      <c r="B14" s="3">
        <v>15.826000000000001</v>
      </c>
      <c r="C14" s="3">
        <v>155</v>
      </c>
      <c r="D14" s="3">
        <v>8.8879999999999999</v>
      </c>
      <c r="E14" s="2">
        <f t="shared" si="0"/>
        <v>55.263766666666669</v>
      </c>
      <c r="F14" s="2">
        <f t="shared" si="1"/>
        <v>-155.14813333333333</v>
      </c>
      <c r="G14" s="2">
        <v>2288</v>
      </c>
      <c r="H14" s="3">
        <v>325.10000000000002</v>
      </c>
      <c r="I14" s="10" t="s">
        <v>17</v>
      </c>
    </row>
    <row r="15" spans="1:13" ht="20">
      <c r="A15" s="3">
        <v>55</v>
      </c>
      <c r="B15" s="3">
        <v>15.849</v>
      </c>
      <c r="C15" s="3">
        <v>155</v>
      </c>
      <c r="D15" s="3">
        <v>8.9239999999999995</v>
      </c>
      <c r="E15" s="2">
        <f t="shared" si="0"/>
        <v>55.264150000000001</v>
      </c>
      <c r="F15" s="2">
        <f t="shared" si="1"/>
        <v>-155.14873333333333</v>
      </c>
      <c r="G15" s="2">
        <v>2297</v>
      </c>
      <c r="H15" s="3">
        <v>324.7</v>
      </c>
      <c r="I15" s="10" t="s">
        <v>17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G1" workbookViewId="0">
      <selection activeCell="N12" sqref="N12"/>
    </sheetView>
  </sheetViews>
  <sheetFormatPr baseColWidth="10" defaultRowHeight="15" x14ac:dyDescent="0"/>
  <cols>
    <col min="1" max="1" width="13.5" customWidth="1"/>
    <col min="2" max="2" width="16.6640625" customWidth="1"/>
    <col min="3" max="3" width="17.1640625" customWidth="1"/>
    <col min="4" max="4" width="21.1640625" customWidth="1"/>
    <col min="5" max="5" width="15.1640625" customWidth="1"/>
    <col min="6" max="6" width="17" customWidth="1"/>
    <col min="7" max="7" width="15.83203125" customWidth="1"/>
    <col min="8" max="8" width="14.1640625" customWidth="1"/>
    <col min="9" max="9" width="20.83203125" customWidth="1"/>
    <col min="10" max="10" width="18.6640625" customWidth="1"/>
    <col min="11" max="11" width="20.33203125" customWidth="1"/>
    <col min="12" max="12" width="21.83203125" customWidth="1"/>
    <col min="13" max="13" width="16.33203125" customWidth="1"/>
  </cols>
  <sheetData>
    <row r="1" spans="1:13" ht="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7" t="s">
        <v>15</v>
      </c>
      <c r="I1" s="10" t="s">
        <v>16</v>
      </c>
      <c r="J1" s="6" t="s">
        <v>31</v>
      </c>
      <c r="K1" s="19">
        <v>55.550009000000003</v>
      </c>
      <c r="L1" s="20">
        <v>-154.668936</v>
      </c>
    </row>
    <row r="2" spans="1:13" ht="23">
      <c r="A2" s="3">
        <v>55</v>
      </c>
      <c r="B2" s="3">
        <v>32.988</v>
      </c>
      <c r="C2" s="3">
        <v>154</v>
      </c>
      <c r="D2" s="3">
        <v>39.960999999999999</v>
      </c>
      <c r="E2" s="2">
        <f>A2+(B2/60)</f>
        <v>55.549799999999998</v>
      </c>
      <c r="F2" s="2">
        <f>-(C2+(D2/60))</f>
        <v>-154.66601666666668</v>
      </c>
      <c r="G2" s="2">
        <v>1041</v>
      </c>
      <c r="H2" s="3">
        <v>71.400000000000006</v>
      </c>
      <c r="I2" s="10" t="s">
        <v>17</v>
      </c>
      <c r="K2" s="12"/>
      <c r="L2" s="12"/>
    </row>
    <row r="3" spans="1:13" ht="20">
      <c r="A3" s="3">
        <v>55</v>
      </c>
      <c r="B3" s="3">
        <v>32.994</v>
      </c>
      <c r="C3" s="3">
        <v>154</v>
      </c>
      <c r="D3" s="3">
        <v>39.933999999999997</v>
      </c>
      <c r="E3" s="2">
        <f t="shared" ref="E3:E15" si="0">A3+(B3/60)</f>
        <v>55.549900000000001</v>
      </c>
      <c r="F3" s="2">
        <f t="shared" ref="F3:F16" si="1">-(C3+(D3/60))</f>
        <v>-154.66556666666668</v>
      </c>
      <c r="G3" s="2">
        <v>1051</v>
      </c>
      <c r="H3" s="3">
        <v>71.099999999999994</v>
      </c>
      <c r="I3" s="10" t="s">
        <v>17</v>
      </c>
    </row>
    <row r="4" spans="1:13" ht="20">
      <c r="A4" s="3">
        <v>55</v>
      </c>
      <c r="B4" s="3">
        <v>33.000999999999998</v>
      </c>
      <c r="C4" s="3">
        <v>154</v>
      </c>
      <c r="D4" s="3">
        <v>39.901000000000003</v>
      </c>
      <c r="E4" s="2">
        <f t="shared" si="0"/>
        <v>55.550016666666664</v>
      </c>
      <c r="F4" s="2">
        <f t="shared" si="1"/>
        <v>-154.66501666666667</v>
      </c>
      <c r="G4" s="2">
        <v>1065</v>
      </c>
      <c r="H4" s="13">
        <v>71</v>
      </c>
      <c r="I4" s="10" t="s">
        <v>17</v>
      </c>
    </row>
    <row r="5" spans="1:13" ht="20">
      <c r="A5" s="3">
        <v>55</v>
      </c>
      <c r="B5" s="21">
        <v>33.012999999999998</v>
      </c>
      <c r="C5" s="3">
        <v>154</v>
      </c>
      <c r="D5" s="3">
        <v>39.851999999999997</v>
      </c>
      <c r="E5" s="2">
        <f>A5+(B6/60)</f>
        <v>55.544849999999997</v>
      </c>
      <c r="F5" s="2">
        <f t="shared" si="1"/>
        <v>-154.66419999999999</v>
      </c>
      <c r="G5" s="2">
        <v>1089</v>
      </c>
      <c r="H5" s="3">
        <v>70.3</v>
      </c>
      <c r="I5" s="10" t="s">
        <v>18</v>
      </c>
    </row>
    <row r="6" spans="1:13" ht="25">
      <c r="A6" s="3">
        <v>55</v>
      </c>
      <c r="B6" s="3">
        <v>32.691000000000003</v>
      </c>
      <c r="C6" s="3">
        <v>154</v>
      </c>
      <c r="D6" s="3">
        <v>40.271000000000001</v>
      </c>
      <c r="E6" s="2">
        <f t="shared" ref="E6" si="2">A6+(B6/60)</f>
        <v>55.544849999999997</v>
      </c>
      <c r="F6" s="2">
        <f t="shared" si="1"/>
        <v>-154.67118333333335</v>
      </c>
      <c r="G6" s="2">
        <v>1042</v>
      </c>
      <c r="H6" s="7">
        <v>284.10000000000002</v>
      </c>
      <c r="I6" s="10" t="s">
        <v>18</v>
      </c>
      <c r="J6" s="11" t="s">
        <v>35</v>
      </c>
      <c r="K6">
        <v>969</v>
      </c>
    </row>
    <row r="7" spans="1:13" ht="20">
      <c r="A7" s="3">
        <v>55</v>
      </c>
      <c r="B7" s="3">
        <v>32.691000000000003</v>
      </c>
      <c r="C7" s="3">
        <v>154</v>
      </c>
      <c r="D7" s="21">
        <v>40.319000000000003</v>
      </c>
      <c r="E7" s="2">
        <f t="shared" si="0"/>
        <v>55.544849999999997</v>
      </c>
      <c r="F7" s="2">
        <f t="shared" si="1"/>
        <v>-154.67198333333334</v>
      </c>
      <c r="G7" s="2">
        <v>1130</v>
      </c>
      <c r="H7" s="3">
        <v>300.39999999999998</v>
      </c>
      <c r="I7" s="10" t="s">
        <v>18</v>
      </c>
      <c r="J7" s="17" t="s">
        <v>20</v>
      </c>
      <c r="K7" s="17">
        <v>982</v>
      </c>
    </row>
    <row r="8" spans="1:13" ht="20">
      <c r="A8" s="3">
        <v>55</v>
      </c>
      <c r="B8" s="3">
        <v>37.765999999999998</v>
      </c>
      <c r="C8" s="3">
        <v>154</v>
      </c>
      <c r="D8" s="3">
        <v>40.497</v>
      </c>
      <c r="E8" s="2">
        <f t="shared" si="0"/>
        <v>55.629433333333331</v>
      </c>
      <c r="F8" s="2">
        <f t="shared" si="1"/>
        <v>-154.67495</v>
      </c>
      <c r="G8" s="2">
        <v>1089</v>
      </c>
      <c r="H8" s="3">
        <v>335.7</v>
      </c>
      <c r="I8" s="10" t="s">
        <v>17</v>
      </c>
      <c r="J8" s="17" t="s">
        <v>21</v>
      </c>
      <c r="K8" s="17"/>
      <c r="L8" s="26" t="s">
        <v>96</v>
      </c>
      <c r="M8" s="26" t="s">
        <v>87</v>
      </c>
    </row>
    <row r="9" spans="1:13" ht="20">
      <c r="A9" s="3">
        <v>55</v>
      </c>
      <c r="B9" s="3">
        <v>32.935000000000002</v>
      </c>
      <c r="C9" s="3">
        <v>154</v>
      </c>
      <c r="D9" s="3">
        <v>40.668999999999997</v>
      </c>
      <c r="E9" s="2">
        <f t="shared" ref="E9" si="3">A9+(B10/60)</f>
        <v>55.549250000000001</v>
      </c>
      <c r="F9" s="2">
        <f t="shared" si="1"/>
        <v>-154.67781666666667</v>
      </c>
      <c r="G9" s="2">
        <v>1067</v>
      </c>
      <c r="H9" s="3">
        <v>9.3000000000000007</v>
      </c>
      <c r="I9" s="10" t="s">
        <v>17</v>
      </c>
      <c r="J9" s="17" t="s">
        <v>22</v>
      </c>
      <c r="K9" s="17"/>
      <c r="L9" s="27">
        <v>55.549885000000003</v>
      </c>
      <c r="M9" s="27">
        <v>-154.67142799999999</v>
      </c>
    </row>
    <row r="10" spans="1:13" ht="20">
      <c r="A10" s="3">
        <v>55</v>
      </c>
      <c r="B10" s="3">
        <v>32.954999999999998</v>
      </c>
      <c r="C10" s="3">
        <v>154</v>
      </c>
      <c r="D10" s="3">
        <v>40.673000000000002</v>
      </c>
      <c r="E10" s="2">
        <f t="shared" ref="E10" si="4">A10+(B10/60)</f>
        <v>55.549250000000001</v>
      </c>
      <c r="F10" s="2">
        <f t="shared" si="1"/>
        <v>-154.67788333333334</v>
      </c>
      <c r="G10" s="2">
        <v>1065</v>
      </c>
      <c r="H10" s="3">
        <v>8.1999999999999993</v>
      </c>
      <c r="I10" s="10" t="s">
        <v>17</v>
      </c>
    </row>
    <row r="11" spans="1:13" ht="20">
      <c r="A11" s="3">
        <v>55</v>
      </c>
      <c r="B11" s="3">
        <v>32.97</v>
      </c>
      <c r="C11" s="3">
        <v>154</v>
      </c>
      <c r="D11" s="3">
        <v>40.674999999999997</v>
      </c>
      <c r="E11" s="2">
        <f t="shared" si="0"/>
        <v>55.549500000000002</v>
      </c>
      <c r="F11" s="2">
        <f t="shared" si="1"/>
        <v>-154.67791666666668</v>
      </c>
      <c r="G11" s="13">
        <v>1065</v>
      </c>
      <c r="H11" s="3">
        <v>8.3000000000000007</v>
      </c>
      <c r="I11" s="10" t="s">
        <v>17</v>
      </c>
    </row>
    <row r="12" spans="1:13" ht="20">
      <c r="A12" s="3">
        <v>55</v>
      </c>
      <c r="B12" s="3">
        <v>33.023000000000003</v>
      </c>
      <c r="C12" s="3">
        <v>154</v>
      </c>
      <c r="D12" s="3">
        <v>40.683</v>
      </c>
      <c r="E12" s="2">
        <f t="shared" si="0"/>
        <v>55.550383333333336</v>
      </c>
      <c r="F12" s="2">
        <f t="shared" si="1"/>
        <v>-154.67805000000001</v>
      </c>
      <c r="G12" s="2">
        <v>1068</v>
      </c>
      <c r="H12" s="3">
        <v>30.6</v>
      </c>
      <c r="I12" s="10" t="s">
        <v>18</v>
      </c>
    </row>
    <row r="13" spans="1:13" ht="20">
      <c r="A13" s="3">
        <v>55</v>
      </c>
      <c r="B13" s="3">
        <v>33.198</v>
      </c>
      <c r="C13" s="3">
        <v>154</v>
      </c>
      <c r="D13" s="21">
        <v>40.356999999999999</v>
      </c>
      <c r="E13" s="2">
        <f t="shared" ref="E13" si="5">A13+(B14/60)</f>
        <v>55.553483333333332</v>
      </c>
      <c r="F13" s="2">
        <f t="shared" si="1"/>
        <v>-154.67261666666667</v>
      </c>
      <c r="G13" s="2">
        <v>1056</v>
      </c>
      <c r="H13" s="3">
        <v>59</v>
      </c>
      <c r="I13" s="10" t="s">
        <v>18</v>
      </c>
    </row>
    <row r="14" spans="1:13" ht="20">
      <c r="A14" s="3">
        <v>55</v>
      </c>
      <c r="B14" s="3">
        <v>33.209000000000003</v>
      </c>
      <c r="C14" s="3">
        <v>154</v>
      </c>
      <c r="D14" s="3">
        <v>40.332000000000001</v>
      </c>
      <c r="E14" s="2">
        <f t="shared" ref="E14" si="6">A14+(B14/60)</f>
        <v>55.553483333333332</v>
      </c>
      <c r="F14" s="2">
        <f t="shared" si="1"/>
        <v>-154.6722</v>
      </c>
      <c r="G14" s="2">
        <v>1062</v>
      </c>
      <c r="H14" s="3">
        <v>59.4</v>
      </c>
      <c r="I14" s="10" t="s">
        <v>17</v>
      </c>
    </row>
    <row r="15" spans="1:13" ht="20">
      <c r="A15" s="3">
        <v>55</v>
      </c>
      <c r="B15" s="3">
        <v>33.22</v>
      </c>
      <c r="C15" s="3">
        <v>154</v>
      </c>
      <c r="D15" s="3">
        <v>40.305999999999997</v>
      </c>
      <c r="E15" s="2">
        <f t="shared" si="0"/>
        <v>55.553666666666665</v>
      </c>
      <c r="F15" s="2">
        <f t="shared" si="1"/>
        <v>-154.67176666666666</v>
      </c>
      <c r="G15" s="2">
        <v>1069</v>
      </c>
      <c r="H15" s="3">
        <v>59.2</v>
      </c>
      <c r="I15" s="10" t="s">
        <v>17</v>
      </c>
    </row>
    <row r="16" spans="1:13" ht="20">
      <c r="A16" s="21">
        <v>55</v>
      </c>
      <c r="B16" s="3">
        <v>33.246000000000002</v>
      </c>
      <c r="C16" s="21">
        <v>154</v>
      </c>
      <c r="D16" s="21">
        <v>40.246000000000002</v>
      </c>
      <c r="E16" s="2">
        <f>A16+(B16/60)</f>
        <v>55.554099999999998</v>
      </c>
      <c r="F16" s="13">
        <f t="shared" si="1"/>
        <v>-154.67076666666668</v>
      </c>
      <c r="G16" s="2">
        <v>1089</v>
      </c>
      <c r="H16" s="21">
        <v>69</v>
      </c>
      <c r="I16" s="16" t="s">
        <v>17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11"/>
  <sheetViews>
    <sheetView workbookViewId="0">
      <selection activeCell="I11" sqref="I11"/>
    </sheetView>
  </sheetViews>
  <sheetFormatPr baseColWidth="10" defaultColWidth="11.1640625" defaultRowHeight="15" x14ac:dyDescent="0"/>
  <cols>
    <col min="1" max="1" width="9.6640625" customWidth="1"/>
    <col min="2" max="2" width="15" customWidth="1"/>
    <col min="3" max="3" width="16.6640625" customWidth="1"/>
    <col min="4" max="4" width="16" customWidth="1"/>
    <col min="5" max="5" width="13.1640625" customWidth="1"/>
    <col min="6" max="6" width="14.6640625" customWidth="1"/>
    <col min="9" max="9" width="38.1640625" customWidth="1"/>
    <col min="10" max="10" width="22.6640625" customWidth="1"/>
  </cols>
  <sheetData>
    <row r="1" spans="1:11" ht="25">
      <c r="A1" s="7" t="s">
        <v>0</v>
      </c>
      <c r="B1" s="7" t="s">
        <v>1</v>
      </c>
      <c r="C1" s="7" t="s">
        <v>2</v>
      </c>
      <c r="D1" s="7" t="s">
        <v>3</v>
      </c>
      <c r="E1" s="72" t="s">
        <v>4</v>
      </c>
      <c r="F1" s="72" t="s">
        <v>5</v>
      </c>
      <c r="G1" s="72" t="s">
        <v>6</v>
      </c>
      <c r="I1" s="6" t="s">
        <v>7</v>
      </c>
      <c r="J1" s="1">
        <v>55.250999999999998</v>
      </c>
      <c r="K1" s="1">
        <v>-155.75</v>
      </c>
    </row>
    <row r="2" spans="1:11" ht="20">
      <c r="A2" s="7">
        <v>55</v>
      </c>
      <c r="B2" s="7">
        <v>15.076000000000001</v>
      </c>
      <c r="C2" s="7">
        <v>-155</v>
      </c>
      <c r="D2" s="7">
        <v>44.981999999999999</v>
      </c>
      <c r="E2" s="7">
        <f>A2+(B2/60)</f>
        <v>55.251266666666666</v>
      </c>
      <c r="F2" s="7">
        <f>C2-(D2/60)</f>
        <v>-155.74969999999999</v>
      </c>
      <c r="G2" s="7">
        <v>941</v>
      </c>
      <c r="I2" s="1" t="s">
        <v>14</v>
      </c>
      <c r="J2" s="1">
        <v>935</v>
      </c>
      <c r="K2" s="1"/>
    </row>
    <row r="3" spans="1:11" ht="20">
      <c r="A3" s="7">
        <v>55</v>
      </c>
      <c r="B3" s="7">
        <v>15.305</v>
      </c>
      <c r="C3" s="7">
        <v>-155</v>
      </c>
      <c r="D3" s="7">
        <v>44.469000000000001</v>
      </c>
      <c r="E3" s="7">
        <f t="shared" ref="E3:E11" si="0">A3+(B3/60)</f>
        <v>55.255083333333332</v>
      </c>
      <c r="F3" s="7">
        <f t="shared" ref="F3:F11" si="1">C3-(D3/60)</f>
        <v>-155.74115</v>
      </c>
      <c r="G3" s="7">
        <v>1212</v>
      </c>
      <c r="I3" s="1"/>
      <c r="J3" s="1"/>
      <c r="K3" s="1"/>
    </row>
    <row r="4" spans="1:11" ht="20">
      <c r="A4" s="7">
        <v>55</v>
      </c>
      <c r="B4" s="7">
        <v>15.066000000000001</v>
      </c>
      <c r="C4" s="7">
        <v>-155</v>
      </c>
      <c r="D4" s="7">
        <v>44.110999999999997</v>
      </c>
      <c r="E4" s="7">
        <f t="shared" si="0"/>
        <v>55.251100000000001</v>
      </c>
      <c r="F4" s="7">
        <f t="shared" si="1"/>
        <v>-155.73518333333334</v>
      </c>
      <c r="G4" s="7">
        <v>1424</v>
      </c>
      <c r="I4" s="1"/>
      <c r="J4" s="1"/>
      <c r="K4" s="1"/>
    </row>
    <row r="5" spans="1:11" ht="20">
      <c r="A5" s="7">
        <v>55</v>
      </c>
      <c r="B5" s="7">
        <v>14.646000000000001</v>
      </c>
      <c r="C5" s="7">
        <v>-155</v>
      </c>
      <c r="D5" s="7">
        <v>44.250999999999998</v>
      </c>
      <c r="E5" s="7">
        <f t="shared" si="0"/>
        <v>55.244100000000003</v>
      </c>
      <c r="F5" s="7">
        <f t="shared" si="1"/>
        <v>-155.73751666666666</v>
      </c>
      <c r="G5" s="7">
        <v>2380</v>
      </c>
      <c r="I5" s="1" t="s">
        <v>20</v>
      </c>
      <c r="J5" s="1">
        <v>916</v>
      </c>
      <c r="K5" s="1"/>
    </row>
    <row r="6" spans="1:11" ht="20">
      <c r="A6" s="7">
        <v>55</v>
      </c>
      <c r="B6" s="7">
        <v>14.496</v>
      </c>
      <c r="C6" s="7">
        <v>-155</v>
      </c>
      <c r="D6" s="7">
        <v>44.866</v>
      </c>
      <c r="E6" s="7">
        <f t="shared" si="0"/>
        <v>55.241599999999998</v>
      </c>
      <c r="F6" s="7">
        <f t="shared" si="1"/>
        <v>-155.74776666666668</v>
      </c>
      <c r="G6" s="7">
        <v>1534</v>
      </c>
      <c r="I6" s="1" t="s">
        <v>21</v>
      </c>
      <c r="J6" s="59" t="s">
        <v>63</v>
      </c>
      <c r="K6" s="59" t="s">
        <v>23</v>
      </c>
    </row>
    <row r="7" spans="1:11" ht="20">
      <c r="A7" s="7">
        <v>55</v>
      </c>
      <c r="B7" s="7">
        <v>14.646000000000001</v>
      </c>
      <c r="C7" s="7">
        <v>-155</v>
      </c>
      <c r="D7" s="7">
        <v>45.625999999999998</v>
      </c>
      <c r="E7" s="7">
        <f t="shared" si="0"/>
        <v>55.244100000000003</v>
      </c>
      <c r="F7" s="7">
        <f t="shared" si="1"/>
        <v>-155.76043333333334</v>
      </c>
      <c r="G7" s="7">
        <v>1412</v>
      </c>
      <c r="I7" s="1" t="s">
        <v>22</v>
      </c>
      <c r="J7" s="74">
        <v>55.252415999999997</v>
      </c>
      <c r="K7" s="74">
        <v>-155.75245799999999</v>
      </c>
    </row>
    <row r="8" spans="1:11" ht="20">
      <c r="A8" s="7">
        <v>55</v>
      </c>
      <c r="B8" s="7">
        <v>15.082000000000001</v>
      </c>
      <c r="C8" s="7">
        <v>-155</v>
      </c>
      <c r="D8" s="7">
        <v>46.031999999999996</v>
      </c>
      <c r="E8" s="7">
        <f t="shared" si="0"/>
        <v>55.251366666666669</v>
      </c>
      <c r="F8" s="7">
        <f t="shared" si="1"/>
        <v>-155.7672</v>
      </c>
      <c r="G8" s="7">
        <v>1349</v>
      </c>
    </row>
    <row r="9" spans="1:11" ht="20">
      <c r="A9" s="7">
        <v>55</v>
      </c>
      <c r="B9" s="7">
        <v>15.488</v>
      </c>
      <c r="C9" s="7">
        <v>-155</v>
      </c>
      <c r="D9" s="7">
        <v>45.719000000000001</v>
      </c>
      <c r="E9" s="7">
        <f t="shared" si="0"/>
        <v>55.258133333333333</v>
      </c>
      <c r="F9" s="7">
        <f t="shared" si="1"/>
        <v>-155.76198333333335</v>
      </c>
      <c r="G9" s="7">
        <v>1266</v>
      </c>
    </row>
    <row r="10" spans="1:11" ht="20">
      <c r="A10" s="7">
        <v>55</v>
      </c>
      <c r="B10" s="7">
        <v>15.545</v>
      </c>
      <c r="C10" s="7">
        <v>-155</v>
      </c>
      <c r="D10" s="7">
        <v>44.642000000000003</v>
      </c>
      <c r="E10" s="7">
        <f t="shared" si="0"/>
        <v>55.259083333333336</v>
      </c>
      <c r="F10" s="7">
        <f t="shared" si="1"/>
        <v>-155.74403333333333</v>
      </c>
      <c r="G10" s="7">
        <v>1309</v>
      </c>
    </row>
    <row r="11" spans="1:11" ht="20">
      <c r="A11" s="7">
        <v>55</v>
      </c>
      <c r="B11" s="7">
        <v>15.396000000000001</v>
      </c>
      <c r="C11" s="7">
        <v>-155</v>
      </c>
      <c r="D11" s="7">
        <v>44.246000000000002</v>
      </c>
      <c r="E11" s="73">
        <f t="shared" si="0"/>
        <v>55.256599999999999</v>
      </c>
      <c r="F11" s="73">
        <f t="shared" si="1"/>
        <v>-155.73743333333334</v>
      </c>
      <c r="G11" s="73">
        <v>1403</v>
      </c>
    </row>
  </sheetData>
  <pageMargins left="0.7" right="0.7" top="0.75" bottom="0.75" header="0.3" footer="0.3"/>
  <pageSetup scale="53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D1" workbookViewId="0">
      <selection activeCell="K9" sqref="K9:L9"/>
    </sheetView>
  </sheetViews>
  <sheetFormatPr baseColWidth="10" defaultColWidth="11.1640625" defaultRowHeight="15" x14ac:dyDescent="0"/>
  <cols>
    <col min="1" max="1" width="10.1640625" customWidth="1"/>
    <col min="2" max="2" width="14.33203125" customWidth="1"/>
    <col min="3" max="3" width="17.33203125" customWidth="1"/>
    <col min="4" max="4" width="18.33203125" customWidth="1"/>
    <col min="5" max="5" width="14" customWidth="1"/>
    <col min="6" max="6" width="16.83203125" customWidth="1"/>
    <col min="8" max="8" width="10.1640625" customWidth="1"/>
    <col min="9" max="9" width="20.5" customWidth="1"/>
    <col min="10" max="10" width="33.6640625" customWidth="1"/>
    <col min="11" max="11" width="17.6640625" bestFit="1" customWidth="1"/>
    <col min="12" max="12" width="20.33203125" bestFit="1" customWidth="1"/>
  </cols>
  <sheetData>
    <row r="1" spans="1:12" ht="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7" t="s">
        <v>15</v>
      </c>
      <c r="I1" s="10" t="s">
        <v>16</v>
      </c>
      <c r="J1" s="6" t="s">
        <v>31</v>
      </c>
      <c r="K1" s="19">
        <v>56.305562999999999</v>
      </c>
      <c r="L1" s="20">
        <v>-152.405844</v>
      </c>
    </row>
    <row r="2" spans="1:12" ht="23">
      <c r="A2" s="3">
        <v>56</v>
      </c>
      <c r="B2" s="3">
        <v>18.327999999999999</v>
      </c>
      <c r="C2" s="3">
        <v>152</v>
      </c>
      <c r="D2" s="3">
        <v>24.36</v>
      </c>
      <c r="E2" s="2">
        <f>A2+(B2/60)</f>
        <v>56.305466666666668</v>
      </c>
      <c r="F2" s="2">
        <f>-(C2+(D2/60))</f>
        <v>-152.40600000000001</v>
      </c>
      <c r="G2" s="2">
        <v>1146</v>
      </c>
      <c r="H2" s="3">
        <v>31.7</v>
      </c>
      <c r="I2" s="10"/>
      <c r="K2" s="12"/>
      <c r="L2" s="12"/>
    </row>
    <row r="3" spans="1:12" ht="20">
      <c r="A3" s="3">
        <v>56</v>
      </c>
      <c r="B3" s="3">
        <v>18.401</v>
      </c>
      <c r="C3" s="3">
        <v>152</v>
      </c>
      <c r="D3" s="3">
        <v>24.335999999999999</v>
      </c>
      <c r="E3" s="2">
        <f t="shared" ref="E3:E24" si="0">A3+(B3/60)</f>
        <v>56.306683333333332</v>
      </c>
      <c r="F3" s="2">
        <f t="shared" ref="F3:F24" si="1">-(C3+(D3/60))</f>
        <v>-152.40559999999999</v>
      </c>
      <c r="G3" s="2">
        <v>1183</v>
      </c>
      <c r="H3" s="3">
        <v>13.7</v>
      </c>
      <c r="I3" s="10"/>
    </row>
    <row r="4" spans="1:12" ht="20">
      <c r="A4" s="3">
        <v>56</v>
      </c>
      <c r="B4" s="3">
        <v>18.518999999999998</v>
      </c>
      <c r="C4" s="3">
        <v>152</v>
      </c>
      <c r="D4" s="3">
        <v>24.309000000000001</v>
      </c>
      <c r="E4" s="2">
        <f t="shared" si="0"/>
        <v>56.30865</v>
      </c>
      <c r="F4" s="2">
        <f t="shared" si="1"/>
        <v>-152.40514999999999</v>
      </c>
      <c r="G4" s="2">
        <v>1276</v>
      </c>
      <c r="H4" s="3">
        <v>19.3</v>
      </c>
      <c r="I4" s="10"/>
    </row>
    <row r="5" spans="1:12" ht="20">
      <c r="A5" s="3">
        <v>56</v>
      </c>
      <c r="B5" s="3">
        <v>18.683</v>
      </c>
      <c r="C5" s="3">
        <v>152</v>
      </c>
      <c r="D5" s="3">
        <v>24.248999999999999</v>
      </c>
      <c r="E5" s="2">
        <f t="shared" si="0"/>
        <v>56.311383333333332</v>
      </c>
      <c r="F5" s="2">
        <f t="shared" si="1"/>
        <v>-152.40414999999999</v>
      </c>
      <c r="G5" s="2">
        <v>1455</v>
      </c>
      <c r="H5" s="7">
        <v>19.899999999999999</v>
      </c>
      <c r="I5" s="10"/>
    </row>
    <row r="6" spans="1:12" ht="25">
      <c r="A6" s="3">
        <v>56</v>
      </c>
      <c r="B6" s="3">
        <v>18.847999999999999</v>
      </c>
      <c r="C6" s="3">
        <v>152</v>
      </c>
      <c r="D6" s="3">
        <v>24.356999999999999</v>
      </c>
      <c r="E6" s="2">
        <f t="shared" si="0"/>
        <v>56.314133333333331</v>
      </c>
      <c r="F6" s="2">
        <f t="shared" si="1"/>
        <v>-152.40594999999999</v>
      </c>
      <c r="G6" s="2">
        <v>1623</v>
      </c>
      <c r="H6" s="3">
        <v>243.6</v>
      </c>
      <c r="I6" s="10"/>
      <c r="J6" s="11" t="s">
        <v>57</v>
      </c>
    </row>
    <row r="7" spans="1:12" ht="20">
      <c r="A7" s="3">
        <v>56</v>
      </c>
      <c r="B7" s="3">
        <v>18.704000000000001</v>
      </c>
      <c r="C7" s="3">
        <v>152</v>
      </c>
      <c r="D7" s="3">
        <v>24.797999999999998</v>
      </c>
      <c r="E7" s="2">
        <f t="shared" si="0"/>
        <v>56.311733333333336</v>
      </c>
      <c r="F7" s="2">
        <f t="shared" si="1"/>
        <v>-152.41329999999999</v>
      </c>
      <c r="G7" s="2">
        <v>1429</v>
      </c>
      <c r="H7" s="3">
        <v>238.3</v>
      </c>
      <c r="I7" s="10"/>
      <c r="J7" s="17" t="s">
        <v>20</v>
      </c>
      <c r="K7" s="17">
        <v>1100</v>
      </c>
    </row>
    <row r="8" spans="1:12" ht="20">
      <c r="A8" s="3">
        <v>56</v>
      </c>
      <c r="B8" s="3">
        <v>18.657</v>
      </c>
      <c r="C8" s="3">
        <v>152</v>
      </c>
      <c r="D8" s="3">
        <v>24.943000000000001</v>
      </c>
      <c r="E8" s="2">
        <f t="shared" si="0"/>
        <v>56.310949999999998</v>
      </c>
      <c r="F8" s="2">
        <f t="shared" si="1"/>
        <v>-152.41571666666667</v>
      </c>
      <c r="G8" s="2">
        <v>1406</v>
      </c>
      <c r="H8" s="3">
        <v>238.4</v>
      </c>
      <c r="I8" s="10"/>
      <c r="J8" s="17" t="s">
        <v>101</v>
      </c>
      <c r="K8" s="26" t="s">
        <v>88</v>
      </c>
      <c r="L8" s="26" t="s">
        <v>89</v>
      </c>
    </row>
    <row r="9" spans="1:12" ht="20">
      <c r="A9" s="3">
        <v>56</v>
      </c>
      <c r="B9" s="3">
        <v>18.533999999999999</v>
      </c>
      <c r="C9" s="3">
        <v>152</v>
      </c>
      <c r="D9" s="3">
        <v>25.337</v>
      </c>
      <c r="E9" s="2">
        <f t="shared" si="0"/>
        <v>56.308900000000001</v>
      </c>
      <c r="F9" s="2">
        <f t="shared" si="1"/>
        <v>-152.42228333333333</v>
      </c>
      <c r="G9" s="2">
        <v>1460</v>
      </c>
      <c r="H9" s="3">
        <v>241.2</v>
      </c>
      <c r="I9" s="10"/>
      <c r="J9" s="17" t="s">
        <v>22</v>
      </c>
      <c r="K9" s="27">
        <v>56.303739999999998</v>
      </c>
      <c r="L9" s="27">
        <v>-152.41023200000001</v>
      </c>
    </row>
    <row r="10" spans="1:12" ht="20">
      <c r="A10" s="3">
        <v>56</v>
      </c>
      <c r="B10" s="3">
        <v>18.422000000000001</v>
      </c>
      <c r="C10" s="3">
        <v>152</v>
      </c>
      <c r="D10" s="3">
        <v>25.7</v>
      </c>
      <c r="E10" s="2">
        <f t="shared" si="0"/>
        <v>56.307033333333337</v>
      </c>
      <c r="F10" s="2">
        <f t="shared" si="1"/>
        <v>-152.42833333333334</v>
      </c>
      <c r="G10" s="2">
        <v>1635</v>
      </c>
      <c r="H10" s="3">
        <v>242.1</v>
      </c>
      <c r="I10" s="10"/>
    </row>
    <row r="11" spans="1:12" ht="20">
      <c r="A11" s="3">
        <v>56</v>
      </c>
      <c r="B11" s="3">
        <v>18.233000000000001</v>
      </c>
      <c r="C11" s="3">
        <v>152</v>
      </c>
      <c r="D11" s="3">
        <v>25.917000000000002</v>
      </c>
      <c r="E11" s="2">
        <f t="shared" si="0"/>
        <v>56.303883333333332</v>
      </c>
      <c r="F11" s="2">
        <f t="shared" si="1"/>
        <v>-152.43195</v>
      </c>
      <c r="G11" s="2">
        <v>1734</v>
      </c>
      <c r="H11" s="3">
        <v>124.5</v>
      </c>
      <c r="I11" s="10"/>
    </row>
    <row r="12" spans="1:12" ht="20">
      <c r="A12" s="3">
        <v>56</v>
      </c>
      <c r="B12" s="3">
        <v>18.146000000000001</v>
      </c>
      <c r="C12" s="3">
        <v>152</v>
      </c>
      <c r="D12" s="21">
        <v>25.751000000000001</v>
      </c>
      <c r="E12" s="2">
        <f t="shared" si="0"/>
        <v>56.302433333333333</v>
      </c>
      <c r="F12" s="2">
        <f t="shared" si="1"/>
        <v>-152.42918333333333</v>
      </c>
      <c r="G12" s="2">
        <v>1608</v>
      </c>
      <c r="H12" s="3">
        <v>111.2</v>
      </c>
      <c r="I12" s="10"/>
    </row>
    <row r="13" spans="1:12" ht="20">
      <c r="A13" s="3">
        <v>56</v>
      </c>
      <c r="B13" s="3">
        <v>18.105</v>
      </c>
      <c r="C13" s="3">
        <v>152</v>
      </c>
      <c r="D13" s="3">
        <v>25.638000000000002</v>
      </c>
      <c r="E13" s="2">
        <f t="shared" si="0"/>
        <v>56.301749999999998</v>
      </c>
      <c r="F13" s="2">
        <f t="shared" si="1"/>
        <v>-152.4273</v>
      </c>
      <c r="G13" s="2">
        <v>1546</v>
      </c>
      <c r="H13" s="3">
        <v>111.6</v>
      </c>
      <c r="I13" s="10"/>
    </row>
    <row r="14" spans="1:12" ht="20">
      <c r="A14" s="3">
        <v>56</v>
      </c>
      <c r="B14" s="3">
        <v>18.026</v>
      </c>
      <c r="C14" s="3">
        <v>152</v>
      </c>
      <c r="D14" s="3">
        <v>25.428999999999998</v>
      </c>
      <c r="E14" s="2">
        <f t="shared" si="0"/>
        <v>56.300433333333331</v>
      </c>
      <c r="F14" s="2">
        <f t="shared" si="1"/>
        <v>-152.42381666666665</v>
      </c>
      <c r="G14" s="2">
        <v>1427</v>
      </c>
      <c r="H14" s="3">
        <v>112.9</v>
      </c>
      <c r="I14" s="10"/>
    </row>
    <row r="15" spans="1:12" ht="20">
      <c r="A15" s="3">
        <v>56</v>
      </c>
      <c r="B15" s="3">
        <v>17.895</v>
      </c>
      <c r="C15" s="3">
        <v>152</v>
      </c>
      <c r="D15" s="3">
        <v>25.076000000000001</v>
      </c>
      <c r="E15" s="2">
        <f t="shared" si="0"/>
        <v>56.298250000000003</v>
      </c>
      <c r="F15" s="2">
        <f t="shared" si="1"/>
        <v>-152.41793333333334</v>
      </c>
      <c r="G15" s="2">
        <v>1341</v>
      </c>
      <c r="H15" s="3">
        <v>111.4</v>
      </c>
      <c r="I15" s="10"/>
    </row>
    <row r="16" spans="1:12" ht="20">
      <c r="A16" s="3">
        <v>56</v>
      </c>
      <c r="B16" s="21">
        <v>17.835999999999999</v>
      </c>
      <c r="C16" s="3">
        <v>152</v>
      </c>
      <c r="D16" s="3">
        <v>24.93</v>
      </c>
      <c r="E16" s="2">
        <f t="shared" si="0"/>
        <v>56.297266666666665</v>
      </c>
      <c r="F16" s="2">
        <f t="shared" si="1"/>
        <v>-152.41550000000001</v>
      </c>
      <c r="G16" s="2">
        <v>1348</v>
      </c>
      <c r="H16" s="3">
        <v>110.7</v>
      </c>
      <c r="I16" s="10"/>
    </row>
    <row r="17" spans="1:9" ht="20">
      <c r="A17" s="3">
        <v>56</v>
      </c>
      <c r="B17" s="3">
        <v>17.716999999999999</v>
      </c>
      <c r="C17" s="3">
        <v>152</v>
      </c>
      <c r="D17" s="3">
        <v>24.594000000000001</v>
      </c>
      <c r="E17" s="2">
        <f t="shared" si="0"/>
        <v>56.29528333333333</v>
      </c>
      <c r="F17" s="2">
        <f t="shared" si="1"/>
        <v>-152.40989999999999</v>
      </c>
      <c r="G17" s="2">
        <v>1449</v>
      </c>
      <c r="H17" s="3">
        <v>113.3</v>
      </c>
      <c r="I17" s="10"/>
    </row>
    <row r="18" spans="1:9" ht="20">
      <c r="A18" s="3">
        <v>56</v>
      </c>
      <c r="B18" s="3">
        <v>17.623000000000001</v>
      </c>
      <c r="C18" s="3">
        <v>152</v>
      </c>
      <c r="D18" s="3">
        <v>24.36</v>
      </c>
      <c r="E18" s="2">
        <f t="shared" si="0"/>
        <v>56.293716666666668</v>
      </c>
      <c r="F18" s="2">
        <f t="shared" si="1"/>
        <v>-152.40600000000001</v>
      </c>
      <c r="G18" s="2">
        <v>1601</v>
      </c>
      <c r="H18" s="3">
        <v>96.8</v>
      </c>
      <c r="I18" s="10"/>
    </row>
    <row r="19" spans="1:9" ht="20">
      <c r="A19" s="3">
        <v>56</v>
      </c>
      <c r="B19" s="3">
        <v>17.7</v>
      </c>
      <c r="C19" s="3">
        <v>152</v>
      </c>
      <c r="D19" s="3">
        <v>24.169</v>
      </c>
      <c r="E19" s="2">
        <f t="shared" si="0"/>
        <v>56.295000000000002</v>
      </c>
      <c r="F19" s="2">
        <f t="shared" si="1"/>
        <v>-152.40281666666667</v>
      </c>
      <c r="G19" s="2">
        <v>1538</v>
      </c>
      <c r="H19" s="3">
        <v>45.6</v>
      </c>
      <c r="I19" s="10"/>
    </row>
    <row r="20" spans="1:9" ht="20">
      <c r="A20" s="3">
        <v>56</v>
      </c>
      <c r="B20" s="3">
        <v>17.832999999999998</v>
      </c>
      <c r="C20" s="3">
        <v>152</v>
      </c>
      <c r="D20" s="3">
        <v>23.933</v>
      </c>
      <c r="E20" s="2">
        <f t="shared" si="0"/>
        <v>56.297216666666664</v>
      </c>
      <c r="F20" s="2">
        <f t="shared" si="1"/>
        <v>-152.39888333333334</v>
      </c>
      <c r="G20" s="2">
        <v>1498</v>
      </c>
      <c r="H20" s="3">
        <v>44.8</v>
      </c>
      <c r="I20" s="10"/>
    </row>
    <row r="21" spans="1:9" ht="20">
      <c r="A21" s="3">
        <v>56</v>
      </c>
      <c r="B21" s="3">
        <v>17.995999999999999</v>
      </c>
      <c r="C21" s="3">
        <v>152</v>
      </c>
      <c r="D21" s="3">
        <v>23.64</v>
      </c>
      <c r="E21" s="2">
        <f t="shared" si="0"/>
        <v>56.299933333333335</v>
      </c>
      <c r="F21" s="2">
        <f t="shared" si="1"/>
        <v>-152.39400000000001</v>
      </c>
      <c r="G21" s="2">
        <v>1559</v>
      </c>
      <c r="H21" s="3">
        <v>44</v>
      </c>
      <c r="I21" s="10"/>
    </row>
    <row r="22" spans="1:9" ht="20">
      <c r="A22" s="3">
        <v>56</v>
      </c>
      <c r="B22" s="3">
        <v>18.04</v>
      </c>
      <c r="C22" s="3">
        <v>152</v>
      </c>
      <c r="D22" s="3">
        <v>23.571999999999999</v>
      </c>
      <c r="E22" s="2">
        <f t="shared" si="0"/>
        <v>56.300666666666665</v>
      </c>
      <c r="F22" s="2">
        <f t="shared" si="1"/>
        <v>-152.39286666666666</v>
      </c>
      <c r="G22" s="2">
        <v>1580</v>
      </c>
      <c r="H22" s="3">
        <v>5.0999999999999996</v>
      </c>
      <c r="I22" s="23"/>
    </row>
    <row r="23" spans="1:9" ht="20">
      <c r="A23" s="3">
        <v>56</v>
      </c>
      <c r="B23" s="3">
        <v>18.077999999999999</v>
      </c>
      <c r="C23" s="3">
        <v>152</v>
      </c>
      <c r="D23" s="3">
        <v>23.681000000000001</v>
      </c>
      <c r="E23" s="2">
        <f t="shared" si="0"/>
        <v>56.301299999999998</v>
      </c>
      <c r="F23" s="2">
        <f t="shared" si="1"/>
        <v>-152.39468333333335</v>
      </c>
      <c r="G23" s="2">
        <v>1476</v>
      </c>
      <c r="H23" s="3">
        <v>311.60000000000002</v>
      </c>
      <c r="I23" s="23"/>
    </row>
    <row r="24" spans="1:9" ht="20">
      <c r="A24" s="3">
        <v>56</v>
      </c>
      <c r="B24" s="3">
        <v>18.114999999999998</v>
      </c>
      <c r="C24" s="3">
        <v>152</v>
      </c>
      <c r="D24" s="3">
        <v>23.808</v>
      </c>
      <c r="E24" s="2">
        <f t="shared" si="0"/>
        <v>56.301916666666664</v>
      </c>
      <c r="F24" s="2">
        <f t="shared" si="1"/>
        <v>-152.39680000000001</v>
      </c>
      <c r="G24" s="2">
        <v>1387</v>
      </c>
      <c r="H24" s="3">
        <v>316.10000000000002</v>
      </c>
      <c r="I24" s="23"/>
    </row>
    <row r="25" spans="1:9" ht="20">
      <c r="A25" s="3"/>
      <c r="B25" s="3"/>
      <c r="C25" s="3"/>
      <c r="D25" s="3"/>
      <c r="E25" s="2"/>
      <c r="F25" s="2"/>
      <c r="G25" s="2"/>
      <c r="H25" s="3"/>
      <c r="I25" s="23"/>
    </row>
    <row r="26" spans="1:9" ht="20">
      <c r="A26" s="3"/>
      <c r="B26" s="3"/>
      <c r="C26" s="3"/>
      <c r="D26" s="3"/>
      <c r="E26" s="2"/>
      <c r="F26" s="2"/>
      <c r="G26" s="2"/>
      <c r="H26" s="3"/>
      <c r="I26" s="23"/>
    </row>
    <row r="27" spans="1:9" ht="20">
      <c r="A27" s="3"/>
      <c r="B27" s="3"/>
      <c r="C27" s="3"/>
      <c r="D27" s="3"/>
      <c r="E27" s="2"/>
      <c r="F27" s="2"/>
      <c r="G27" s="2"/>
      <c r="H27" s="3"/>
      <c r="I27" s="15"/>
    </row>
    <row r="28" spans="1:9" ht="20">
      <c r="A28" s="3"/>
      <c r="B28" s="3"/>
      <c r="C28" s="3"/>
      <c r="D28" s="3"/>
      <c r="E28" s="2"/>
      <c r="F28" s="2"/>
      <c r="G28" s="2"/>
      <c r="H28" s="3"/>
      <c r="I28" s="15"/>
    </row>
    <row r="29" spans="1:9" ht="20">
      <c r="A29" s="3"/>
      <c r="B29" s="21"/>
      <c r="C29" s="3"/>
      <c r="D29" s="3"/>
      <c r="E29" s="2"/>
      <c r="F29" s="2"/>
      <c r="G29" s="13"/>
      <c r="H29" s="21"/>
    </row>
    <row r="30" spans="1:9" ht="20">
      <c r="A30" s="3"/>
      <c r="B30" s="21"/>
      <c r="C30" s="3"/>
      <c r="D30" s="3"/>
      <c r="E30" s="2"/>
      <c r="F30" s="2"/>
      <c r="G30" s="13"/>
      <c r="H30" s="21"/>
    </row>
    <row r="31" spans="1:9" ht="20">
      <c r="A31" s="3"/>
      <c r="B31" s="21"/>
      <c r="C31" s="3"/>
      <c r="D31" s="21"/>
      <c r="E31" s="2"/>
      <c r="F31" s="2"/>
      <c r="G31" s="13"/>
      <c r="H31" s="21"/>
    </row>
    <row r="32" spans="1:9" ht="20">
      <c r="A32" s="3"/>
      <c r="B32" s="21"/>
      <c r="C32" s="3"/>
      <c r="D32" s="21"/>
      <c r="E32" s="2"/>
      <c r="F32" s="2"/>
      <c r="G32" s="13"/>
      <c r="H32" s="21"/>
    </row>
    <row r="33" spans="1:8" ht="20">
      <c r="A33" s="3"/>
      <c r="B33" s="21"/>
      <c r="C33" s="3"/>
      <c r="D33" s="21"/>
      <c r="E33" s="2"/>
      <c r="F33" s="2"/>
      <c r="G33" s="13"/>
      <c r="H33" s="21"/>
    </row>
    <row r="34" spans="1:8" ht="20">
      <c r="A34" s="3"/>
      <c r="B34" s="21"/>
      <c r="C34" s="3"/>
      <c r="D34" s="21"/>
      <c r="E34" s="2"/>
      <c r="F34" s="2"/>
      <c r="G34" s="13"/>
      <c r="H34" s="2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opLeftCell="H1" workbookViewId="0">
      <selection activeCell="L9" sqref="L9:M9"/>
    </sheetView>
  </sheetViews>
  <sheetFormatPr baseColWidth="10" defaultRowHeight="15" x14ac:dyDescent="0"/>
  <cols>
    <col min="1" max="1" width="19" customWidth="1"/>
    <col min="2" max="2" width="14.83203125" customWidth="1"/>
    <col min="3" max="3" width="16" customWidth="1"/>
    <col min="4" max="4" width="17" customWidth="1"/>
    <col min="5" max="5" width="23" customWidth="1"/>
    <col min="6" max="6" width="23.33203125" customWidth="1"/>
    <col min="7" max="7" width="21.6640625" customWidth="1"/>
    <col min="8" max="8" width="18.33203125" customWidth="1"/>
    <col min="9" max="9" width="26.5" customWidth="1"/>
    <col min="10" max="10" width="17.5" customWidth="1"/>
    <col min="11" max="11" width="19.1640625" customWidth="1"/>
    <col min="12" max="12" width="21.5" customWidth="1"/>
    <col min="13" max="13" width="13.83203125" customWidth="1"/>
  </cols>
  <sheetData>
    <row r="1" spans="1:13" ht="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7" t="s">
        <v>15</v>
      </c>
      <c r="I1" s="10" t="s">
        <v>16</v>
      </c>
      <c r="J1" s="6" t="s">
        <v>31</v>
      </c>
      <c r="K1" s="19">
        <v>55.164816000000002</v>
      </c>
      <c r="L1" s="20">
        <v>-151.67757</v>
      </c>
    </row>
    <row r="2" spans="1:13" ht="23">
      <c r="A2" s="3">
        <v>55</v>
      </c>
      <c r="B2" s="3">
        <v>10.537000000000001</v>
      </c>
      <c r="C2" s="3">
        <v>151</v>
      </c>
      <c r="D2" s="3">
        <v>40.732999999999997</v>
      </c>
      <c r="E2" s="2">
        <f>A2+(B2/60)</f>
        <v>55.17561666666667</v>
      </c>
      <c r="F2" s="2">
        <f>-(C2+(D2/60))</f>
        <v>-151.67888333333335</v>
      </c>
      <c r="G2" s="2">
        <v>4231</v>
      </c>
      <c r="H2" s="3">
        <v>324</v>
      </c>
      <c r="I2" s="10" t="s">
        <v>17</v>
      </c>
      <c r="K2" s="12"/>
      <c r="L2" s="12"/>
    </row>
    <row r="3" spans="1:13" ht="20">
      <c r="A3" s="3">
        <v>55</v>
      </c>
      <c r="B3" s="3">
        <v>10.555999999999999</v>
      </c>
      <c r="C3" s="3">
        <v>151</v>
      </c>
      <c r="D3" s="3">
        <v>40.744</v>
      </c>
      <c r="E3" s="2">
        <f t="shared" ref="E3:E12" si="0">A3+(B3/60)</f>
        <v>55.175933333333333</v>
      </c>
      <c r="F3" s="2">
        <f t="shared" ref="F3:F14" si="1">-(C3+(D3/60))</f>
        <v>-151.67906666666667</v>
      </c>
      <c r="G3" s="2">
        <v>4241</v>
      </c>
      <c r="H3" s="3">
        <v>300.5</v>
      </c>
      <c r="I3" s="10" t="s">
        <v>17</v>
      </c>
    </row>
    <row r="4" spans="1:13" ht="20">
      <c r="A4" s="3">
        <v>55</v>
      </c>
      <c r="B4" s="3">
        <v>10.566000000000001</v>
      </c>
      <c r="C4" s="3">
        <v>151</v>
      </c>
      <c r="D4" s="3">
        <v>40.765000000000001</v>
      </c>
      <c r="E4" s="2">
        <f t="shared" si="0"/>
        <v>55.176099999999998</v>
      </c>
      <c r="F4" s="2">
        <f t="shared" si="1"/>
        <v>-151.67941666666667</v>
      </c>
      <c r="G4" s="2">
        <v>4246</v>
      </c>
      <c r="H4" s="13">
        <v>286.10000000000002</v>
      </c>
      <c r="I4" s="10" t="s">
        <v>17</v>
      </c>
    </row>
    <row r="5" spans="1:13" ht="20">
      <c r="A5" s="3">
        <v>55</v>
      </c>
      <c r="B5" s="21">
        <v>10.002000000000001</v>
      </c>
      <c r="C5" s="3">
        <v>151</v>
      </c>
      <c r="D5" s="3">
        <v>41.47</v>
      </c>
      <c r="E5" s="2">
        <f>A5+(B6/60)</f>
        <v>55.166166666666669</v>
      </c>
      <c r="F5" s="2">
        <f t="shared" si="1"/>
        <v>-151.69116666666667</v>
      </c>
      <c r="G5" s="2">
        <v>4177</v>
      </c>
      <c r="H5" s="3">
        <v>226.5</v>
      </c>
      <c r="I5" s="10" t="s">
        <v>18</v>
      </c>
    </row>
    <row r="6" spans="1:13" ht="25">
      <c r="A6" s="3">
        <v>55</v>
      </c>
      <c r="B6" s="3">
        <v>9.9700000000000006</v>
      </c>
      <c r="C6" s="3">
        <v>151</v>
      </c>
      <c r="D6" s="3">
        <v>41.515999999999998</v>
      </c>
      <c r="E6" s="2">
        <f t="shared" ref="E6" si="2">A6+(B6/60)</f>
        <v>55.166166666666669</v>
      </c>
      <c r="F6" s="2">
        <f t="shared" si="1"/>
        <v>-151.69193333333334</v>
      </c>
      <c r="G6" s="2">
        <v>4188</v>
      </c>
      <c r="H6" s="7">
        <v>225.6</v>
      </c>
      <c r="I6" s="10" t="s">
        <v>18</v>
      </c>
      <c r="J6" s="11" t="s">
        <v>35</v>
      </c>
      <c r="K6">
        <v>4048</v>
      </c>
    </row>
    <row r="7" spans="1:13" ht="20">
      <c r="A7" s="3">
        <v>55</v>
      </c>
      <c r="B7" s="3">
        <v>9.9320000000000004</v>
      </c>
      <c r="C7" s="3">
        <v>151</v>
      </c>
      <c r="D7" s="21">
        <v>41.57</v>
      </c>
      <c r="E7" s="2">
        <f t="shared" si="0"/>
        <v>55.165533333333336</v>
      </c>
      <c r="F7" s="2">
        <f t="shared" si="1"/>
        <v>-151.69283333333334</v>
      </c>
      <c r="G7" s="2">
        <v>4202</v>
      </c>
      <c r="H7" s="3">
        <v>226.4</v>
      </c>
      <c r="I7" s="10" t="s">
        <v>18</v>
      </c>
      <c r="J7" s="17" t="s">
        <v>20</v>
      </c>
      <c r="K7" s="17"/>
      <c r="L7">
        <v>4053</v>
      </c>
    </row>
    <row r="8" spans="1:13" ht="20">
      <c r="A8" s="3">
        <v>55</v>
      </c>
      <c r="B8" s="3">
        <v>9.8109999999999999</v>
      </c>
      <c r="C8" s="3">
        <v>151</v>
      </c>
      <c r="D8" s="3">
        <v>41.680999999999997</v>
      </c>
      <c r="E8" s="2">
        <f t="shared" si="0"/>
        <v>55.163516666666666</v>
      </c>
      <c r="F8" s="2">
        <f t="shared" si="1"/>
        <v>-151.69468333333333</v>
      </c>
      <c r="G8" s="2">
        <v>4231</v>
      </c>
      <c r="H8" s="3">
        <v>140.69999999999999</v>
      </c>
      <c r="I8" s="10" t="s">
        <v>17</v>
      </c>
      <c r="J8" s="17" t="s">
        <v>21</v>
      </c>
      <c r="K8" s="17"/>
      <c r="L8" s="56" t="s">
        <v>93</v>
      </c>
      <c r="M8" s="56" t="s">
        <v>61</v>
      </c>
    </row>
    <row r="9" spans="1:13" ht="20">
      <c r="A9" s="3">
        <v>55</v>
      </c>
      <c r="B9" s="3">
        <v>9.3610000000000007</v>
      </c>
      <c r="C9" s="3">
        <v>151</v>
      </c>
      <c r="D9" s="3">
        <v>40.759</v>
      </c>
      <c r="E9" s="2">
        <f t="shared" ref="E9" si="3">A9+(B10/60)</f>
        <v>55.155349999999999</v>
      </c>
      <c r="F9" s="2">
        <f t="shared" si="1"/>
        <v>-151.67931666666667</v>
      </c>
      <c r="G9" s="2">
        <v>4182</v>
      </c>
      <c r="H9" s="3">
        <v>130.1</v>
      </c>
      <c r="I9" s="10" t="s">
        <v>17</v>
      </c>
      <c r="J9" s="17" t="s">
        <v>22</v>
      </c>
      <c r="K9" s="17"/>
      <c r="L9" s="57">
        <v>55.164906000000002</v>
      </c>
      <c r="M9" s="57">
        <v>-151.67560399999999</v>
      </c>
    </row>
    <row r="10" spans="1:13" ht="20">
      <c r="A10" s="3">
        <v>55</v>
      </c>
      <c r="B10" s="3">
        <v>9.3209999999999997</v>
      </c>
      <c r="C10" s="3">
        <v>151</v>
      </c>
      <c r="D10" s="3">
        <v>40.673999999999999</v>
      </c>
      <c r="E10" s="2">
        <f t="shared" ref="E10" si="4">A10+(B10/60)</f>
        <v>55.155349999999999</v>
      </c>
      <c r="F10" s="2">
        <f t="shared" si="1"/>
        <v>-151.67789999999999</v>
      </c>
      <c r="G10" s="2">
        <v>4194</v>
      </c>
      <c r="H10" s="3">
        <v>118</v>
      </c>
      <c r="I10" s="10" t="s">
        <v>17</v>
      </c>
    </row>
    <row r="11" spans="1:13" ht="20">
      <c r="A11" s="3">
        <v>55</v>
      </c>
      <c r="B11" s="3">
        <v>9.3000000000000007</v>
      </c>
      <c r="C11" s="3">
        <v>151</v>
      </c>
      <c r="D11" s="3">
        <v>40.610999999999997</v>
      </c>
      <c r="E11" s="2">
        <f t="shared" si="0"/>
        <v>55.155000000000001</v>
      </c>
      <c r="F11" s="2">
        <f t="shared" si="1"/>
        <v>-151.67685</v>
      </c>
      <c r="G11" s="13">
        <v>4201</v>
      </c>
      <c r="H11" s="3">
        <v>95</v>
      </c>
      <c r="I11" s="10" t="s">
        <v>17</v>
      </c>
    </row>
    <row r="12" spans="1:13" ht="20">
      <c r="A12" s="3">
        <v>55</v>
      </c>
      <c r="B12" s="3">
        <v>9.8699999999999992</v>
      </c>
      <c r="C12" s="3">
        <v>151</v>
      </c>
      <c r="D12" s="3">
        <v>39.616999999999997</v>
      </c>
      <c r="E12" s="2">
        <f t="shared" si="0"/>
        <v>55.164499999999997</v>
      </c>
      <c r="F12" s="2">
        <f t="shared" si="1"/>
        <v>-151.66028333333333</v>
      </c>
      <c r="G12" s="2">
        <v>4169</v>
      </c>
      <c r="H12" s="3">
        <v>23.9</v>
      </c>
      <c r="I12" s="10" t="s">
        <v>18</v>
      </c>
    </row>
    <row r="13" spans="1:13" ht="20">
      <c r="A13" s="3">
        <v>55</v>
      </c>
      <c r="B13" s="3">
        <v>9.8879999999999999</v>
      </c>
      <c r="C13" s="3">
        <v>151</v>
      </c>
      <c r="D13" s="21">
        <v>39.594999999999999</v>
      </c>
      <c r="E13" s="2">
        <f t="shared" ref="E13" si="5">A13+(B14/60)</f>
        <v>55.165100000000002</v>
      </c>
      <c r="F13" s="2">
        <f t="shared" si="1"/>
        <v>-151.65991666666667</v>
      </c>
      <c r="G13" s="2">
        <v>4183</v>
      </c>
      <c r="H13" s="3">
        <v>356.1</v>
      </c>
      <c r="I13" s="10" t="s">
        <v>18</v>
      </c>
    </row>
    <row r="14" spans="1:13" ht="20">
      <c r="A14" s="3">
        <v>55</v>
      </c>
      <c r="B14" s="3">
        <v>9.9060000000000006</v>
      </c>
      <c r="C14" s="3">
        <v>151</v>
      </c>
      <c r="D14" s="3">
        <v>39.587000000000003</v>
      </c>
      <c r="E14" s="2">
        <f t="shared" ref="E14" si="6">A14+(B14/60)</f>
        <v>55.165100000000002</v>
      </c>
      <c r="F14" s="2">
        <f t="shared" si="1"/>
        <v>-151.65978333333334</v>
      </c>
      <c r="G14" s="2">
        <v>4179</v>
      </c>
      <c r="H14" s="3">
        <v>327.10000000000002</v>
      </c>
      <c r="I14" s="10" t="s">
        <v>17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15"/>
  <sheetViews>
    <sheetView showGridLines="0" workbookViewId="0">
      <pane xSplit="1" ySplit="1" topLeftCell="G2" activePane="bottomRight" state="frozen"/>
      <selection pane="topRight"/>
      <selection pane="bottomLeft"/>
      <selection pane="bottomRight" activeCell="K9" sqref="K9:L9"/>
    </sheetView>
  </sheetViews>
  <sheetFormatPr baseColWidth="10" defaultColWidth="16.33203125" defaultRowHeight="16" customHeight="1" x14ac:dyDescent="0"/>
  <cols>
    <col min="1" max="9" width="16.33203125" style="53" customWidth="1"/>
    <col min="10" max="10" width="36.1640625" style="53" customWidth="1"/>
    <col min="11" max="11" width="19.83203125" style="53" customWidth="1"/>
    <col min="12" max="12" width="19.6640625" style="53" customWidth="1"/>
    <col min="13" max="13" width="16.33203125" style="53" customWidth="1"/>
    <col min="14" max="256" width="16.33203125" style="34" customWidth="1"/>
    <col min="257" max="16384" width="16.33203125" style="34"/>
  </cols>
  <sheetData>
    <row r="1" spans="1:13" ht="26" customHeight="1">
      <c r="A1" s="28" t="s">
        <v>0</v>
      </c>
      <c r="B1" s="28" t="s">
        <v>1</v>
      </c>
      <c r="C1" s="28" t="s">
        <v>2</v>
      </c>
      <c r="D1" s="28" t="s">
        <v>3</v>
      </c>
      <c r="E1" s="29" t="s">
        <v>4</v>
      </c>
      <c r="F1" s="29" t="s">
        <v>5</v>
      </c>
      <c r="G1" s="29" t="s">
        <v>6</v>
      </c>
      <c r="H1" s="28" t="s">
        <v>15</v>
      </c>
      <c r="I1" s="30" t="s">
        <v>16</v>
      </c>
      <c r="J1" s="31" t="s">
        <v>31</v>
      </c>
      <c r="K1" s="32">
        <v>55.675688999999998</v>
      </c>
      <c r="L1" s="33">
        <v>-151.09966700000001</v>
      </c>
      <c r="M1" s="33"/>
    </row>
    <row r="2" spans="1:13" ht="24" customHeight="1">
      <c r="A2" s="35">
        <v>55</v>
      </c>
      <c r="B2" s="36">
        <v>40.395000000000003</v>
      </c>
      <c r="C2" s="37">
        <v>151</v>
      </c>
      <c r="D2" s="37">
        <v>6.0389999999999997</v>
      </c>
      <c r="E2" s="38">
        <f>A2+B2/60</f>
        <v>55.673250000000003</v>
      </c>
      <c r="F2" s="38">
        <f>(C2+D2/60)*(-1)</f>
        <v>-151.10065</v>
      </c>
      <c r="G2" s="37">
        <v>4832</v>
      </c>
      <c r="H2" s="37">
        <v>176</v>
      </c>
      <c r="I2" s="39" t="s">
        <v>17</v>
      </c>
      <c r="J2" s="40"/>
      <c r="K2" s="41"/>
      <c r="L2" s="41"/>
      <c r="M2" s="42"/>
    </row>
    <row r="3" spans="1:13" ht="22" customHeight="1">
      <c r="A3" s="35">
        <v>55</v>
      </c>
      <c r="B3" s="43">
        <v>39.954000000000001</v>
      </c>
      <c r="C3" s="44">
        <v>151</v>
      </c>
      <c r="D3" s="44">
        <v>5.9829999999999997</v>
      </c>
      <c r="E3" s="38">
        <f t="shared" ref="E3:E15" si="0">A3+B3/60</f>
        <v>55.665900000000001</v>
      </c>
      <c r="F3" s="38">
        <f t="shared" ref="F3:F15" si="1">(C3+D3/60)*(-1)</f>
        <v>-151.09971666666667</v>
      </c>
      <c r="G3" s="44">
        <v>4959</v>
      </c>
      <c r="H3" s="44">
        <v>216.8</v>
      </c>
      <c r="I3" s="45" t="s">
        <v>18</v>
      </c>
      <c r="J3" s="46"/>
      <c r="K3" s="46"/>
      <c r="L3" s="46"/>
      <c r="M3" s="46"/>
    </row>
    <row r="4" spans="1:13" ht="22" customHeight="1">
      <c r="A4" s="35">
        <v>55</v>
      </c>
      <c r="B4" s="43">
        <v>39.929000000000002</v>
      </c>
      <c r="C4" s="44">
        <v>151</v>
      </c>
      <c r="D4" s="44">
        <v>6.0069999999999997</v>
      </c>
      <c r="E4" s="38">
        <f t="shared" si="0"/>
        <v>55.665483333333334</v>
      </c>
      <c r="F4" s="38">
        <f t="shared" si="1"/>
        <v>-151.10011666666668</v>
      </c>
      <c r="G4" s="44">
        <v>4969</v>
      </c>
      <c r="H4" s="44">
        <v>234.6</v>
      </c>
      <c r="I4" s="45" t="s">
        <v>18</v>
      </c>
      <c r="J4" s="46"/>
      <c r="K4" s="46"/>
      <c r="L4" s="46"/>
      <c r="M4" s="46"/>
    </row>
    <row r="5" spans="1:13" ht="22" customHeight="1">
      <c r="A5" s="35">
        <v>55</v>
      </c>
      <c r="B5" s="43">
        <v>39.908000000000001</v>
      </c>
      <c r="C5" s="44">
        <v>151</v>
      </c>
      <c r="D5" s="44">
        <v>6.0460000000000003</v>
      </c>
      <c r="E5" s="38">
        <f t="shared" si="0"/>
        <v>55.66513333333333</v>
      </c>
      <c r="F5" s="38">
        <f t="shared" si="1"/>
        <v>-151.10076666666666</v>
      </c>
      <c r="G5" s="44">
        <v>4978</v>
      </c>
      <c r="H5" s="44">
        <v>255.1</v>
      </c>
      <c r="I5" s="45" t="s">
        <v>18</v>
      </c>
      <c r="J5" s="47"/>
      <c r="K5" s="46"/>
      <c r="L5" s="46"/>
      <c r="M5" s="46"/>
    </row>
    <row r="6" spans="1:13" ht="26" customHeight="1">
      <c r="A6" s="35">
        <v>55</v>
      </c>
      <c r="B6" s="43">
        <v>40.414999999999999</v>
      </c>
      <c r="C6" s="44">
        <v>151</v>
      </c>
      <c r="D6" s="44">
        <v>6.984</v>
      </c>
      <c r="E6" s="38">
        <f t="shared" si="0"/>
        <v>55.673583333333333</v>
      </c>
      <c r="F6" s="38">
        <f t="shared" si="1"/>
        <v>-151.1164</v>
      </c>
      <c r="G6" s="44">
        <v>5118</v>
      </c>
      <c r="H6" s="44">
        <v>326.3</v>
      </c>
      <c r="I6" s="48" t="s">
        <v>18</v>
      </c>
      <c r="J6" s="49" t="s">
        <v>35</v>
      </c>
      <c r="K6" s="50">
        <v>4824</v>
      </c>
      <c r="L6" s="46"/>
      <c r="M6" s="46"/>
    </row>
    <row r="7" spans="1:13" ht="22" customHeight="1">
      <c r="A7" s="35">
        <v>55</v>
      </c>
      <c r="B7" s="43">
        <v>40.454999999999998</v>
      </c>
      <c r="C7" s="44">
        <v>151</v>
      </c>
      <c r="D7" s="44">
        <v>7.0350000000000001</v>
      </c>
      <c r="E7" s="38">
        <f t="shared" si="0"/>
        <v>55.674250000000001</v>
      </c>
      <c r="F7" s="38">
        <f t="shared" si="1"/>
        <v>-151.11725000000001</v>
      </c>
      <c r="G7" s="44">
        <v>4938</v>
      </c>
      <c r="H7" s="44">
        <v>347.5</v>
      </c>
      <c r="I7" s="48" t="s">
        <v>18</v>
      </c>
      <c r="J7" s="51" t="s">
        <v>20</v>
      </c>
      <c r="K7" s="46">
        <v>4818</v>
      </c>
      <c r="L7" s="46"/>
      <c r="M7" s="46"/>
    </row>
    <row r="8" spans="1:13" ht="22" customHeight="1">
      <c r="A8" s="35">
        <v>55</v>
      </c>
      <c r="B8" s="43">
        <v>40.485999999999997</v>
      </c>
      <c r="C8" s="44">
        <v>151</v>
      </c>
      <c r="D8" s="44">
        <v>7.0549999999999997</v>
      </c>
      <c r="E8" s="38">
        <f t="shared" si="0"/>
        <v>55.674766666666663</v>
      </c>
      <c r="F8" s="38">
        <f t="shared" si="1"/>
        <v>-151.11758333333333</v>
      </c>
      <c r="G8" s="44">
        <v>4939</v>
      </c>
      <c r="H8" s="44">
        <v>17.3</v>
      </c>
      <c r="I8" s="48" t="s">
        <v>18</v>
      </c>
      <c r="J8" s="52" t="s">
        <v>21</v>
      </c>
      <c r="K8" s="56" t="s">
        <v>94</v>
      </c>
      <c r="L8" s="56" t="s">
        <v>97</v>
      </c>
      <c r="M8" s="46"/>
    </row>
    <row r="9" spans="1:13" ht="22" customHeight="1">
      <c r="A9" s="35">
        <v>55</v>
      </c>
      <c r="B9" s="43">
        <v>40.520000000000003</v>
      </c>
      <c r="C9" s="44">
        <v>151</v>
      </c>
      <c r="D9" s="44">
        <v>7.0410000000000004</v>
      </c>
      <c r="E9" s="38">
        <f t="shared" si="0"/>
        <v>55.675333333333334</v>
      </c>
      <c r="F9" s="38">
        <f t="shared" si="1"/>
        <v>-151.11734999999999</v>
      </c>
      <c r="G9" s="44">
        <v>4931</v>
      </c>
      <c r="H9" s="44">
        <v>65.7</v>
      </c>
      <c r="I9" s="48" t="s">
        <v>18</v>
      </c>
      <c r="J9" s="52" t="s">
        <v>22</v>
      </c>
      <c r="K9" s="57">
        <v>55.676425000000002</v>
      </c>
      <c r="L9" s="57">
        <v>-151.100481</v>
      </c>
      <c r="M9" s="46"/>
    </row>
    <row r="10" spans="1:13" ht="22" customHeight="1">
      <c r="A10" s="35">
        <v>55</v>
      </c>
      <c r="B10" s="43">
        <v>41.064999999999998</v>
      </c>
      <c r="C10" s="44">
        <v>151</v>
      </c>
      <c r="D10" s="44">
        <v>6.1310000000000002</v>
      </c>
      <c r="E10" s="38">
        <f t="shared" si="0"/>
        <v>55.684416666666664</v>
      </c>
      <c r="F10" s="38">
        <f t="shared" si="1"/>
        <v>-151.10218333333333</v>
      </c>
      <c r="G10" s="44">
        <v>4905</v>
      </c>
      <c r="H10" s="44">
        <v>41.4</v>
      </c>
      <c r="I10" s="45" t="s">
        <v>18</v>
      </c>
      <c r="J10" s="46"/>
      <c r="K10" s="46"/>
      <c r="L10" s="46"/>
      <c r="M10" s="46"/>
    </row>
    <row r="11" spans="1:13" ht="22" customHeight="1">
      <c r="A11" s="35">
        <v>55</v>
      </c>
      <c r="B11" s="43">
        <v>41.119</v>
      </c>
      <c r="C11" s="44">
        <v>151</v>
      </c>
      <c r="D11" s="44">
        <v>6.0119999999999996</v>
      </c>
      <c r="E11" s="38">
        <f t="shared" si="0"/>
        <v>55.685316666666665</v>
      </c>
      <c r="F11" s="38">
        <f t="shared" si="1"/>
        <v>-151.1002</v>
      </c>
      <c r="G11" s="44">
        <v>4919</v>
      </c>
      <c r="H11" s="44">
        <v>103.6</v>
      </c>
      <c r="I11" s="45" t="s">
        <v>18</v>
      </c>
      <c r="J11" s="46"/>
      <c r="K11" s="46"/>
      <c r="L11" s="46"/>
      <c r="M11" s="46"/>
    </row>
    <row r="12" spans="1:13" ht="22" customHeight="1">
      <c r="A12" s="35">
        <v>55</v>
      </c>
      <c r="B12" s="43">
        <v>41.113999999999997</v>
      </c>
      <c r="C12" s="44">
        <v>151</v>
      </c>
      <c r="D12" s="44">
        <v>5.9530000000000003</v>
      </c>
      <c r="E12" s="38">
        <f t="shared" si="0"/>
        <v>55.685233333333336</v>
      </c>
      <c r="F12" s="38">
        <f t="shared" si="1"/>
        <v>-151.09921666666668</v>
      </c>
      <c r="G12" s="44">
        <v>4915</v>
      </c>
      <c r="H12" s="44">
        <v>125.6</v>
      </c>
      <c r="I12" s="45" t="s">
        <v>18</v>
      </c>
      <c r="J12" s="46"/>
      <c r="K12" s="46"/>
      <c r="L12" s="46"/>
      <c r="M12" s="46"/>
    </row>
    <row r="13" spans="1:13" ht="22" customHeight="1">
      <c r="A13" s="35">
        <v>55</v>
      </c>
      <c r="B13" s="43">
        <v>40.578000000000003</v>
      </c>
      <c r="C13" s="44">
        <v>151</v>
      </c>
      <c r="D13" s="44">
        <v>5.0119999999999996</v>
      </c>
      <c r="E13" s="38">
        <f t="shared" si="0"/>
        <v>55.676299999999998</v>
      </c>
      <c r="F13" s="38">
        <f t="shared" si="1"/>
        <v>-151.08353333333332</v>
      </c>
      <c r="G13" s="44">
        <v>4935</v>
      </c>
      <c r="H13" s="44">
        <v>159.19999999999999</v>
      </c>
      <c r="I13" s="45" t="s">
        <v>18</v>
      </c>
      <c r="J13" s="46"/>
      <c r="K13" s="46"/>
      <c r="L13" s="46"/>
      <c r="M13" s="46"/>
    </row>
    <row r="14" spans="1:13" ht="22" customHeight="1">
      <c r="A14" s="35">
        <v>55</v>
      </c>
      <c r="B14" s="43">
        <v>40.558999999999997</v>
      </c>
      <c r="C14" s="44">
        <v>151</v>
      </c>
      <c r="D14" s="44">
        <v>4.9950000000000001</v>
      </c>
      <c r="E14" s="38">
        <f t="shared" si="0"/>
        <v>55.675983333333335</v>
      </c>
      <c r="F14" s="38">
        <f t="shared" si="1"/>
        <v>-151.08324999999999</v>
      </c>
      <c r="G14" s="44">
        <v>4938</v>
      </c>
      <c r="H14" s="44">
        <v>173.3</v>
      </c>
      <c r="I14" s="45" t="s">
        <v>18</v>
      </c>
      <c r="J14" s="46"/>
      <c r="K14" s="46"/>
      <c r="L14" s="46"/>
      <c r="M14" s="46"/>
    </row>
    <row r="15" spans="1:13" ht="22" customHeight="1">
      <c r="A15" s="35">
        <v>55</v>
      </c>
      <c r="B15" s="43">
        <v>40.540999999999997</v>
      </c>
      <c r="C15" s="44">
        <v>151</v>
      </c>
      <c r="D15" s="44">
        <v>4.9859999999999998</v>
      </c>
      <c r="E15" s="38">
        <f t="shared" si="0"/>
        <v>55.675683333333332</v>
      </c>
      <c r="F15" s="38">
        <f t="shared" si="1"/>
        <v>-151.0831</v>
      </c>
      <c r="G15" s="44">
        <v>4941</v>
      </c>
      <c r="H15" s="44">
        <v>182.9</v>
      </c>
      <c r="I15" s="45" t="s">
        <v>18</v>
      </c>
      <c r="J15" s="46"/>
      <c r="K15" s="46"/>
      <c r="L15" s="46"/>
      <c r="M15" s="46"/>
    </row>
  </sheetData>
  <pageMargins left="1" right="1" top="1" bottom="1" header="0.25" footer="0.25"/>
  <pageSetup orientation="portrait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sqref="A1:M18"/>
    </sheetView>
  </sheetViews>
  <sheetFormatPr baseColWidth="10" defaultRowHeight="15" x14ac:dyDescent="0"/>
  <cols>
    <col min="2" max="2" width="18.5" customWidth="1"/>
    <col min="3" max="3" width="14.1640625" customWidth="1"/>
    <col min="4" max="4" width="17.6640625" customWidth="1"/>
    <col min="5" max="5" width="14.6640625" customWidth="1"/>
    <col min="6" max="6" width="15.1640625" customWidth="1"/>
    <col min="7" max="7" width="13.1640625" customWidth="1"/>
    <col min="8" max="8" width="13.5" customWidth="1"/>
    <col min="9" max="9" width="26.5" customWidth="1"/>
    <col min="10" max="10" width="21.1640625" customWidth="1"/>
    <col min="11" max="11" width="17.6640625" customWidth="1"/>
    <col min="12" max="12" width="20.6640625" customWidth="1"/>
    <col min="13" max="13" width="14.33203125" customWidth="1"/>
  </cols>
  <sheetData>
    <row r="1" spans="1:13" ht="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7" t="s">
        <v>15</v>
      </c>
      <c r="I1" s="10" t="s">
        <v>16</v>
      </c>
      <c r="J1" s="6" t="s">
        <v>31</v>
      </c>
      <c r="K1" s="19">
        <v>56.033242999999999</v>
      </c>
      <c r="L1" s="20">
        <v>-150.200007</v>
      </c>
    </row>
    <row r="2" spans="1:13" ht="23">
      <c r="A2" s="3">
        <v>56</v>
      </c>
      <c r="B2" s="3">
        <v>1.954</v>
      </c>
      <c r="C2" s="3">
        <v>150</v>
      </c>
      <c r="D2" s="3">
        <v>12.156000000000001</v>
      </c>
      <c r="E2" s="2">
        <f>A2+(B2/60)</f>
        <v>56.032566666666668</v>
      </c>
      <c r="F2" s="2">
        <f>-(C2+(D2/60))</f>
        <v>-150.20259999999999</v>
      </c>
      <c r="G2" s="2">
        <v>4801</v>
      </c>
      <c r="H2" s="3">
        <v>170.5</v>
      </c>
      <c r="I2" s="10" t="s">
        <v>17</v>
      </c>
      <c r="K2" s="12"/>
      <c r="L2" s="12"/>
    </row>
    <row r="3" spans="1:13" ht="20">
      <c r="A3" s="3">
        <v>56</v>
      </c>
      <c r="B3" s="3">
        <v>1.8029999999999999</v>
      </c>
      <c r="C3" s="3">
        <v>150</v>
      </c>
      <c r="D3" s="3">
        <v>12.125999999999999</v>
      </c>
      <c r="E3" s="2">
        <f t="shared" ref="E3:E17" si="0">A3+(B3/60)</f>
        <v>56.030050000000003</v>
      </c>
      <c r="F3" s="2">
        <f t="shared" ref="F3:F18" si="1">-(C3+(D3/60))</f>
        <v>-150.2021</v>
      </c>
      <c r="G3" s="2">
        <v>4912</v>
      </c>
      <c r="H3" s="3">
        <v>162.69999999999999</v>
      </c>
      <c r="I3" s="10" t="s">
        <v>17</v>
      </c>
    </row>
    <row r="4" spans="1:13" ht="20">
      <c r="A4" s="3">
        <v>56</v>
      </c>
      <c r="B4" s="3">
        <v>1.431</v>
      </c>
      <c r="C4" s="3">
        <v>150</v>
      </c>
      <c r="D4" s="3">
        <v>12.006</v>
      </c>
      <c r="E4" s="2">
        <f t="shared" si="0"/>
        <v>56.023850000000003</v>
      </c>
      <c r="F4" s="2">
        <f t="shared" si="1"/>
        <v>-150.20009999999999</v>
      </c>
      <c r="G4" s="2">
        <v>5009</v>
      </c>
      <c r="H4" s="13">
        <v>163.30000000000001</v>
      </c>
      <c r="I4" s="10" t="s">
        <v>17</v>
      </c>
    </row>
    <row r="5" spans="1:13" ht="20">
      <c r="A5" s="3">
        <v>56</v>
      </c>
      <c r="B5" s="21">
        <v>1.377</v>
      </c>
      <c r="C5" s="3">
        <v>150</v>
      </c>
      <c r="D5" s="3">
        <v>12.006</v>
      </c>
      <c r="E5" s="2">
        <f>A5+(B6/60)</f>
        <v>56.024450000000002</v>
      </c>
      <c r="F5" s="2">
        <f t="shared" si="1"/>
        <v>-150.20009999999999</v>
      </c>
      <c r="G5" s="2">
        <v>5025</v>
      </c>
      <c r="H5" s="3">
        <v>270.3</v>
      </c>
      <c r="I5" s="10" t="s">
        <v>18</v>
      </c>
    </row>
    <row r="6" spans="1:13" ht="25">
      <c r="A6" s="3">
        <v>56</v>
      </c>
      <c r="B6" s="3">
        <v>1.4670000000000001</v>
      </c>
      <c r="C6" s="3">
        <v>150</v>
      </c>
      <c r="D6" s="3">
        <v>12.260999999999999</v>
      </c>
      <c r="E6" s="2">
        <f t="shared" ref="E6" si="2">A6+(B6/60)</f>
        <v>56.024450000000002</v>
      </c>
      <c r="F6" s="2">
        <f t="shared" si="1"/>
        <v>-150.20435000000001</v>
      </c>
      <c r="G6" s="2">
        <v>4998</v>
      </c>
      <c r="H6" s="7">
        <v>310.10000000000002</v>
      </c>
      <c r="I6" s="10" t="s">
        <v>18</v>
      </c>
      <c r="J6" s="11" t="s">
        <v>35</v>
      </c>
      <c r="K6">
        <v>4912</v>
      </c>
    </row>
    <row r="7" spans="1:13" ht="20">
      <c r="A7" s="3">
        <v>56</v>
      </c>
      <c r="B7" s="3">
        <v>1.86</v>
      </c>
      <c r="C7" s="3">
        <v>150</v>
      </c>
      <c r="D7" s="21">
        <v>12.923</v>
      </c>
      <c r="E7" s="2">
        <f t="shared" si="0"/>
        <v>56.030999999999999</v>
      </c>
      <c r="F7" s="2">
        <f t="shared" si="1"/>
        <v>-150.21538333333334</v>
      </c>
      <c r="G7" s="2">
        <v>4998</v>
      </c>
      <c r="H7" s="3">
        <v>320.89999999999998</v>
      </c>
      <c r="I7" s="10" t="s">
        <v>18</v>
      </c>
      <c r="J7" s="17" t="s">
        <v>20</v>
      </c>
      <c r="K7" s="17"/>
      <c r="L7">
        <v>4900</v>
      </c>
    </row>
    <row r="8" spans="1:13" ht="20">
      <c r="A8" s="3">
        <v>56</v>
      </c>
      <c r="B8" s="3">
        <v>2.0529999999999999</v>
      </c>
      <c r="C8" s="3">
        <v>150</v>
      </c>
      <c r="D8" s="3">
        <v>13.194000000000001</v>
      </c>
      <c r="E8" s="2">
        <f t="shared" si="0"/>
        <v>56.034216666666666</v>
      </c>
      <c r="F8" s="2">
        <f t="shared" si="1"/>
        <v>-150.2199</v>
      </c>
      <c r="G8" s="2">
        <v>5055</v>
      </c>
      <c r="H8" s="3">
        <v>46.7</v>
      </c>
      <c r="I8" s="10" t="s">
        <v>17</v>
      </c>
      <c r="J8" s="17" t="s">
        <v>21</v>
      </c>
      <c r="K8" s="17"/>
      <c r="L8" s="26" t="s">
        <v>95</v>
      </c>
      <c r="M8" s="26" t="s">
        <v>98</v>
      </c>
    </row>
    <row r="9" spans="1:13" ht="20">
      <c r="A9" s="3">
        <v>56</v>
      </c>
      <c r="B9" s="3">
        <v>2.2250000000000001</v>
      </c>
      <c r="C9" s="3">
        <v>150</v>
      </c>
      <c r="D9" s="3">
        <v>12.904</v>
      </c>
      <c r="E9" s="2">
        <f t="shared" ref="E9" si="3">A9+(B10/60)</f>
        <v>56.04378333333333</v>
      </c>
      <c r="F9" s="2">
        <f t="shared" si="1"/>
        <v>-150.21506666666667</v>
      </c>
      <c r="G9" s="2">
        <v>5009</v>
      </c>
      <c r="H9" s="3">
        <v>53.2</v>
      </c>
      <c r="I9" s="10" t="s">
        <v>17</v>
      </c>
      <c r="J9" s="17" t="s">
        <v>22</v>
      </c>
      <c r="K9" s="17"/>
      <c r="L9" s="27">
        <v>56.033163999999999</v>
      </c>
      <c r="M9" s="27">
        <v>-150.200412</v>
      </c>
    </row>
    <row r="10" spans="1:13" ht="20">
      <c r="A10" s="3">
        <v>56</v>
      </c>
      <c r="B10" s="3">
        <v>2.6269999999999998</v>
      </c>
      <c r="C10" s="3">
        <v>150</v>
      </c>
      <c r="D10" s="3">
        <v>12.048999999999999</v>
      </c>
      <c r="E10" s="2">
        <f t="shared" ref="E10" si="4">A10+(B10/60)</f>
        <v>56.04378333333333</v>
      </c>
      <c r="F10" s="2">
        <f t="shared" si="1"/>
        <v>-150.20081666666667</v>
      </c>
      <c r="G10" s="2">
        <v>5046</v>
      </c>
      <c r="H10" s="3">
        <v>79.7</v>
      </c>
      <c r="I10" s="10" t="s">
        <v>17</v>
      </c>
    </row>
    <row r="11" spans="1:13" ht="20">
      <c r="A11" s="3">
        <v>56</v>
      </c>
      <c r="B11" s="21">
        <v>2.6539999999999999</v>
      </c>
      <c r="C11" s="3">
        <v>150</v>
      </c>
      <c r="D11" s="3">
        <v>12.007</v>
      </c>
      <c r="E11" s="2">
        <f>A11+(B11/60)</f>
        <v>56.044233333333331</v>
      </c>
      <c r="F11" s="2">
        <f t="shared" si="1"/>
        <v>-150.20011666666667</v>
      </c>
      <c r="G11" s="13">
        <v>5052</v>
      </c>
      <c r="H11" s="3">
        <v>133.80000000000001</v>
      </c>
      <c r="I11" s="10" t="s">
        <v>17</v>
      </c>
    </row>
    <row r="12" spans="1:13" ht="20">
      <c r="A12" s="3">
        <v>56</v>
      </c>
      <c r="B12" s="3">
        <v>2.5750000000000002</v>
      </c>
      <c r="C12" s="3">
        <v>150</v>
      </c>
      <c r="D12" s="3">
        <v>11.840999999999999</v>
      </c>
      <c r="E12" s="2">
        <f t="shared" si="0"/>
        <v>56.042916666666663</v>
      </c>
      <c r="F12" s="2">
        <f t="shared" si="1"/>
        <v>-150.19735</v>
      </c>
      <c r="G12" s="13">
        <v>5022</v>
      </c>
      <c r="H12" s="3">
        <v>134.6</v>
      </c>
      <c r="I12" s="10" t="s">
        <v>18</v>
      </c>
    </row>
    <row r="13" spans="1:13" ht="20">
      <c r="A13" s="3">
        <v>56</v>
      </c>
      <c r="B13" s="3">
        <v>2.2509999999999999</v>
      </c>
      <c r="C13" s="3">
        <v>150</v>
      </c>
      <c r="D13" s="21">
        <v>11.318</v>
      </c>
      <c r="E13" s="2">
        <f t="shared" si="0"/>
        <v>56.037516666666669</v>
      </c>
      <c r="F13" s="2">
        <f t="shared" si="1"/>
        <v>-150.18863333333334</v>
      </c>
      <c r="G13" s="2">
        <v>4879</v>
      </c>
      <c r="H13" s="3">
        <v>140.9</v>
      </c>
      <c r="I13" s="10" t="s">
        <v>18</v>
      </c>
    </row>
    <row r="14" spans="1:13" ht="20">
      <c r="A14" s="3">
        <v>56</v>
      </c>
      <c r="B14" s="3">
        <v>2.0539999999999998</v>
      </c>
      <c r="C14" s="3">
        <v>150</v>
      </c>
      <c r="D14" s="3">
        <v>11.042</v>
      </c>
      <c r="E14" s="2">
        <f>A14+(B15/60)</f>
        <v>56.031216666666666</v>
      </c>
      <c r="F14" s="2">
        <f t="shared" si="1"/>
        <v>-150.18403333333333</v>
      </c>
      <c r="G14" s="2">
        <v>5010</v>
      </c>
      <c r="H14" s="3">
        <v>140.80000000000001</v>
      </c>
      <c r="I14" s="10" t="s">
        <v>17</v>
      </c>
    </row>
    <row r="15" spans="1:13" ht="20">
      <c r="A15" s="3">
        <v>56</v>
      </c>
      <c r="B15" s="3">
        <v>1.873</v>
      </c>
      <c r="C15" s="3">
        <v>150</v>
      </c>
      <c r="D15" s="21">
        <v>10.801</v>
      </c>
      <c r="E15" s="2">
        <f t="shared" ref="E15" si="5">A15+(B15/60)</f>
        <v>56.031216666666666</v>
      </c>
      <c r="F15" s="13">
        <f t="shared" si="1"/>
        <v>-150.18001666666666</v>
      </c>
      <c r="G15" s="2">
        <v>5068</v>
      </c>
      <c r="H15" s="21">
        <v>180</v>
      </c>
      <c r="I15" s="10" t="s">
        <v>18</v>
      </c>
    </row>
    <row r="16" spans="1:13" ht="20">
      <c r="A16" s="3">
        <v>56</v>
      </c>
      <c r="B16" s="21">
        <v>1.863</v>
      </c>
      <c r="C16" s="3">
        <v>150</v>
      </c>
      <c r="D16" s="21">
        <v>10.827</v>
      </c>
      <c r="E16" s="2">
        <f t="shared" si="0"/>
        <v>56.03105</v>
      </c>
      <c r="F16" s="13">
        <f t="shared" si="1"/>
        <v>-150.18045000000001</v>
      </c>
      <c r="G16" s="13">
        <v>5058</v>
      </c>
      <c r="H16" s="21">
        <v>287.60000000000002</v>
      </c>
      <c r="I16" s="10" t="s">
        <v>18</v>
      </c>
    </row>
    <row r="17" spans="1:9" ht="20">
      <c r="A17" s="3">
        <v>56</v>
      </c>
      <c r="B17" s="21">
        <v>2.2730000000000001</v>
      </c>
      <c r="C17" s="3">
        <v>150</v>
      </c>
      <c r="D17" s="21">
        <v>11.349</v>
      </c>
      <c r="E17" s="2">
        <f t="shared" si="0"/>
        <v>56.037883333333333</v>
      </c>
      <c r="F17" s="13">
        <f t="shared" si="1"/>
        <v>-150.18915000000001</v>
      </c>
      <c r="G17" s="13">
        <v>5057</v>
      </c>
      <c r="H17" s="21">
        <v>140.30000000000001</v>
      </c>
      <c r="I17" s="10" t="s">
        <v>17</v>
      </c>
    </row>
    <row r="18" spans="1:9" ht="20">
      <c r="A18" s="21">
        <v>56</v>
      </c>
      <c r="B18" s="21">
        <v>1.9059999999999999</v>
      </c>
      <c r="C18" s="21">
        <v>150</v>
      </c>
      <c r="D18" s="21">
        <v>10.874000000000001</v>
      </c>
      <c r="E18" s="2">
        <f>A18+(B18/60)</f>
        <v>56.03176666666667</v>
      </c>
      <c r="F18" s="13">
        <f t="shared" si="1"/>
        <v>-150.18123333333332</v>
      </c>
      <c r="G18" s="13">
        <v>5046</v>
      </c>
      <c r="H18" s="21">
        <v>317.2</v>
      </c>
      <c r="I18" s="10" t="s">
        <v>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opLeftCell="C1" workbookViewId="0">
      <selection activeCell="K1" sqref="K1:L1"/>
    </sheetView>
  </sheetViews>
  <sheetFormatPr baseColWidth="10" defaultRowHeight="15" x14ac:dyDescent="0"/>
  <cols>
    <col min="1" max="1" width="16.33203125" customWidth="1"/>
    <col min="2" max="2" width="18.5" customWidth="1"/>
    <col min="3" max="3" width="17.1640625" customWidth="1"/>
    <col min="4" max="4" width="14.6640625" customWidth="1"/>
    <col min="5" max="5" width="19.6640625" customWidth="1"/>
    <col min="6" max="6" width="20.33203125" customWidth="1"/>
    <col min="7" max="7" width="15.6640625" customWidth="1"/>
    <col min="8" max="8" width="14" customWidth="1"/>
    <col min="9" max="9" width="14.6640625" customWidth="1"/>
    <col min="10" max="10" width="16.83203125" customWidth="1"/>
    <col min="11" max="11" width="26.5" customWidth="1"/>
    <col min="12" max="12" width="22" customWidth="1"/>
    <col min="13" max="13" width="14.6640625" customWidth="1"/>
  </cols>
  <sheetData>
    <row r="1" spans="1:13" ht="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7" t="s">
        <v>15</v>
      </c>
      <c r="I1" s="10" t="s">
        <v>16</v>
      </c>
      <c r="J1" s="6" t="s">
        <v>31</v>
      </c>
      <c r="K1" s="19">
        <v>56.88259</v>
      </c>
      <c r="L1" s="20">
        <v>-150.99968799999999</v>
      </c>
    </row>
    <row r="2" spans="1:13" ht="23">
      <c r="A2" s="3">
        <v>56</v>
      </c>
      <c r="B2" s="3">
        <v>52.963000000000001</v>
      </c>
      <c r="C2" s="3">
        <v>150</v>
      </c>
      <c r="D2" s="3">
        <v>59.006999999999998</v>
      </c>
      <c r="E2" s="2">
        <f>A2+(B2/60)</f>
        <v>56.882716666666667</v>
      </c>
      <c r="F2" s="2">
        <f>-(C2+(D2/60))</f>
        <v>-150.98345</v>
      </c>
      <c r="G2" s="2">
        <v>1965</v>
      </c>
      <c r="H2" s="3">
        <v>238</v>
      </c>
      <c r="I2" s="10" t="s">
        <v>17</v>
      </c>
      <c r="K2" s="12"/>
      <c r="L2" s="12"/>
    </row>
    <row r="3" spans="1:13" ht="20">
      <c r="A3" s="3">
        <v>56</v>
      </c>
      <c r="B3" s="3">
        <v>52.960999999999999</v>
      </c>
      <c r="C3" s="3">
        <v>150</v>
      </c>
      <c r="D3" s="3">
        <v>59.012999999999998</v>
      </c>
      <c r="E3" s="2">
        <f t="shared" ref="E3:E9" si="0">A3+(B3/60)</f>
        <v>56.882683333333333</v>
      </c>
      <c r="F3" s="2">
        <f t="shared" ref="F3:F9" si="1">-(C3+(D3/60))</f>
        <v>-150.98355000000001</v>
      </c>
      <c r="G3" s="2">
        <v>1959</v>
      </c>
      <c r="H3" s="3">
        <v>238.2</v>
      </c>
      <c r="I3" s="10" t="s">
        <v>17</v>
      </c>
    </row>
    <row r="4" spans="1:13" ht="20">
      <c r="A4" s="3">
        <v>56</v>
      </c>
      <c r="B4" s="3">
        <v>52.533999999999999</v>
      </c>
      <c r="C4" s="3">
        <v>150</v>
      </c>
      <c r="D4" s="3">
        <v>59.905000000000001</v>
      </c>
      <c r="E4" s="2">
        <f t="shared" si="0"/>
        <v>56.875566666666664</v>
      </c>
      <c r="F4" s="2">
        <f t="shared" si="1"/>
        <v>-150.99841666666666</v>
      </c>
      <c r="G4" s="2">
        <v>1800</v>
      </c>
      <c r="H4" s="13">
        <v>302.89999999999998</v>
      </c>
      <c r="I4" s="10" t="s">
        <v>17</v>
      </c>
    </row>
    <row r="5" spans="1:13" ht="20">
      <c r="A5" s="3">
        <v>56</v>
      </c>
      <c r="B5" s="21">
        <v>52.536999999999999</v>
      </c>
      <c r="C5" s="3">
        <v>150</v>
      </c>
      <c r="D5" s="3">
        <v>59.902000000000001</v>
      </c>
      <c r="E5" s="2">
        <f>A5+(B6/60)</f>
        <v>56.881700000000002</v>
      </c>
      <c r="F5" s="2">
        <f t="shared" si="1"/>
        <v>-150.99836666666667</v>
      </c>
      <c r="G5" s="2">
        <v>1801</v>
      </c>
      <c r="H5" s="21">
        <v>301.7</v>
      </c>
      <c r="I5" s="10" t="s">
        <v>18</v>
      </c>
    </row>
    <row r="6" spans="1:13" ht="25">
      <c r="A6" s="3">
        <v>56</v>
      </c>
      <c r="B6" s="3">
        <v>52.902000000000001</v>
      </c>
      <c r="C6" s="3">
        <v>151</v>
      </c>
      <c r="D6" s="3">
        <v>0.88800000000000001</v>
      </c>
      <c r="E6" s="2">
        <f t="shared" ref="E6" si="2">A6+(B6/60)</f>
        <v>56.881700000000002</v>
      </c>
      <c r="F6" s="2">
        <f t="shared" si="1"/>
        <v>-151.01480000000001</v>
      </c>
      <c r="G6" s="2">
        <v>1845</v>
      </c>
      <c r="H6" s="3">
        <v>27</v>
      </c>
      <c r="I6" s="10" t="s">
        <v>18</v>
      </c>
      <c r="J6" s="11" t="s">
        <v>35</v>
      </c>
      <c r="K6">
        <v>1628</v>
      </c>
    </row>
    <row r="7" spans="1:13" ht="20">
      <c r="A7" s="3">
        <v>56</v>
      </c>
      <c r="B7" s="3">
        <v>52.91</v>
      </c>
      <c r="C7" s="3">
        <v>151</v>
      </c>
      <c r="D7" s="21">
        <v>0.89300000000000002</v>
      </c>
      <c r="E7" s="2">
        <f t="shared" si="0"/>
        <v>56.881833333333333</v>
      </c>
      <c r="F7" s="2">
        <f t="shared" si="1"/>
        <v>-151.01488333333333</v>
      </c>
      <c r="G7" s="2">
        <v>1848</v>
      </c>
      <c r="H7" s="7">
        <v>35.700000000000003</v>
      </c>
      <c r="I7" s="10" t="s">
        <v>18</v>
      </c>
      <c r="J7" s="17" t="s">
        <v>20</v>
      </c>
      <c r="K7" s="17"/>
      <c r="L7">
        <v>1644</v>
      </c>
    </row>
    <row r="8" spans="1:13" ht="20">
      <c r="A8" s="3">
        <v>56</v>
      </c>
      <c r="B8" s="3">
        <v>52.454999999999998</v>
      </c>
      <c r="C8" s="3">
        <v>151</v>
      </c>
      <c r="D8" s="3">
        <v>0.156</v>
      </c>
      <c r="E8" s="2">
        <f t="shared" si="0"/>
        <v>56.874250000000004</v>
      </c>
      <c r="F8" s="2">
        <f t="shared" si="1"/>
        <v>-151.0026</v>
      </c>
      <c r="G8" s="2">
        <v>1923</v>
      </c>
      <c r="H8" s="3">
        <v>110.1</v>
      </c>
      <c r="I8" s="10" t="s">
        <v>17</v>
      </c>
      <c r="J8" s="17" t="s">
        <v>21</v>
      </c>
      <c r="K8" s="17"/>
      <c r="L8" s="26" t="s">
        <v>108</v>
      </c>
      <c r="M8" s="26" t="s">
        <v>107</v>
      </c>
    </row>
    <row r="9" spans="1:13" ht="20">
      <c r="A9" s="3">
        <v>56</v>
      </c>
      <c r="B9" s="3">
        <v>53.456000000000003</v>
      </c>
      <c r="C9" s="3">
        <v>151</v>
      </c>
      <c r="D9" s="3">
        <v>0.157</v>
      </c>
      <c r="E9" s="2">
        <f t="shared" si="0"/>
        <v>56.890933333333336</v>
      </c>
      <c r="F9" s="2">
        <f t="shared" si="1"/>
        <v>-151.00261666666665</v>
      </c>
      <c r="G9" s="2">
        <v>1923</v>
      </c>
      <c r="H9" s="3">
        <v>108.7</v>
      </c>
      <c r="I9" s="10" t="s">
        <v>17</v>
      </c>
      <c r="J9" s="17" t="s">
        <v>22</v>
      </c>
      <c r="K9" s="17"/>
      <c r="L9" s="27">
        <v>56.882702999999999</v>
      </c>
      <c r="M9" s="27">
        <v>-151.00109900000001</v>
      </c>
    </row>
    <row r="10" spans="1:13">
      <c r="L10" s="27"/>
      <c r="M10" s="2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opLeftCell="D1" workbookViewId="0">
      <selection activeCell="L9" sqref="L9:M9"/>
    </sheetView>
  </sheetViews>
  <sheetFormatPr baseColWidth="10" defaultRowHeight="15" x14ac:dyDescent="0"/>
  <cols>
    <col min="1" max="1" width="12.33203125" customWidth="1"/>
    <col min="2" max="2" width="18.5" customWidth="1"/>
    <col min="3" max="3" width="17.1640625" customWidth="1"/>
    <col min="4" max="4" width="18.5" customWidth="1"/>
    <col min="5" max="6" width="17.33203125" customWidth="1"/>
    <col min="7" max="7" width="12.5" customWidth="1"/>
    <col min="8" max="8" width="12.33203125" customWidth="1"/>
    <col min="9" max="9" width="23.5" customWidth="1"/>
    <col min="10" max="10" width="18" customWidth="1"/>
    <col min="11" max="11" width="19" customWidth="1"/>
    <col min="12" max="12" width="21.33203125" customWidth="1"/>
    <col min="13" max="13" width="12.33203125" customWidth="1"/>
  </cols>
  <sheetData>
    <row r="1" spans="1:13" ht="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7" t="s">
        <v>15</v>
      </c>
      <c r="I1" s="10" t="s">
        <v>16</v>
      </c>
      <c r="J1" s="6" t="s">
        <v>31</v>
      </c>
      <c r="K1" s="19">
        <v>56.883343000000004</v>
      </c>
      <c r="L1" s="20">
        <v>-151.000179</v>
      </c>
    </row>
    <row r="2" spans="1:13" ht="23">
      <c r="A2" s="3">
        <v>56</v>
      </c>
      <c r="B2" s="3">
        <v>52.969000000000001</v>
      </c>
      <c r="C2" s="3">
        <v>150</v>
      </c>
      <c r="D2" s="3">
        <v>59.012999999999998</v>
      </c>
      <c r="E2" s="2">
        <f>A2+(B2/60)</f>
        <v>56.882816666666663</v>
      </c>
      <c r="F2" s="2">
        <f>-(C2+(D2/60))</f>
        <v>-150.98355000000001</v>
      </c>
      <c r="G2" s="2">
        <v>2079</v>
      </c>
      <c r="H2" s="3">
        <v>210.3</v>
      </c>
      <c r="I2" s="10" t="s">
        <v>17</v>
      </c>
      <c r="K2" s="12"/>
      <c r="L2" s="12"/>
    </row>
    <row r="3" spans="1:13" ht="20">
      <c r="A3" s="3">
        <v>56</v>
      </c>
      <c r="B3" s="3">
        <v>52.966999999999999</v>
      </c>
      <c r="C3" s="3">
        <v>150</v>
      </c>
      <c r="D3" s="3">
        <v>59.011000000000003</v>
      </c>
      <c r="E3" s="2">
        <f t="shared" ref="E3:E9" si="0">A3+(B3/60)</f>
        <v>56.882783333333336</v>
      </c>
      <c r="F3" s="2">
        <f t="shared" ref="F3:F9" si="1">-(C3+(D3/60))</f>
        <v>-150.98351666666667</v>
      </c>
      <c r="G3" s="2">
        <v>2080</v>
      </c>
      <c r="H3" s="3">
        <v>220.6</v>
      </c>
      <c r="I3" s="10" t="s">
        <v>17</v>
      </c>
    </row>
    <row r="4" spans="1:13" ht="20">
      <c r="A4" s="3">
        <v>56</v>
      </c>
      <c r="B4" s="58">
        <v>52.524999999999999</v>
      </c>
      <c r="C4" s="3">
        <v>150</v>
      </c>
      <c r="D4" s="3">
        <v>59.914000000000001</v>
      </c>
      <c r="E4" s="2">
        <f t="shared" si="0"/>
        <v>56.875416666666666</v>
      </c>
      <c r="F4" s="2">
        <f t="shared" si="1"/>
        <v>-150.99856666666668</v>
      </c>
      <c r="G4" s="2">
        <v>1848</v>
      </c>
      <c r="H4" s="13">
        <v>309</v>
      </c>
      <c r="I4" s="10" t="s">
        <v>17</v>
      </c>
    </row>
    <row r="5" spans="1:13" ht="20">
      <c r="A5" s="3">
        <v>56</v>
      </c>
      <c r="B5" s="21">
        <v>52.526000000000003</v>
      </c>
      <c r="C5" s="3">
        <v>150</v>
      </c>
      <c r="D5" s="3">
        <v>59.914999999999999</v>
      </c>
      <c r="E5" s="2">
        <f>A5+(B6/60)</f>
        <v>56.882150000000003</v>
      </c>
      <c r="F5" s="2">
        <f t="shared" si="1"/>
        <v>-150.99858333333333</v>
      </c>
      <c r="G5" s="2">
        <v>1845</v>
      </c>
      <c r="H5" s="3">
        <v>310.2</v>
      </c>
      <c r="I5" s="10" t="s">
        <v>18</v>
      </c>
    </row>
    <row r="6" spans="1:13" ht="25">
      <c r="A6" s="3">
        <v>56</v>
      </c>
      <c r="B6" s="3">
        <v>52.929000000000002</v>
      </c>
      <c r="C6" s="3">
        <v>151</v>
      </c>
      <c r="D6" s="3">
        <v>0.90800000000000003</v>
      </c>
      <c r="E6" s="2">
        <f t="shared" ref="E6" si="2">A6+(B6/60)</f>
        <v>56.882150000000003</v>
      </c>
      <c r="F6" s="2">
        <f t="shared" si="1"/>
        <v>-151.01513333333332</v>
      </c>
      <c r="G6" s="2">
        <v>1764</v>
      </c>
      <c r="H6" s="7">
        <v>46.2</v>
      </c>
      <c r="I6" s="10" t="s">
        <v>18</v>
      </c>
      <c r="J6" s="11" t="s">
        <v>35</v>
      </c>
      <c r="K6">
        <v>1631</v>
      </c>
    </row>
    <row r="7" spans="1:13" ht="20">
      <c r="A7" s="3">
        <v>56</v>
      </c>
      <c r="B7" s="3">
        <v>52.936</v>
      </c>
      <c r="C7" s="3">
        <v>151</v>
      </c>
      <c r="D7" s="21">
        <v>0.91120000000000001</v>
      </c>
      <c r="E7" s="2">
        <f t="shared" si="0"/>
        <v>56.882266666666666</v>
      </c>
      <c r="F7" s="2">
        <f t="shared" si="1"/>
        <v>-151.01518666666666</v>
      </c>
      <c r="G7" s="2">
        <v>1764</v>
      </c>
      <c r="H7" s="3">
        <v>45.2</v>
      </c>
      <c r="I7" s="10" t="s">
        <v>18</v>
      </c>
      <c r="J7" s="17" t="s">
        <v>20</v>
      </c>
      <c r="K7" s="17"/>
      <c r="L7">
        <v>1641</v>
      </c>
    </row>
    <row r="8" spans="1:13" ht="20">
      <c r="A8" s="3">
        <v>56</v>
      </c>
      <c r="B8" s="3">
        <v>53.448999999999998</v>
      </c>
      <c r="C8" s="3">
        <v>151</v>
      </c>
      <c r="D8" s="3">
        <v>0.16300000000000001</v>
      </c>
      <c r="E8" s="2">
        <f t="shared" si="0"/>
        <v>56.890816666666666</v>
      </c>
      <c r="F8" s="2">
        <f t="shared" si="1"/>
        <v>-151.00271666666666</v>
      </c>
      <c r="G8" s="2">
        <v>1896</v>
      </c>
      <c r="H8" s="3">
        <v>110.5</v>
      </c>
      <c r="I8" s="10" t="s">
        <v>17</v>
      </c>
      <c r="J8" s="17" t="s">
        <v>21</v>
      </c>
      <c r="K8" s="17"/>
      <c r="L8" s="26" t="s">
        <v>110</v>
      </c>
      <c r="M8" s="26" t="s">
        <v>109</v>
      </c>
    </row>
    <row r="9" spans="1:13" ht="20">
      <c r="A9" s="3">
        <v>56</v>
      </c>
      <c r="B9" s="3">
        <v>53.45</v>
      </c>
      <c r="C9" s="3">
        <v>151</v>
      </c>
      <c r="D9" s="3">
        <v>0.16</v>
      </c>
      <c r="E9" s="2">
        <f t="shared" si="0"/>
        <v>56.890833333333333</v>
      </c>
      <c r="F9" s="2">
        <f t="shared" si="1"/>
        <v>-151.00266666666667</v>
      </c>
      <c r="G9" s="2">
        <v>1897</v>
      </c>
      <c r="H9" s="3">
        <v>110</v>
      </c>
      <c r="I9" s="10" t="s">
        <v>17</v>
      </c>
      <c r="J9" s="17" t="s">
        <v>22</v>
      </c>
      <c r="K9" s="17"/>
      <c r="L9" s="27">
        <v>56.882356999999999</v>
      </c>
      <c r="M9" s="27">
        <v>-151.00456299999999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L7" sqref="L7"/>
    </sheetView>
  </sheetViews>
  <sheetFormatPr baseColWidth="10" defaultRowHeight="15" x14ac:dyDescent="0"/>
  <cols>
    <col min="2" max="2" width="14.1640625" customWidth="1"/>
    <col min="5" max="5" width="17.33203125" customWidth="1"/>
    <col min="6" max="7" width="15.6640625" customWidth="1"/>
    <col min="8" max="8" width="15.1640625" customWidth="1"/>
    <col min="9" max="9" width="22.1640625" customWidth="1"/>
    <col min="10" max="10" width="18" customWidth="1"/>
    <col min="11" max="11" width="18.5" customWidth="1"/>
    <col min="12" max="12" width="20.1640625" customWidth="1"/>
    <col min="13" max="13" width="14" customWidth="1"/>
  </cols>
  <sheetData>
    <row r="1" spans="1:13" ht="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7" t="s">
        <v>15</v>
      </c>
      <c r="I1" s="10" t="s">
        <v>16</v>
      </c>
      <c r="J1" s="6" t="s">
        <v>31</v>
      </c>
      <c r="K1" s="19">
        <v>56.882044</v>
      </c>
      <c r="L1" s="20">
        <v>-151.00071800000001</v>
      </c>
    </row>
    <row r="2" spans="1:13" ht="23">
      <c r="A2" s="3">
        <v>56</v>
      </c>
      <c r="B2" s="3">
        <v>52.985999999999997</v>
      </c>
      <c r="C2" s="3">
        <v>150</v>
      </c>
      <c r="D2" s="3">
        <v>59.051000000000002</v>
      </c>
      <c r="E2" s="2">
        <f>A2+(B2/60)</f>
        <v>56.883099999999999</v>
      </c>
      <c r="F2" s="2">
        <f>-(C2+(D2/60))</f>
        <v>-150.98418333333333</v>
      </c>
      <c r="G2" s="2">
        <v>2124</v>
      </c>
      <c r="H2" s="3">
        <v>136.19999999999999</v>
      </c>
      <c r="I2" s="10" t="s">
        <v>17</v>
      </c>
      <c r="K2" s="12"/>
      <c r="L2" s="12"/>
    </row>
    <row r="3" spans="1:13" ht="20">
      <c r="A3" s="3">
        <v>56</v>
      </c>
      <c r="B3" s="3">
        <v>52.981000000000002</v>
      </c>
      <c r="C3" s="3">
        <v>150</v>
      </c>
      <c r="D3" s="3">
        <v>59.036000000000001</v>
      </c>
      <c r="E3" s="2">
        <f t="shared" ref="E3:E9" si="0">A3+(B3/60)</f>
        <v>56.88301666666667</v>
      </c>
      <c r="F3" s="2">
        <f t="shared" ref="F3:F9" si="1">-(C3+(D3/60))</f>
        <v>-150.98393333333334</v>
      </c>
      <c r="G3" s="2">
        <v>2127</v>
      </c>
      <c r="H3" s="3">
        <v>152.4</v>
      </c>
      <c r="I3" s="10" t="s">
        <v>17</v>
      </c>
    </row>
    <row r="4" spans="1:13" ht="20">
      <c r="A4" s="3">
        <v>56</v>
      </c>
      <c r="B4" s="3">
        <v>52.517000000000003</v>
      </c>
      <c r="C4" s="3">
        <v>150</v>
      </c>
      <c r="D4" s="3">
        <v>59.857999999999997</v>
      </c>
      <c r="E4" s="2">
        <f t="shared" si="0"/>
        <v>56.875283333333336</v>
      </c>
      <c r="F4" s="2">
        <f t="shared" si="1"/>
        <v>-150.99763333333334</v>
      </c>
      <c r="G4" s="2">
        <v>1804</v>
      </c>
      <c r="H4" s="13">
        <v>270</v>
      </c>
      <c r="I4" s="10" t="s">
        <v>17</v>
      </c>
    </row>
    <row r="5" spans="1:13" ht="20">
      <c r="A5" s="3">
        <v>56</v>
      </c>
      <c r="B5" s="21">
        <v>52.512999999999998</v>
      </c>
      <c r="C5" s="3">
        <v>150</v>
      </c>
      <c r="D5" s="3">
        <v>59.893000000000001</v>
      </c>
      <c r="E5" s="2">
        <f>A5+(B6/60)</f>
        <v>56.882416666666664</v>
      </c>
      <c r="F5" s="2">
        <f t="shared" si="1"/>
        <v>-150.99821666666668</v>
      </c>
      <c r="G5" s="2">
        <v>1805</v>
      </c>
      <c r="H5" s="3">
        <v>309.8</v>
      </c>
      <c r="I5" s="10" t="s">
        <v>18</v>
      </c>
    </row>
    <row r="6" spans="1:13" ht="25">
      <c r="A6" s="3">
        <v>56</v>
      </c>
      <c r="B6" s="3">
        <v>52.945</v>
      </c>
      <c r="C6" s="3">
        <v>151</v>
      </c>
      <c r="D6" s="3">
        <v>0.92400000000000004</v>
      </c>
      <c r="E6" s="2">
        <f t="shared" ref="E6" si="2">A6+(B6/60)</f>
        <v>56.882416666666664</v>
      </c>
      <c r="F6" s="2">
        <f t="shared" si="1"/>
        <v>-151.0154</v>
      </c>
      <c r="G6" s="2">
        <v>1785</v>
      </c>
      <c r="H6" s="7">
        <v>46.3</v>
      </c>
      <c r="I6" s="10" t="s">
        <v>18</v>
      </c>
      <c r="J6" s="11" t="s">
        <v>35</v>
      </c>
      <c r="K6">
        <v>1636</v>
      </c>
    </row>
    <row r="7" spans="1:13" ht="20">
      <c r="A7" s="3">
        <v>56</v>
      </c>
      <c r="B7" s="3">
        <v>52.947000000000003</v>
      </c>
      <c r="C7" s="3">
        <v>151</v>
      </c>
      <c r="D7" s="21">
        <v>0.92700000000000005</v>
      </c>
      <c r="E7" s="2">
        <f t="shared" si="0"/>
        <v>56.882449999999999</v>
      </c>
      <c r="F7" s="2">
        <f t="shared" si="1"/>
        <v>-151.01544999999999</v>
      </c>
      <c r="G7" s="2">
        <v>1784</v>
      </c>
      <c r="H7" s="3">
        <v>49.9</v>
      </c>
      <c r="I7" s="10" t="s">
        <v>18</v>
      </c>
      <c r="J7" s="17" t="s">
        <v>20</v>
      </c>
      <c r="K7" s="17"/>
      <c r="L7">
        <v>1655</v>
      </c>
    </row>
    <row r="8" spans="1:13" ht="20">
      <c r="A8" s="3">
        <v>56</v>
      </c>
      <c r="B8" s="3">
        <v>53.436999999999998</v>
      </c>
      <c r="C8" s="3">
        <v>151</v>
      </c>
      <c r="D8" s="3">
        <v>0.19400000000000001</v>
      </c>
      <c r="E8" s="2">
        <f t="shared" si="0"/>
        <v>56.890616666666666</v>
      </c>
      <c r="F8" s="2">
        <f t="shared" si="1"/>
        <v>-151.00323333333333</v>
      </c>
      <c r="G8" s="2">
        <v>2016</v>
      </c>
      <c r="H8" s="3">
        <v>93.7</v>
      </c>
      <c r="I8" s="10" t="s">
        <v>17</v>
      </c>
      <c r="J8" s="17" t="s">
        <v>21</v>
      </c>
      <c r="K8" s="17"/>
      <c r="L8" s="26" t="s">
        <v>112</v>
      </c>
      <c r="M8" s="26" t="s">
        <v>111</v>
      </c>
    </row>
    <row r="9" spans="1:13" ht="20">
      <c r="A9" s="3">
        <v>56</v>
      </c>
      <c r="B9" s="3">
        <v>53.442999999999998</v>
      </c>
      <c r="C9" s="3">
        <v>151</v>
      </c>
      <c r="D9" s="3">
        <v>0.17699999999999999</v>
      </c>
      <c r="E9" s="2">
        <f t="shared" si="0"/>
        <v>56.89071666666667</v>
      </c>
      <c r="F9" s="2">
        <f t="shared" si="1"/>
        <v>-151.00295</v>
      </c>
      <c r="G9" s="2">
        <v>2020</v>
      </c>
      <c r="H9" s="3">
        <v>113.4</v>
      </c>
      <c r="I9" s="10" t="s">
        <v>17</v>
      </c>
      <c r="J9" s="17" t="s">
        <v>22</v>
      </c>
      <c r="K9" s="17"/>
      <c r="L9" s="27">
        <v>56.880305999999997</v>
      </c>
      <c r="M9" s="27">
        <v>-151.00526099999999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19"/>
  <sheetViews>
    <sheetView workbookViewId="0">
      <selection activeCell="I15" sqref="I15"/>
    </sheetView>
  </sheetViews>
  <sheetFormatPr baseColWidth="10" defaultColWidth="11.1640625" defaultRowHeight="15" x14ac:dyDescent="0"/>
  <cols>
    <col min="1" max="1" width="9.5" bestFit="1" customWidth="1"/>
    <col min="2" max="2" width="14" bestFit="1" customWidth="1"/>
    <col min="3" max="3" width="16" bestFit="1" customWidth="1"/>
    <col min="4" max="4" width="15.83203125" bestFit="1" customWidth="1"/>
    <col min="5" max="5" width="13" bestFit="1" customWidth="1"/>
    <col min="6" max="6" width="15.33203125" bestFit="1" customWidth="1"/>
    <col min="7" max="7" width="10" bestFit="1" customWidth="1"/>
    <col min="9" max="9" width="33.6640625" customWidth="1"/>
    <col min="10" max="10" width="12.83203125" customWidth="1"/>
  </cols>
  <sheetData>
    <row r="1" spans="1:11" ht="25">
      <c r="A1" s="3" t="s">
        <v>0</v>
      </c>
      <c r="B1" s="3" t="s">
        <v>1</v>
      </c>
      <c r="C1" s="3" t="s">
        <v>2</v>
      </c>
      <c r="D1" s="3" t="s">
        <v>3</v>
      </c>
      <c r="E1" s="72" t="s">
        <v>4</v>
      </c>
      <c r="F1" s="72" t="s">
        <v>5</v>
      </c>
      <c r="G1" s="72" t="s">
        <v>6</v>
      </c>
      <c r="I1" s="6" t="s">
        <v>7</v>
      </c>
      <c r="J1" s="1">
        <v>54.891199999999998</v>
      </c>
      <c r="K1" s="1">
        <v>-155.93260000000001</v>
      </c>
    </row>
    <row r="2" spans="1:11" ht="20">
      <c r="A2" s="3">
        <v>54</v>
      </c>
      <c r="B2" s="3">
        <v>53.424999999999997</v>
      </c>
      <c r="C2" s="3">
        <v>155</v>
      </c>
      <c r="D2" s="3">
        <v>56.127000000000002</v>
      </c>
      <c r="E2" s="7">
        <f t="shared" ref="E2:E19" si="0">A2+(B2/60)</f>
        <v>54.890416666666667</v>
      </c>
      <c r="F2" s="7">
        <f t="shared" ref="F2:F19" si="1">-(C2+(D2/60))</f>
        <v>-155.93545</v>
      </c>
      <c r="G2" s="7">
        <v>2640</v>
      </c>
      <c r="I2" s="1" t="s">
        <v>27</v>
      </c>
      <c r="J2" s="1">
        <v>2496</v>
      </c>
      <c r="K2" s="1"/>
    </row>
    <row r="3" spans="1:11" ht="20">
      <c r="A3" s="3">
        <v>54</v>
      </c>
      <c r="B3" s="3">
        <v>53.317</v>
      </c>
      <c r="C3" s="3">
        <v>155</v>
      </c>
      <c r="D3" s="3">
        <v>56.537999999999997</v>
      </c>
      <c r="E3" s="7">
        <f t="shared" si="0"/>
        <v>54.888616666666664</v>
      </c>
      <c r="F3" s="7">
        <f t="shared" si="1"/>
        <v>-155.94229999999999</v>
      </c>
      <c r="G3" s="7">
        <v>2640</v>
      </c>
      <c r="I3" s="1"/>
      <c r="J3" s="1"/>
      <c r="K3" s="1"/>
    </row>
    <row r="4" spans="1:11" ht="20">
      <c r="A4" s="3">
        <v>54</v>
      </c>
      <c r="B4" s="3">
        <v>53.189</v>
      </c>
      <c r="C4" s="3">
        <v>155</v>
      </c>
      <c r="D4" s="3">
        <v>57.030999999999999</v>
      </c>
      <c r="E4" s="7">
        <f t="shared" si="0"/>
        <v>54.886483333333331</v>
      </c>
      <c r="F4" s="7">
        <f t="shared" si="1"/>
        <v>-155.95051666666666</v>
      </c>
      <c r="G4" s="7">
        <v>2743</v>
      </c>
      <c r="I4" s="1" t="s">
        <v>20</v>
      </c>
      <c r="J4" s="1">
        <v>2576</v>
      </c>
      <c r="K4" s="1"/>
    </row>
    <row r="5" spans="1:11" ht="20">
      <c r="A5" s="3">
        <v>54</v>
      </c>
      <c r="B5" s="3">
        <v>53.389000000000003</v>
      </c>
      <c r="C5" s="3">
        <v>155</v>
      </c>
      <c r="D5" s="3">
        <v>57.332999999999998</v>
      </c>
      <c r="E5" s="7">
        <f t="shared" si="0"/>
        <v>54.889816666666668</v>
      </c>
      <c r="F5" s="7">
        <f t="shared" si="1"/>
        <v>-155.95554999999999</v>
      </c>
      <c r="G5" s="7">
        <v>2833</v>
      </c>
      <c r="I5" s="1" t="s">
        <v>21</v>
      </c>
      <c r="J5" s="59" t="s">
        <v>65</v>
      </c>
      <c r="K5" s="59" t="s">
        <v>64</v>
      </c>
    </row>
    <row r="6" spans="1:11" ht="20">
      <c r="A6" s="3">
        <v>54</v>
      </c>
      <c r="B6" s="3">
        <v>54.058999999999997</v>
      </c>
      <c r="C6" s="3">
        <v>155</v>
      </c>
      <c r="D6" s="3">
        <v>56.978000000000002</v>
      </c>
      <c r="E6" s="7">
        <f t="shared" si="0"/>
        <v>54.900983333333336</v>
      </c>
      <c r="F6" s="7">
        <f t="shared" si="1"/>
        <v>-155.94963333333334</v>
      </c>
      <c r="G6" s="7">
        <v>2965</v>
      </c>
      <c r="I6" s="1" t="s">
        <v>22</v>
      </c>
      <c r="J6" s="74">
        <v>54.890050000000002</v>
      </c>
      <c r="K6" s="74">
        <v>-155.94084100000001</v>
      </c>
    </row>
    <row r="7" spans="1:11" ht="20">
      <c r="A7" s="3">
        <v>54</v>
      </c>
      <c r="B7" s="3">
        <v>54.131999999999998</v>
      </c>
      <c r="C7" s="3">
        <v>155</v>
      </c>
      <c r="D7" s="3">
        <v>56.814</v>
      </c>
      <c r="E7" s="7">
        <f t="shared" si="0"/>
        <v>54.902200000000001</v>
      </c>
      <c r="F7" s="7">
        <f t="shared" si="1"/>
        <v>-155.9469</v>
      </c>
      <c r="G7" s="7">
        <v>2995</v>
      </c>
    </row>
    <row r="8" spans="1:11" ht="20">
      <c r="A8" s="3">
        <v>54</v>
      </c>
      <c r="B8" s="3">
        <v>53.247999999999998</v>
      </c>
      <c r="C8" s="3">
        <v>155</v>
      </c>
      <c r="D8" s="3">
        <v>56.48</v>
      </c>
      <c r="E8" s="7">
        <f t="shared" si="0"/>
        <v>54.887466666666668</v>
      </c>
      <c r="F8" s="7">
        <f t="shared" si="1"/>
        <v>-155.94133333333335</v>
      </c>
      <c r="G8" s="7">
        <v>3061</v>
      </c>
    </row>
    <row r="9" spans="1:11" ht="20">
      <c r="A9" s="3">
        <v>54</v>
      </c>
      <c r="B9" s="3">
        <v>54.298999999999999</v>
      </c>
      <c r="C9" s="3">
        <v>155</v>
      </c>
      <c r="D9" s="3">
        <v>56.107999999999997</v>
      </c>
      <c r="E9" s="7">
        <f t="shared" si="0"/>
        <v>54.904983333333334</v>
      </c>
      <c r="F9" s="7">
        <f t="shared" si="1"/>
        <v>-155.93513333333334</v>
      </c>
      <c r="G9" s="7">
        <v>3114</v>
      </c>
    </row>
    <row r="10" spans="1:11" ht="20">
      <c r="A10" s="3">
        <v>54</v>
      </c>
      <c r="B10" s="3">
        <v>54.262999999999998</v>
      </c>
      <c r="C10" s="3">
        <v>155</v>
      </c>
      <c r="D10" s="3">
        <v>55.685000000000002</v>
      </c>
      <c r="E10" s="7">
        <f t="shared" si="0"/>
        <v>54.904383333333335</v>
      </c>
      <c r="F10" s="7">
        <f t="shared" si="1"/>
        <v>-155.92808333333335</v>
      </c>
      <c r="G10" s="7">
        <v>3156</v>
      </c>
    </row>
    <row r="11" spans="1:11" ht="20">
      <c r="A11" s="3">
        <v>54</v>
      </c>
      <c r="B11" s="3">
        <v>54.177</v>
      </c>
      <c r="C11" s="3">
        <v>155</v>
      </c>
      <c r="D11" s="3">
        <v>55.256</v>
      </c>
      <c r="E11" s="7">
        <f t="shared" si="0"/>
        <v>54.902949999999997</v>
      </c>
      <c r="F11" s="7">
        <f t="shared" si="1"/>
        <v>-155.92093333333332</v>
      </c>
      <c r="G11" s="7">
        <v>3213</v>
      </c>
    </row>
    <row r="12" spans="1:11" ht="20">
      <c r="A12" s="3">
        <v>54</v>
      </c>
      <c r="B12" s="3">
        <v>53.96</v>
      </c>
      <c r="C12" s="3">
        <v>155</v>
      </c>
      <c r="D12" s="3">
        <v>54.893000000000001</v>
      </c>
      <c r="E12" s="7">
        <f t="shared" si="0"/>
        <v>54.899333333333331</v>
      </c>
      <c r="F12" s="7">
        <f t="shared" si="1"/>
        <v>-155.91488333333334</v>
      </c>
      <c r="G12" s="7">
        <v>3229</v>
      </c>
    </row>
    <row r="13" spans="1:11" ht="20">
      <c r="A13" s="3">
        <v>54</v>
      </c>
      <c r="B13" s="3">
        <v>53.857999999999997</v>
      </c>
      <c r="C13" s="3">
        <v>155</v>
      </c>
      <c r="D13" s="3">
        <v>54.744</v>
      </c>
      <c r="E13" s="7">
        <f t="shared" si="0"/>
        <v>54.897633333333332</v>
      </c>
      <c r="F13" s="7">
        <f t="shared" si="1"/>
        <v>-155.91239999999999</v>
      </c>
      <c r="G13" s="7">
        <v>3258</v>
      </c>
    </row>
    <row r="14" spans="1:11" ht="20">
      <c r="A14" s="3">
        <v>54</v>
      </c>
      <c r="B14" s="3">
        <v>53.491</v>
      </c>
      <c r="C14" s="3">
        <v>155</v>
      </c>
      <c r="D14" s="3">
        <v>54.531999999999996</v>
      </c>
      <c r="E14" s="7">
        <f t="shared" si="0"/>
        <v>54.891516666666668</v>
      </c>
      <c r="F14" s="7">
        <f t="shared" si="1"/>
        <v>-155.90886666666665</v>
      </c>
      <c r="G14" s="7">
        <v>3282</v>
      </c>
    </row>
    <row r="15" spans="1:11" ht="20">
      <c r="A15" s="3">
        <v>54</v>
      </c>
      <c r="B15" s="3">
        <v>53.167000000000002</v>
      </c>
      <c r="C15" s="3">
        <v>155</v>
      </c>
      <c r="D15" s="3">
        <v>54.656999999999996</v>
      </c>
      <c r="E15" s="7">
        <f t="shared" si="0"/>
        <v>54.886116666666666</v>
      </c>
      <c r="F15" s="7">
        <f t="shared" si="1"/>
        <v>-155.91095000000001</v>
      </c>
      <c r="G15" s="7">
        <v>3238</v>
      </c>
    </row>
    <row r="16" spans="1:11" ht="20">
      <c r="A16" s="3">
        <v>54</v>
      </c>
      <c r="B16" s="3">
        <v>52.886000000000003</v>
      </c>
      <c r="C16" s="3">
        <v>155</v>
      </c>
      <c r="D16" s="3">
        <v>54.966999999999999</v>
      </c>
      <c r="E16" s="7">
        <f t="shared" si="0"/>
        <v>54.881433333333334</v>
      </c>
      <c r="F16" s="7">
        <f t="shared" si="1"/>
        <v>-155.91611666666665</v>
      </c>
      <c r="G16" s="7">
        <v>3180</v>
      </c>
    </row>
    <row r="17" spans="1:7" ht="20">
      <c r="A17" s="3">
        <v>54</v>
      </c>
      <c r="B17" s="3">
        <v>52.679000000000002</v>
      </c>
      <c r="C17" s="3">
        <v>155</v>
      </c>
      <c r="D17" s="3">
        <v>55.593000000000004</v>
      </c>
      <c r="E17" s="7">
        <f t="shared" si="0"/>
        <v>54.877983333333333</v>
      </c>
      <c r="F17" s="7">
        <f t="shared" si="1"/>
        <v>-155.92654999999999</v>
      </c>
      <c r="G17" s="7">
        <v>3081</v>
      </c>
    </row>
    <row r="18" spans="1:7" ht="20">
      <c r="A18" s="3">
        <v>54</v>
      </c>
      <c r="B18" s="3">
        <v>52.718000000000004</v>
      </c>
      <c r="C18" s="3">
        <v>155</v>
      </c>
      <c r="D18" s="3">
        <v>56.415999999999997</v>
      </c>
      <c r="E18" s="7">
        <f t="shared" si="0"/>
        <v>54.878633333333333</v>
      </c>
      <c r="F18" s="7">
        <f t="shared" si="1"/>
        <v>-155.94026666666667</v>
      </c>
      <c r="G18" s="7">
        <v>2930</v>
      </c>
    </row>
    <row r="19" spans="1:7" ht="20">
      <c r="A19" s="3">
        <v>54</v>
      </c>
      <c r="B19" s="3">
        <v>52.84</v>
      </c>
      <c r="C19" s="3">
        <v>155</v>
      </c>
      <c r="D19" s="3">
        <v>56.911999999999999</v>
      </c>
      <c r="E19" s="7">
        <f t="shared" si="0"/>
        <v>54.88066666666667</v>
      </c>
      <c r="F19" s="7">
        <f t="shared" si="1"/>
        <v>-155.94853333333333</v>
      </c>
      <c r="G19" s="7">
        <v>2805</v>
      </c>
    </row>
  </sheetData>
  <pageMargins left="0.7" right="0.7" top="0.75" bottom="0.75" header="0.3" footer="0.3"/>
  <pageSetup scale="63" orientation="portrait" horizontalDpi="4294967292" verticalDpi="4294967292" copies="1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sqref="A1:I20"/>
    </sheetView>
  </sheetViews>
  <sheetFormatPr baseColWidth="10" defaultColWidth="11.1640625" defaultRowHeight="15" x14ac:dyDescent="0"/>
  <cols>
    <col min="1" max="1" width="9.5" bestFit="1" customWidth="1"/>
    <col min="2" max="2" width="14" bestFit="1" customWidth="1"/>
    <col min="3" max="3" width="16" bestFit="1" customWidth="1"/>
    <col min="4" max="4" width="15.83203125" bestFit="1" customWidth="1"/>
    <col min="5" max="5" width="13" bestFit="1" customWidth="1"/>
    <col min="6" max="6" width="15.33203125" bestFit="1" customWidth="1"/>
    <col min="7" max="7" width="10" bestFit="1" customWidth="1"/>
    <col min="8" max="8" width="10.1640625" style="8" bestFit="1" customWidth="1"/>
    <col min="9" max="9" width="21.1640625" style="9" bestFit="1" customWidth="1"/>
    <col min="10" max="10" width="33.33203125" customWidth="1"/>
    <col min="11" max="11" width="21.83203125" customWidth="1"/>
    <col min="12" max="12" width="14" customWidth="1"/>
  </cols>
  <sheetData>
    <row r="1" spans="1:13" ht="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7" t="s">
        <v>15</v>
      </c>
      <c r="I1" s="10" t="s">
        <v>16</v>
      </c>
      <c r="J1" s="79" t="s">
        <v>7</v>
      </c>
      <c r="K1" s="79">
        <v>54.899700000000003</v>
      </c>
      <c r="L1" s="79">
        <v>-156.6003</v>
      </c>
      <c r="M1" s="8"/>
    </row>
    <row r="2" spans="1:13" ht="20">
      <c r="A2" s="3">
        <v>54</v>
      </c>
      <c r="B2" s="3">
        <v>54.100999999999999</v>
      </c>
      <c r="C2" s="3">
        <v>156</v>
      </c>
      <c r="D2" s="3">
        <v>36.055999999999997</v>
      </c>
      <c r="E2" s="2">
        <f>A2+(B2/60)</f>
        <v>54.901683333333331</v>
      </c>
      <c r="F2" s="2">
        <f>-(C2+(D2/60))</f>
        <v>-156.60093333333333</v>
      </c>
      <c r="G2" s="2">
        <v>1917</v>
      </c>
      <c r="H2" s="7">
        <v>347</v>
      </c>
      <c r="I2" s="10" t="s">
        <v>18</v>
      </c>
      <c r="J2" s="80" t="s">
        <v>14</v>
      </c>
      <c r="K2" s="80">
        <v>1853</v>
      </c>
      <c r="L2" s="81"/>
      <c r="M2" s="8"/>
    </row>
    <row r="3" spans="1:13" ht="20">
      <c r="A3" s="3">
        <v>54</v>
      </c>
      <c r="B3" s="3">
        <v>54.408999999999999</v>
      </c>
      <c r="C3" s="3">
        <v>156</v>
      </c>
      <c r="D3" s="3">
        <v>36.069000000000003</v>
      </c>
      <c r="E3" s="2">
        <f t="shared" ref="E3:E20" si="0">A3+(B3/60)</f>
        <v>54.906816666666664</v>
      </c>
      <c r="F3" s="2">
        <f t="shared" ref="F3:F20" si="1">-(C3+(D3/60))</f>
        <v>-156.60114999999999</v>
      </c>
      <c r="G3" s="2">
        <v>2111</v>
      </c>
      <c r="H3" s="7">
        <v>344</v>
      </c>
      <c r="I3" s="10" t="s">
        <v>18</v>
      </c>
      <c r="J3" s="80"/>
      <c r="K3" s="80"/>
      <c r="L3" s="80"/>
    </row>
    <row r="4" spans="1:13" ht="20">
      <c r="A4" s="3">
        <v>54</v>
      </c>
      <c r="B4" s="3">
        <v>54.433</v>
      </c>
      <c r="C4" s="3">
        <v>156</v>
      </c>
      <c r="D4" s="3">
        <v>36.087000000000003</v>
      </c>
      <c r="E4" s="2">
        <f t="shared" si="0"/>
        <v>54.907216666666663</v>
      </c>
      <c r="F4" s="2">
        <f t="shared" si="1"/>
        <v>-156.60145</v>
      </c>
      <c r="G4" s="2">
        <v>2132</v>
      </c>
      <c r="H4" s="7">
        <v>311</v>
      </c>
      <c r="I4" s="10" t="s">
        <v>18</v>
      </c>
      <c r="J4" s="80"/>
      <c r="K4" s="80"/>
      <c r="L4" s="80"/>
    </row>
    <row r="5" spans="1:13" ht="20">
      <c r="A5" s="3">
        <v>54</v>
      </c>
      <c r="B5" s="3">
        <v>54.44</v>
      </c>
      <c r="C5" s="3">
        <v>156</v>
      </c>
      <c r="D5" s="3">
        <v>36.098999999999997</v>
      </c>
      <c r="E5" s="2">
        <f t="shared" si="0"/>
        <v>54.907333333333334</v>
      </c>
      <c r="F5" s="2">
        <f t="shared" si="1"/>
        <v>-156.60165000000001</v>
      </c>
      <c r="G5" s="2">
        <v>2125</v>
      </c>
      <c r="H5" s="7">
        <v>31</v>
      </c>
      <c r="I5" s="10" t="s">
        <v>18</v>
      </c>
      <c r="J5" s="80"/>
      <c r="K5" s="80"/>
      <c r="L5" s="80"/>
    </row>
    <row r="6" spans="1:13" ht="20">
      <c r="A6" s="3">
        <v>54</v>
      </c>
      <c r="B6" s="3">
        <v>54.433999999999997</v>
      </c>
      <c r="C6" s="3">
        <v>156</v>
      </c>
      <c r="D6" s="3">
        <v>36.098999999999997</v>
      </c>
      <c r="E6" s="2">
        <f t="shared" si="0"/>
        <v>54.90723333333333</v>
      </c>
      <c r="F6" s="2">
        <f t="shared" si="1"/>
        <v>-156.60165000000001</v>
      </c>
      <c r="G6" s="2">
        <v>2118</v>
      </c>
      <c r="H6" s="7">
        <v>182</v>
      </c>
      <c r="I6" s="10" t="s">
        <v>18</v>
      </c>
      <c r="J6" s="80" t="s">
        <v>20</v>
      </c>
      <c r="K6" s="80">
        <v>1873</v>
      </c>
      <c r="L6" s="80"/>
    </row>
    <row r="7" spans="1:13" ht="20">
      <c r="A7" s="3">
        <v>54</v>
      </c>
      <c r="B7" s="3">
        <v>54.536999999999999</v>
      </c>
      <c r="C7" s="3">
        <v>156</v>
      </c>
      <c r="D7" s="3">
        <v>36.098999999999997</v>
      </c>
      <c r="E7" s="2">
        <f t="shared" si="0"/>
        <v>54.908949999999997</v>
      </c>
      <c r="F7" s="2">
        <f t="shared" si="1"/>
        <v>-156.60165000000001</v>
      </c>
      <c r="G7" s="2">
        <v>2115</v>
      </c>
      <c r="H7" s="7">
        <v>215</v>
      </c>
      <c r="I7" s="10" t="s">
        <v>18</v>
      </c>
      <c r="J7" s="80" t="s">
        <v>21</v>
      </c>
      <c r="K7" s="59" t="s">
        <v>67</v>
      </c>
      <c r="L7" s="59" t="s">
        <v>66</v>
      </c>
    </row>
    <row r="8" spans="1:13" ht="20">
      <c r="A8" s="3">
        <v>54</v>
      </c>
      <c r="B8" s="3">
        <v>54.424999999999997</v>
      </c>
      <c r="C8" s="3">
        <v>156</v>
      </c>
      <c r="D8" s="3">
        <v>36.098999999999997</v>
      </c>
      <c r="E8" s="2">
        <f t="shared" si="0"/>
        <v>54.907083333333333</v>
      </c>
      <c r="F8" s="2">
        <f t="shared" si="1"/>
        <v>-156.60165000000001</v>
      </c>
      <c r="G8" s="2">
        <v>2112</v>
      </c>
      <c r="H8" s="7">
        <v>206</v>
      </c>
      <c r="I8" s="10" t="s">
        <v>18</v>
      </c>
      <c r="J8" s="80" t="s">
        <v>22</v>
      </c>
      <c r="K8" s="78">
        <v>54.898336999999998</v>
      </c>
      <c r="L8" s="78">
        <v>-156.603038</v>
      </c>
    </row>
    <row r="9" spans="1:13" ht="20">
      <c r="A9" s="3">
        <v>54</v>
      </c>
      <c r="B9" s="3">
        <v>54.341000000000001</v>
      </c>
      <c r="C9" s="3">
        <v>156</v>
      </c>
      <c r="D9" s="3">
        <v>35.927999999999997</v>
      </c>
      <c r="E9" s="2">
        <f t="shared" si="0"/>
        <v>54.905683333333336</v>
      </c>
      <c r="F9" s="2">
        <f t="shared" si="1"/>
        <v>-156.59880000000001</v>
      </c>
      <c r="G9" s="2">
        <v>2055</v>
      </c>
      <c r="H9" s="7">
        <v>132</v>
      </c>
      <c r="I9" s="10" t="s">
        <v>18</v>
      </c>
    </row>
    <row r="10" spans="1:13" ht="20">
      <c r="A10" s="3">
        <v>54</v>
      </c>
      <c r="B10" s="3">
        <v>54.146999999999998</v>
      </c>
      <c r="C10" s="3">
        <v>156</v>
      </c>
      <c r="D10" s="3">
        <v>35.515000000000001</v>
      </c>
      <c r="E10" s="2">
        <f t="shared" si="0"/>
        <v>54.902450000000002</v>
      </c>
      <c r="F10" s="2">
        <f t="shared" si="1"/>
        <v>-156.59191666666666</v>
      </c>
      <c r="G10" s="2">
        <v>2054</v>
      </c>
      <c r="H10" s="7">
        <v>98.5</v>
      </c>
      <c r="I10" s="10" t="s">
        <v>18</v>
      </c>
    </row>
    <row r="11" spans="1:13" ht="20">
      <c r="A11" s="3">
        <v>54</v>
      </c>
      <c r="B11" s="3">
        <v>54.088999999999999</v>
      </c>
      <c r="C11" s="3">
        <v>156</v>
      </c>
      <c r="D11" s="3">
        <v>35.296999999999997</v>
      </c>
      <c r="E11" s="2">
        <f t="shared" si="0"/>
        <v>54.901483333333331</v>
      </c>
      <c r="F11" s="2">
        <f t="shared" si="1"/>
        <v>-156.58828333333332</v>
      </c>
      <c r="G11" s="2">
        <v>2131</v>
      </c>
      <c r="H11" s="7">
        <v>113</v>
      </c>
      <c r="I11" s="10" t="s">
        <v>18</v>
      </c>
    </row>
    <row r="12" spans="1:13" ht="20">
      <c r="A12" s="3">
        <v>54</v>
      </c>
      <c r="B12" s="3">
        <v>54.087000000000003</v>
      </c>
      <c r="C12" s="3">
        <v>156</v>
      </c>
      <c r="D12" s="3">
        <v>35.29</v>
      </c>
      <c r="E12" s="2">
        <f t="shared" si="0"/>
        <v>54.901449999999997</v>
      </c>
      <c r="F12" s="2">
        <f t="shared" si="1"/>
        <v>-156.58816666666667</v>
      </c>
      <c r="G12" s="2">
        <v>2130</v>
      </c>
      <c r="H12" s="7">
        <v>124.9</v>
      </c>
      <c r="I12" s="10" t="s">
        <v>18</v>
      </c>
    </row>
    <row r="13" spans="1:13" ht="20">
      <c r="A13" s="3">
        <v>54</v>
      </c>
      <c r="B13" s="3">
        <v>54.023000000000003</v>
      </c>
      <c r="C13" s="3">
        <v>156</v>
      </c>
      <c r="D13" s="3">
        <v>35.255000000000003</v>
      </c>
      <c r="E13" s="2">
        <f t="shared" si="0"/>
        <v>54.90038333333333</v>
      </c>
      <c r="F13" s="2">
        <f t="shared" si="1"/>
        <v>-156.58758333333333</v>
      </c>
      <c r="G13" s="2">
        <v>2132</v>
      </c>
      <c r="H13" s="7">
        <v>143.19999999999999</v>
      </c>
      <c r="I13" s="10" t="s">
        <v>18</v>
      </c>
    </row>
    <row r="14" spans="1:13" ht="20">
      <c r="A14" s="3">
        <v>54</v>
      </c>
      <c r="B14" s="3">
        <v>54.021000000000001</v>
      </c>
      <c r="C14" s="3">
        <v>156</v>
      </c>
      <c r="D14" s="3">
        <v>35.261000000000003</v>
      </c>
      <c r="E14" s="2">
        <f t="shared" si="0"/>
        <v>54.900350000000003</v>
      </c>
      <c r="F14" s="2">
        <f t="shared" si="1"/>
        <v>-156.58768333333333</v>
      </c>
      <c r="G14" s="2">
        <v>2136</v>
      </c>
      <c r="H14" s="7">
        <v>143.69999999999999</v>
      </c>
      <c r="I14" s="10" t="s">
        <v>18</v>
      </c>
    </row>
    <row r="15" spans="1:13" ht="23">
      <c r="A15" s="3">
        <v>54</v>
      </c>
      <c r="B15" s="3">
        <v>54.021000000000001</v>
      </c>
      <c r="C15" s="3">
        <v>156</v>
      </c>
      <c r="D15" s="3">
        <v>35.262</v>
      </c>
      <c r="E15" s="2">
        <f t="shared" si="0"/>
        <v>54.900350000000003</v>
      </c>
      <c r="F15" s="2">
        <f t="shared" si="1"/>
        <v>-156.58770000000001</v>
      </c>
      <c r="G15" s="2">
        <v>2136</v>
      </c>
      <c r="H15" s="7">
        <v>143.9</v>
      </c>
      <c r="I15" s="10" t="s">
        <v>18</v>
      </c>
      <c r="K15" s="12"/>
    </row>
    <row r="16" spans="1:13" ht="20">
      <c r="A16" s="3">
        <v>54</v>
      </c>
      <c r="B16" s="3">
        <v>53.86</v>
      </c>
      <c r="C16" s="3">
        <v>156</v>
      </c>
      <c r="D16" s="3">
        <v>35.265999999999998</v>
      </c>
      <c r="E16" s="2">
        <f t="shared" si="0"/>
        <v>54.897666666666666</v>
      </c>
      <c r="F16" s="2">
        <f t="shared" si="1"/>
        <v>-156.58776666666665</v>
      </c>
      <c r="G16" s="2">
        <v>2103</v>
      </c>
      <c r="H16" s="7">
        <v>205</v>
      </c>
      <c r="I16" s="10" t="s">
        <v>18</v>
      </c>
    </row>
    <row r="17" spans="1:10" ht="20">
      <c r="A17" s="3">
        <v>54</v>
      </c>
      <c r="B17" s="3">
        <v>53.569000000000003</v>
      </c>
      <c r="C17" s="3">
        <v>156</v>
      </c>
      <c r="D17" s="3">
        <v>35.773000000000003</v>
      </c>
      <c r="E17" s="2">
        <f t="shared" si="0"/>
        <v>54.892816666666668</v>
      </c>
      <c r="F17" s="2">
        <f t="shared" si="1"/>
        <v>-156.59621666666666</v>
      </c>
      <c r="G17" s="2">
        <v>2014</v>
      </c>
      <c r="H17" s="7">
        <v>272</v>
      </c>
      <c r="I17" s="10" t="s">
        <v>18</v>
      </c>
    </row>
    <row r="18" spans="1:10" ht="20">
      <c r="A18" s="3">
        <v>54</v>
      </c>
      <c r="B18" s="3">
        <v>53.609000000000002</v>
      </c>
      <c r="C18" s="3">
        <v>156</v>
      </c>
      <c r="D18" s="3">
        <v>36.037999999999997</v>
      </c>
      <c r="E18" s="2">
        <f t="shared" si="0"/>
        <v>54.893483333333336</v>
      </c>
      <c r="F18" s="2">
        <f t="shared" si="1"/>
        <v>-156.60063333333332</v>
      </c>
      <c r="G18" s="2">
        <v>1956</v>
      </c>
      <c r="H18" s="7">
        <v>263.10000000000002</v>
      </c>
      <c r="I18" s="10" t="s">
        <v>18</v>
      </c>
    </row>
    <row r="19" spans="1:10" ht="20">
      <c r="A19" s="3">
        <v>54</v>
      </c>
      <c r="B19" s="3">
        <v>53.613999999999997</v>
      </c>
      <c r="C19" s="3">
        <v>156</v>
      </c>
      <c r="D19" s="3">
        <v>36.033999999999999</v>
      </c>
      <c r="E19" s="2">
        <f t="shared" si="0"/>
        <v>54.893566666666665</v>
      </c>
      <c r="F19" s="2">
        <f t="shared" si="1"/>
        <v>-156.60056666666668</v>
      </c>
      <c r="G19" s="2">
        <v>1953</v>
      </c>
      <c r="H19" s="7">
        <v>264</v>
      </c>
      <c r="I19" s="10" t="s">
        <v>18</v>
      </c>
    </row>
    <row r="20" spans="1:10" ht="20">
      <c r="A20" s="3">
        <v>54</v>
      </c>
      <c r="B20" s="3">
        <v>53.621000000000002</v>
      </c>
      <c r="C20" s="3">
        <v>156</v>
      </c>
      <c r="D20" s="3">
        <v>36.042999999999999</v>
      </c>
      <c r="E20" s="2">
        <f t="shared" si="0"/>
        <v>54.893683333333335</v>
      </c>
      <c r="F20" s="2">
        <f t="shared" si="1"/>
        <v>-156.60071666666667</v>
      </c>
      <c r="G20" s="2">
        <v>1949</v>
      </c>
      <c r="H20" s="7">
        <v>263</v>
      </c>
      <c r="I20" s="10" t="s">
        <v>18</v>
      </c>
    </row>
    <row r="21" spans="1:10" ht="20">
      <c r="A21" s="71"/>
      <c r="B21" s="71"/>
      <c r="C21" s="71"/>
      <c r="D21" s="71"/>
      <c r="E21" s="71"/>
      <c r="F21" s="71"/>
      <c r="G21" s="71"/>
      <c r="H21" s="71"/>
      <c r="I21" s="75"/>
      <c r="J21" s="77"/>
    </row>
    <row r="22" spans="1:10" ht="20">
      <c r="A22" s="71"/>
      <c r="B22" s="71"/>
      <c r="C22" s="71"/>
      <c r="D22" s="71"/>
      <c r="E22" s="71"/>
      <c r="F22" s="71"/>
      <c r="G22" s="71"/>
      <c r="H22" s="71"/>
      <c r="I22" s="76"/>
      <c r="J22" s="77"/>
    </row>
    <row r="23" spans="1:10" ht="20">
      <c r="A23" s="71"/>
      <c r="B23" s="71"/>
      <c r="C23" s="71"/>
      <c r="D23" s="71"/>
      <c r="E23" s="71"/>
      <c r="F23" s="71"/>
      <c r="G23" s="71"/>
      <c r="H23" s="71"/>
      <c r="I23" s="76"/>
      <c r="J23" s="77"/>
    </row>
    <row r="24" spans="1:10" ht="20">
      <c r="A24" s="71"/>
      <c r="B24" s="71"/>
      <c r="C24" s="71"/>
      <c r="D24" s="71"/>
      <c r="E24" s="71"/>
      <c r="F24" s="71"/>
      <c r="G24" s="71"/>
      <c r="H24" s="77"/>
      <c r="I24" s="76"/>
      <c r="J24" s="77"/>
    </row>
    <row r="25" spans="1:10" ht="20">
      <c r="A25" s="71"/>
      <c r="B25" s="71"/>
      <c r="C25" s="71"/>
      <c r="D25" s="71"/>
      <c r="E25" s="71"/>
      <c r="F25" s="71"/>
      <c r="G25" s="71"/>
      <c r="H25" s="77"/>
      <c r="I25" s="75"/>
      <c r="J25" s="77"/>
    </row>
    <row r="26" spans="1:10" ht="20">
      <c r="A26" s="71"/>
      <c r="B26" s="71"/>
      <c r="C26" s="71"/>
      <c r="D26" s="71"/>
      <c r="E26" s="71"/>
      <c r="F26" s="71"/>
      <c r="G26" s="71"/>
      <c r="H26" s="77"/>
      <c r="I26" s="75"/>
      <c r="J26" s="77"/>
    </row>
    <row r="27" spans="1:10" ht="20">
      <c r="A27" s="71"/>
      <c r="B27" s="71"/>
      <c r="C27" s="71"/>
      <c r="D27" s="71"/>
      <c r="E27" s="71"/>
      <c r="F27" s="71"/>
      <c r="G27" s="71"/>
      <c r="H27" s="77"/>
      <c r="I27" s="75"/>
      <c r="J27" s="77"/>
    </row>
    <row r="28" spans="1:10" ht="20">
      <c r="A28" s="71"/>
      <c r="B28" s="71"/>
      <c r="C28" s="71"/>
      <c r="D28" s="71"/>
      <c r="E28" s="71"/>
      <c r="F28" s="71"/>
      <c r="G28" s="71"/>
      <c r="H28" s="77"/>
      <c r="I28" s="75"/>
      <c r="J28" s="77"/>
    </row>
    <row r="29" spans="1:10" ht="20">
      <c r="A29" s="71"/>
      <c r="B29" s="71"/>
      <c r="C29" s="71"/>
      <c r="D29" s="71"/>
      <c r="E29" s="71"/>
      <c r="F29" s="71"/>
      <c r="G29" s="71"/>
      <c r="H29" s="77"/>
      <c r="I29" s="75"/>
      <c r="J29" s="77"/>
    </row>
    <row r="30" spans="1:10" ht="20">
      <c r="A30" s="71"/>
      <c r="B30" s="71"/>
      <c r="C30" s="71"/>
      <c r="D30" s="71"/>
      <c r="E30" s="71"/>
      <c r="F30" s="71"/>
      <c r="G30" s="71"/>
      <c r="H30" s="77"/>
      <c r="I30" s="75"/>
      <c r="J30" s="77"/>
    </row>
    <row r="31" spans="1:10" ht="20">
      <c r="A31" s="71"/>
      <c r="B31" s="71"/>
      <c r="C31" s="71"/>
      <c r="D31" s="71"/>
      <c r="E31" s="71"/>
      <c r="F31" s="71"/>
      <c r="G31" s="71"/>
      <c r="H31" s="77"/>
      <c r="I31" s="75"/>
      <c r="J31" s="77"/>
    </row>
    <row r="32" spans="1:10">
      <c r="A32" s="77"/>
      <c r="B32" s="77"/>
      <c r="C32" s="77"/>
      <c r="D32" s="77"/>
      <c r="E32" s="77"/>
      <c r="F32" s="77"/>
      <c r="G32" s="77"/>
      <c r="H32" s="77"/>
      <c r="I32" s="75"/>
      <c r="J32" s="77"/>
    </row>
    <row r="33" spans="1:10">
      <c r="A33" s="77"/>
      <c r="B33" s="77"/>
      <c r="C33" s="77"/>
      <c r="D33" s="77"/>
      <c r="E33" s="77"/>
      <c r="F33" s="77"/>
      <c r="G33" s="77"/>
      <c r="H33" s="77"/>
      <c r="I33" s="75"/>
      <c r="J33" s="77"/>
    </row>
    <row r="34" spans="1:10">
      <c r="A34" s="77"/>
      <c r="B34" s="77"/>
      <c r="C34" s="77"/>
      <c r="D34" s="77"/>
      <c r="E34" s="77"/>
      <c r="F34" s="77"/>
      <c r="G34" s="77"/>
      <c r="H34" s="77"/>
      <c r="I34" s="75"/>
      <c r="J34" s="77"/>
    </row>
    <row r="35" spans="1:10">
      <c r="A35" s="77"/>
      <c r="B35" s="77"/>
      <c r="C35" s="77"/>
      <c r="D35" s="77"/>
      <c r="E35" s="77"/>
      <c r="F35" s="77"/>
      <c r="G35" s="77"/>
      <c r="H35" s="77"/>
      <c r="I35" s="75"/>
      <c r="J35" s="77"/>
    </row>
    <row r="36" spans="1:10">
      <c r="A36" s="77"/>
      <c r="B36" s="77"/>
      <c r="C36" s="77"/>
      <c r="D36" s="77"/>
      <c r="E36" s="77"/>
      <c r="F36" s="77"/>
      <c r="G36" s="77"/>
      <c r="H36" s="77"/>
      <c r="I36" s="75"/>
      <c r="J36" s="77"/>
    </row>
    <row r="37" spans="1:10">
      <c r="A37" s="77"/>
      <c r="B37" s="77"/>
      <c r="C37" s="77"/>
      <c r="D37" s="77"/>
      <c r="E37" s="77"/>
      <c r="F37" s="77"/>
      <c r="G37" s="77"/>
      <c r="H37" s="77"/>
      <c r="I37" s="75"/>
      <c r="J37" s="77"/>
    </row>
    <row r="38" spans="1:10">
      <c r="A38" s="77"/>
      <c r="B38" s="77"/>
      <c r="C38" s="77"/>
      <c r="D38" s="77"/>
      <c r="E38" s="77"/>
      <c r="F38" s="77"/>
      <c r="G38" s="77"/>
      <c r="H38" s="77"/>
      <c r="I38" s="75"/>
      <c r="J38" s="77"/>
    </row>
    <row r="39" spans="1:10">
      <c r="A39" s="77"/>
      <c r="B39" s="77"/>
      <c r="C39" s="77"/>
      <c r="D39" s="77"/>
      <c r="E39" s="77"/>
      <c r="F39" s="77"/>
      <c r="G39" s="77"/>
      <c r="H39" s="77"/>
      <c r="I39" s="75"/>
      <c r="J39" s="77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K8" sqref="K8:L8"/>
    </sheetView>
  </sheetViews>
  <sheetFormatPr baseColWidth="10" defaultColWidth="11.1640625" defaultRowHeight="15" x14ac:dyDescent="0"/>
  <cols>
    <col min="1" max="1" width="9.5" bestFit="1" customWidth="1"/>
    <col min="2" max="2" width="14" bestFit="1" customWidth="1"/>
    <col min="3" max="3" width="16" bestFit="1" customWidth="1"/>
    <col min="4" max="4" width="15.83203125" bestFit="1" customWidth="1"/>
    <col min="5" max="5" width="13" bestFit="1" customWidth="1"/>
    <col min="6" max="6" width="15.33203125" bestFit="1" customWidth="1"/>
    <col min="7" max="7" width="10" bestFit="1" customWidth="1"/>
    <col min="9" max="9" width="30.6640625" bestFit="1" customWidth="1"/>
    <col min="10" max="10" width="32.83203125" customWidth="1"/>
    <col min="11" max="11" width="17.6640625" customWidth="1"/>
    <col min="12" max="12" width="17.33203125" customWidth="1"/>
  </cols>
  <sheetData>
    <row r="1" spans="1:12" ht="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7" t="s">
        <v>15</v>
      </c>
      <c r="I1" s="10" t="s">
        <v>16</v>
      </c>
      <c r="J1" s="6" t="s">
        <v>7</v>
      </c>
      <c r="K1" s="6">
        <v>54.671214999999997</v>
      </c>
      <c r="L1" s="11">
        <v>-157.415425</v>
      </c>
    </row>
    <row r="2" spans="1:12" ht="20">
      <c r="A2" s="3">
        <v>54</v>
      </c>
      <c r="B2" s="3">
        <v>40.28</v>
      </c>
      <c r="C2" s="3">
        <v>157</v>
      </c>
      <c r="D2" s="3">
        <v>24.93</v>
      </c>
      <c r="E2" s="2">
        <f>A2+(B2/60)</f>
        <v>54.671333333333337</v>
      </c>
      <c r="F2" s="2">
        <f>-(C2+(D2/60))</f>
        <v>-157.41550000000001</v>
      </c>
      <c r="G2" s="2">
        <v>1616</v>
      </c>
      <c r="I2" s="10" t="s">
        <v>18</v>
      </c>
      <c r="J2" s="17" t="s">
        <v>14</v>
      </c>
      <c r="K2" s="17">
        <v>1565</v>
      </c>
      <c r="L2" s="8"/>
    </row>
    <row r="3" spans="1:12" ht="20">
      <c r="A3" s="3">
        <v>54</v>
      </c>
      <c r="B3" s="3">
        <v>40.04</v>
      </c>
      <c r="C3" s="3">
        <v>157</v>
      </c>
      <c r="D3" s="3">
        <v>24.902000000000001</v>
      </c>
      <c r="E3" s="2">
        <f>A3+(B3/60)</f>
        <v>54.667333333333332</v>
      </c>
      <c r="F3" s="2">
        <f t="shared" ref="F3:F21" si="0">-(C3+(D3/60))</f>
        <v>-157.41503333333333</v>
      </c>
      <c r="G3" s="2">
        <v>1685</v>
      </c>
      <c r="I3" s="10" t="s">
        <v>18</v>
      </c>
      <c r="J3" s="17"/>
      <c r="K3" s="17"/>
    </row>
    <row r="4" spans="1:12" ht="20">
      <c r="A4" s="3">
        <v>54</v>
      </c>
      <c r="B4" s="3">
        <v>39.843000000000004</v>
      </c>
      <c r="C4" s="3">
        <v>157</v>
      </c>
      <c r="D4" s="3">
        <v>24.895</v>
      </c>
      <c r="E4" s="2">
        <f t="shared" ref="E4:E16" si="1">A4+(B4/60)</f>
        <v>54.664050000000003</v>
      </c>
      <c r="F4" s="2">
        <f t="shared" si="0"/>
        <v>-157.41491666666667</v>
      </c>
      <c r="G4" s="2">
        <v>1886</v>
      </c>
      <c r="I4" s="10" t="s">
        <v>18</v>
      </c>
      <c r="J4" s="17"/>
      <c r="K4" s="17"/>
    </row>
    <row r="5" spans="1:12" ht="20">
      <c r="A5" s="3">
        <v>54</v>
      </c>
      <c r="B5" s="3">
        <v>39.773000000000003</v>
      </c>
      <c r="C5" s="3">
        <v>157</v>
      </c>
      <c r="D5" s="3">
        <v>24.887</v>
      </c>
      <c r="E5" s="2">
        <f t="shared" si="1"/>
        <v>54.662883333333333</v>
      </c>
      <c r="F5" s="2">
        <f t="shared" si="0"/>
        <v>-157.41478333333333</v>
      </c>
      <c r="G5" s="2">
        <v>1956</v>
      </c>
      <c r="H5" s="13">
        <v>190</v>
      </c>
      <c r="I5" s="10" t="s">
        <v>18</v>
      </c>
      <c r="J5" s="17"/>
      <c r="K5" s="17"/>
    </row>
    <row r="6" spans="1:12" ht="20">
      <c r="A6" s="3">
        <v>54</v>
      </c>
      <c r="B6" s="3">
        <v>39.738999999999997</v>
      </c>
      <c r="C6" s="3">
        <v>157</v>
      </c>
      <c r="D6" s="3">
        <v>24.882000000000001</v>
      </c>
      <c r="E6" s="2">
        <f t="shared" si="1"/>
        <v>54.662316666666669</v>
      </c>
      <c r="F6" s="2">
        <f t="shared" si="0"/>
        <v>-157.41470000000001</v>
      </c>
      <c r="G6" s="2">
        <v>1994</v>
      </c>
      <c r="H6">
        <v>191</v>
      </c>
      <c r="I6" s="10" t="s">
        <v>18</v>
      </c>
      <c r="J6" s="17" t="s">
        <v>20</v>
      </c>
      <c r="K6" s="17">
        <v>1583</v>
      </c>
    </row>
    <row r="7" spans="1:12" ht="20">
      <c r="A7" s="3">
        <v>54</v>
      </c>
      <c r="B7" s="3">
        <v>39.725000000000001</v>
      </c>
      <c r="C7" s="3">
        <v>157</v>
      </c>
      <c r="D7" s="3">
        <v>24.856000000000002</v>
      </c>
      <c r="E7" s="2">
        <f t="shared" si="1"/>
        <v>54.662083333333335</v>
      </c>
      <c r="F7" s="2">
        <f t="shared" si="0"/>
        <v>-157.41426666666666</v>
      </c>
      <c r="G7" s="2">
        <v>2013</v>
      </c>
      <c r="J7" s="17" t="s">
        <v>21</v>
      </c>
      <c r="K7" s="26" t="s">
        <v>67</v>
      </c>
      <c r="L7" s="26" t="s">
        <v>66</v>
      </c>
    </row>
    <row r="8" spans="1:12" ht="20">
      <c r="A8" s="3">
        <v>54</v>
      </c>
      <c r="B8" s="3">
        <v>39.774999999999999</v>
      </c>
      <c r="C8" s="3">
        <v>157</v>
      </c>
      <c r="D8" s="3">
        <v>24.725999999999999</v>
      </c>
      <c r="E8" s="2">
        <f t="shared" si="1"/>
        <v>54.662916666666668</v>
      </c>
      <c r="F8" s="2">
        <f t="shared" si="0"/>
        <v>-157.41210000000001</v>
      </c>
      <c r="G8" s="2">
        <v>1980</v>
      </c>
      <c r="J8" s="17" t="s">
        <v>22</v>
      </c>
      <c r="K8" s="27">
        <v>54.898336999999998</v>
      </c>
      <c r="L8" s="27">
        <v>-156.603038</v>
      </c>
    </row>
    <row r="9" spans="1:12" ht="20">
      <c r="A9" s="3">
        <v>54</v>
      </c>
      <c r="B9" s="3">
        <v>40.003</v>
      </c>
      <c r="C9" s="3">
        <v>157</v>
      </c>
      <c r="D9" s="3">
        <v>24.366</v>
      </c>
      <c r="E9" s="2">
        <f t="shared" si="1"/>
        <v>54.666716666666666</v>
      </c>
      <c r="F9" s="2">
        <f t="shared" si="0"/>
        <v>-157.40610000000001</v>
      </c>
      <c r="G9" s="2">
        <v>1936</v>
      </c>
    </row>
    <row r="10" spans="1:12" ht="20">
      <c r="A10" s="3">
        <v>54</v>
      </c>
      <c r="B10" s="3">
        <v>40.213000000000001</v>
      </c>
      <c r="C10" s="3">
        <v>157</v>
      </c>
      <c r="D10" s="3">
        <v>24.100999999999999</v>
      </c>
      <c r="E10" s="2">
        <f t="shared" si="1"/>
        <v>54.670216666666668</v>
      </c>
      <c r="F10" s="2">
        <f t="shared" si="0"/>
        <v>-157.40168333333332</v>
      </c>
      <c r="G10" s="2">
        <v>2025</v>
      </c>
    </row>
    <row r="11" spans="1:12" ht="20">
      <c r="A11" s="3">
        <v>54</v>
      </c>
      <c r="B11" s="3">
        <v>40.26</v>
      </c>
      <c r="C11" s="3">
        <v>157</v>
      </c>
      <c r="D11" s="3">
        <v>24.021999999999998</v>
      </c>
      <c r="E11" s="2">
        <f t="shared" si="1"/>
        <v>54.670999999999999</v>
      </c>
      <c r="F11" s="2">
        <f t="shared" si="0"/>
        <v>-157.40036666666666</v>
      </c>
      <c r="G11" s="2">
        <v>2070</v>
      </c>
    </row>
    <row r="12" spans="1:12" ht="20">
      <c r="A12" s="3">
        <v>54</v>
      </c>
      <c r="B12" s="3">
        <v>40.274999999999999</v>
      </c>
      <c r="C12" s="3">
        <v>157</v>
      </c>
      <c r="D12" s="3">
        <v>23.977</v>
      </c>
      <c r="E12" s="2">
        <f t="shared" si="1"/>
        <v>54.671250000000001</v>
      </c>
      <c r="F12" s="2">
        <f t="shared" si="0"/>
        <v>-157.39961666666667</v>
      </c>
      <c r="G12" s="2">
        <v>2079</v>
      </c>
    </row>
    <row r="13" spans="1:12" ht="20">
      <c r="A13" s="3">
        <v>54</v>
      </c>
      <c r="B13" s="3">
        <v>40.35</v>
      </c>
      <c r="C13" s="3">
        <v>157</v>
      </c>
      <c r="D13" s="3">
        <v>24.018000000000001</v>
      </c>
      <c r="E13" s="2">
        <f t="shared" si="1"/>
        <v>54.672499999999999</v>
      </c>
      <c r="F13" s="2">
        <f t="shared" si="0"/>
        <v>-157.40029999999999</v>
      </c>
      <c r="G13" s="2">
        <v>2040</v>
      </c>
    </row>
    <row r="14" spans="1:12" ht="20">
      <c r="A14" s="3">
        <v>54</v>
      </c>
      <c r="B14" s="3">
        <v>40.494999999999997</v>
      </c>
      <c r="C14" s="3">
        <v>157</v>
      </c>
      <c r="D14" s="3">
        <v>24.300999999999998</v>
      </c>
      <c r="E14" s="2">
        <f t="shared" si="1"/>
        <v>54.674916666666668</v>
      </c>
      <c r="F14" s="2">
        <f t="shared" si="0"/>
        <v>-157.40501666666665</v>
      </c>
      <c r="G14" s="2">
        <v>1885</v>
      </c>
    </row>
    <row r="15" spans="1:12" ht="20">
      <c r="A15" s="3">
        <v>54</v>
      </c>
      <c r="B15" s="3">
        <v>40.664000000000001</v>
      </c>
      <c r="C15" s="3">
        <v>157</v>
      </c>
      <c r="D15" s="3">
        <v>24.658000000000001</v>
      </c>
      <c r="E15" s="2">
        <f t="shared" si="1"/>
        <v>54.677733333333336</v>
      </c>
      <c r="F15" s="2">
        <f t="shared" si="0"/>
        <v>-157.41096666666667</v>
      </c>
      <c r="G15" s="2">
        <v>1796</v>
      </c>
    </row>
    <row r="16" spans="1:12" ht="20">
      <c r="A16" s="3">
        <v>54</v>
      </c>
      <c r="B16" s="3">
        <v>40.783999999999999</v>
      </c>
      <c r="C16" s="3">
        <v>157</v>
      </c>
      <c r="D16" s="3">
        <v>24.866</v>
      </c>
      <c r="E16" s="2">
        <f t="shared" si="1"/>
        <v>54.679733333333331</v>
      </c>
      <c r="F16" s="2">
        <f t="shared" si="0"/>
        <v>-157.41443333333333</v>
      </c>
      <c r="G16" s="2">
        <v>1827</v>
      </c>
    </row>
    <row r="17" spans="1:7" ht="20">
      <c r="A17" s="3">
        <v>54</v>
      </c>
      <c r="B17" s="3">
        <v>40.779000000000003</v>
      </c>
      <c r="C17" s="3">
        <v>157</v>
      </c>
      <c r="D17" s="3">
        <v>24.97</v>
      </c>
      <c r="E17" s="2">
        <f t="shared" ref="E17:E18" si="2">A17+(B17/60)</f>
        <v>54.679650000000002</v>
      </c>
      <c r="F17" s="2">
        <f t="shared" si="0"/>
        <v>-157.41616666666667</v>
      </c>
      <c r="G17" s="2">
        <v>1787</v>
      </c>
    </row>
    <row r="18" spans="1:7" ht="20">
      <c r="A18" s="3">
        <v>54</v>
      </c>
      <c r="B18" s="3">
        <v>40.703000000000003</v>
      </c>
      <c r="C18" s="3">
        <v>157</v>
      </c>
      <c r="D18" s="3">
        <v>25.111999999999998</v>
      </c>
      <c r="E18" s="2">
        <f t="shared" si="2"/>
        <v>54.678383333333336</v>
      </c>
      <c r="F18" s="2">
        <f t="shared" si="0"/>
        <v>-157.41853333333333</v>
      </c>
      <c r="G18" s="2">
        <v>1710</v>
      </c>
    </row>
    <row r="19" spans="1:7" ht="20">
      <c r="A19" s="3">
        <v>54</v>
      </c>
      <c r="B19" s="3">
        <v>40.529000000000003</v>
      </c>
      <c r="C19" s="3">
        <v>157</v>
      </c>
      <c r="D19" s="3">
        <v>25.42</v>
      </c>
      <c r="E19" s="2">
        <f t="shared" ref="E19:E21" si="3">A19+(B19/60)</f>
        <v>54.675483333333332</v>
      </c>
      <c r="F19" s="2">
        <f t="shared" si="0"/>
        <v>-157.42366666666666</v>
      </c>
      <c r="G19" s="2">
        <v>1626</v>
      </c>
    </row>
    <row r="20" spans="1:7" ht="20">
      <c r="A20" s="3">
        <v>54</v>
      </c>
      <c r="B20" s="3">
        <v>40.375999999999998</v>
      </c>
      <c r="C20" s="3">
        <v>157</v>
      </c>
      <c r="D20" s="3">
        <v>25.666</v>
      </c>
      <c r="E20" s="2">
        <f t="shared" si="3"/>
        <v>54.672933333333333</v>
      </c>
      <c r="F20" s="2">
        <f t="shared" si="0"/>
        <v>-157.42776666666666</v>
      </c>
      <c r="G20" s="2">
        <v>1654</v>
      </c>
    </row>
    <row r="21" spans="1:7" ht="20">
      <c r="A21" s="3">
        <v>54</v>
      </c>
      <c r="B21" s="3">
        <v>40.337000000000003</v>
      </c>
      <c r="C21" s="3">
        <v>157</v>
      </c>
      <c r="D21" s="3">
        <v>25.734999999999999</v>
      </c>
      <c r="E21" s="2">
        <f t="shared" si="3"/>
        <v>54.672283333333333</v>
      </c>
      <c r="F21" s="2">
        <f t="shared" si="0"/>
        <v>-157.42891666666668</v>
      </c>
      <c r="G21" s="2">
        <v>1679</v>
      </c>
    </row>
    <row r="22" spans="1:7" ht="20">
      <c r="A22" s="3"/>
      <c r="B22" s="3"/>
      <c r="C22" s="3"/>
      <c r="D22" s="3"/>
      <c r="E22" s="2"/>
      <c r="F22" s="2"/>
      <c r="G22" s="2"/>
    </row>
    <row r="23" spans="1:7" ht="20">
      <c r="A23" s="3"/>
      <c r="B23" s="3"/>
      <c r="C23" s="3"/>
      <c r="D23" s="3"/>
      <c r="E23" s="2"/>
      <c r="F23" s="2"/>
      <c r="G23" s="2"/>
    </row>
    <row r="24" spans="1:7" ht="20">
      <c r="A24" s="3"/>
      <c r="B24" s="3"/>
      <c r="C24" s="3"/>
      <c r="D24" s="3"/>
      <c r="E24" s="2"/>
      <c r="F24" s="2"/>
      <c r="G24" s="2"/>
    </row>
    <row r="25" spans="1:7" ht="20">
      <c r="A25" s="3"/>
      <c r="B25" s="3"/>
      <c r="C25" s="3"/>
      <c r="D25" s="3"/>
      <c r="E25" s="2"/>
      <c r="F25" s="2"/>
      <c r="G25" s="2"/>
    </row>
    <row r="26" spans="1:7" ht="20">
      <c r="A26" s="3"/>
      <c r="B26" s="3"/>
      <c r="C26" s="3"/>
      <c r="D26" s="3"/>
      <c r="E26" s="2"/>
      <c r="F26" s="2"/>
      <c r="G26" s="2"/>
    </row>
    <row r="27" spans="1:7" ht="20">
      <c r="A27" s="3"/>
      <c r="B27" s="3"/>
      <c r="C27" s="3"/>
      <c r="D27" s="3"/>
      <c r="E27" s="2"/>
      <c r="F27" s="2"/>
      <c r="G27" s="2"/>
    </row>
    <row r="28" spans="1:7" ht="20">
      <c r="A28" s="3"/>
      <c r="B28" s="3"/>
      <c r="C28" s="3"/>
      <c r="D28" s="3"/>
      <c r="E28" s="2"/>
      <c r="F28" s="2"/>
      <c r="G28" s="2"/>
    </row>
    <row r="29" spans="1:7" ht="20">
      <c r="A29" s="3"/>
      <c r="B29" s="3"/>
      <c r="C29" s="3"/>
      <c r="D29" s="3"/>
      <c r="E29" s="2"/>
      <c r="F29" s="2"/>
      <c r="G29" s="2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F1" workbookViewId="0">
      <selection activeCell="K8" sqref="K8:L8"/>
    </sheetView>
  </sheetViews>
  <sheetFormatPr baseColWidth="10" defaultColWidth="11.1640625" defaultRowHeight="15" x14ac:dyDescent="0"/>
  <cols>
    <col min="1" max="1" width="9.5" bestFit="1" customWidth="1"/>
    <col min="2" max="2" width="14" bestFit="1" customWidth="1"/>
    <col min="3" max="3" width="16" bestFit="1" customWidth="1"/>
    <col min="4" max="6" width="15.83203125" bestFit="1" customWidth="1"/>
    <col min="7" max="7" width="10" bestFit="1" customWidth="1"/>
    <col min="8" max="8" width="10.1640625" bestFit="1" customWidth="1"/>
    <col min="9" max="9" width="21.1640625" bestFit="1" customWidth="1"/>
    <col min="10" max="10" width="34.6640625" customWidth="1"/>
    <col min="11" max="11" width="16.6640625" bestFit="1" customWidth="1"/>
    <col min="12" max="12" width="18.33203125" bestFit="1" customWidth="1"/>
  </cols>
  <sheetData>
    <row r="1" spans="1:12" ht="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7" t="s">
        <v>15</v>
      </c>
      <c r="I1" s="10" t="s">
        <v>16</v>
      </c>
      <c r="J1" s="6" t="s">
        <v>7</v>
      </c>
      <c r="K1" s="6">
        <v>54.500247999999999</v>
      </c>
      <c r="L1" s="11">
        <v>-157.849536</v>
      </c>
    </row>
    <row r="2" spans="1:12" ht="20">
      <c r="A2" s="3">
        <v>54</v>
      </c>
      <c r="B2" s="3">
        <v>29.995999999999999</v>
      </c>
      <c r="C2" s="3">
        <v>157</v>
      </c>
      <c r="D2" s="3">
        <v>50.973999999999997</v>
      </c>
      <c r="E2" s="2">
        <f>A2+(B2/60)</f>
        <v>54.499933333333331</v>
      </c>
      <c r="F2" s="2">
        <f>-(C2+(D2/60))</f>
        <v>-157.84956666666668</v>
      </c>
      <c r="G2" s="2">
        <v>1639</v>
      </c>
      <c r="H2" s="13">
        <v>257.8</v>
      </c>
      <c r="I2" s="10" t="s">
        <v>17</v>
      </c>
      <c r="J2" s="17" t="s">
        <v>14</v>
      </c>
      <c r="K2" s="17">
        <v>1595</v>
      </c>
      <c r="L2" s="8"/>
    </row>
    <row r="3" spans="1:12" ht="20">
      <c r="A3" s="3">
        <v>54</v>
      </c>
      <c r="B3" s="3">
        <v>29.946000000000002</v>
      </c>
      <c r="C3" s="3">
        <v>157</v>
      </c>
      <c r="D3" s="3">
        <v>51.511000000000003</v>
      </c>
      <c r="E3" s="2">
        <f>A3+(B3/60)</f>
        <v>54.499099999999999</v>
      </c>
      <c r="F3" s="2">
        <f>-(C3+(D3/60))</f>
        <v>-157.85851666666667</v>
      </c>
      <c r="G3" s="2">
        <v>1689</v>
      </c>
      <c r="H3" s="13">
        <v>278.3</v>
      </c>
      <c r="I3" s="10" t="s">
        <v>17</v>
      </c>
    </row>
    <row r="4" spans="1:12" ht="20">
      <c r="A4" s="3">
        <v>54</v>
      </c>
      <c r="B4" s="3">
        <v>29.949000000000002</v>
      </c>
      <c r="C4" s="3">
        <v>157</v>
      </c>
      <c r="D4" s="3">
        <v>52.012</v>
      </c>
      <c r="E4" s="2">
        <f t="shared" ref="E4:E26" si="0">A4+(B4/60)</f>
        <v>54.49915</v>
      </c>
      <c r="F4" s="2">
        <f>-(C4+(D4/60))</f>
        <v>-157.86686666666668</v>
      </c>
      <c r="G4" s="2">
        <v>1897</v>
      </c>
      <c r="H4" s="13">
        <v>358.5</v>
      </c>
      <c r="I4" s="10" t="s">
        <v>18</v>
      </c>
    </row>
    <row r="5" spans="1:12" ht="20">
      <c r="A5" s="3">
        <v>54</v>
      </c>
      <c r="B5" s="3">
        <v>29.966999999999999</v>
      </c>
      <c r="C5" s="3">
        <v>157</v>
      </c>
      <c r="D5" s="3">
        <v>52.058999999999997</v>
      </c>
      <c r="E5" s="2">
        <f t="shared" si="0"/>
        <v>54.499450000000003</v>
      </c>
      <c r="F5" s="2">
        <f t="shared" ref="F5:F26" si="1">-(C5+(D5/60))</f>
        <v>-157.86765</v>
      </c>
      <c r="G5" s="2">
        <v>1920</v>
      </c>
      <c r="H5" s="13">
        <v>68.5</v>
      </c>
      <c r="I5" s="10" t="s">
        <v>18</v>
      </c>
    </row>
    <row r="6" spans="1:12" ht="20">
      <c r="A6" s="3">
        <v>54</v>
      </c>
      <c r="B6" s="3">
        <v>29.966000000000001</v>
      </c>
      <c r="C6" s="3">
        <v>157</v>
      </c>
      <c r="D6" s="3">
        <v>52.093000000000004</v>
      </c>
      <c r="E6" s="2">
        <f t="shared" si="0"/>
        <v>54.499433333333336</v>
      </c>
      <c r="F6" s="2">
        <f t="shared" si="1"/>
        <v>-157.86821666666665</v>
      </c>
      <c r="G6" s="2">
        <v>1933</v>
      </c>
      <c r="H6" s="13">
        <v>91.1</v>
      </c>
      <c r="I6" s="10" t="s">
        <v>18</v>
      </c>
      <c r="J6" s="17" t="s">
        <v>20</v>
      </c>
      <c r="K6" s="17">
        <v>1632</v>
      </c>
    </row>
    <row r="7" spans="1:12" ht="20">
      <c r="A7" s="3">
        <v>54</v>
      </c>
      <c r="B7" s="3">
        <v>29.957999999999998</v>
      </c>
      <c r="C7" s="3">
        <v>157</v>
      </c>
      <c r="D7" s="3">
        <v>52.121000000000002</v>
      </c>
      <c r="E7" s="2">
        <f t="shared" si="0"/>
        <v>54.499299999999998</v>
      </c>
      <c r="F7" s="2">
        <f t="shared" si="1"/>
        <v>-157.86868333333334</v>
      </c>
      <c r="G7" s="2">
        <v>1949</v>
      </c>
      <c r="H7" s="13">
        <v>98.9</v>
      </c>
      <c r="I7" s="16" t="s">
        <v>18</v>
      </c>
      <c r="J7" s="17" t="s">
        <v>21</v>
      </c>
      <c r="K7" s="26" t="s">
        <v>71</v>
      </c>
      <c r="L7" s="26" t="s">
        <v>70</v>
      </c>
    </row>
    <row r="8" spans="1:12" ht="20">
      <c r="A8" s="3">
        <v>54</v>
      </c>
      <c r="B8" s="3">
        <v>29.850999999999999</v>
      </c>
      <c r="C8" s="3">
        <v>157</v>
      </c>
      <c r="D8" s="3">
        <v>51.999000000000002</v>
      </c>
      <c r="E8" s="2">
        <f t="shared" si="0"/>
        <v>54.497516666666669</v>
      </c>
      <c r="F8" s="2">
        <f t="shared" si="1"/>
        <v>-157.86664999999999</v>
      </c>
      <c r="G8" s="2">
        <v>1883</v>
      </c>
      <c r="H8" s="13">
        <v>138.19999999999999</v>
      </c>
      <c r="I8" s="16" t="s">
        <v>17</v>
      </c>
      <c r="J8" s="17" t="s">
        <v>22</v>
      </c>
      <c r="K8" s="27">
        <v>54.498254000000003</v>
      </c>
      <c r="L8" s="27">
        <v>-157.85221300000001</v>
      </c>
    </row>
    <row r="9" spans="1:12" ht="20">
      <c r="A9" s="3">
        <v>54</v>
      </c>
      <c r="B9" s="3">
        <v>29.475999999999999</v>
      </c>
      <c r="C9" s="3">
        <v>157</v>
      </c>
      <c r="D9" s="3">
        <v>51.390999999999998</v>
      </c>
      <c r="E9" s="2">
        <f t="shared" si="0"/>
        <v>54.491266666666668</v>
      </c>
      <c r="F9" s="2">
        <f t="shared" si="1"/>
        <v>-157.85651666666666</v>
      </c>
      <c r="G9" s="2">
        <v>1836</v>
      </c>
      <c r="H9" s="13">
        <v>121.5</v>
      </c>
      <c r="I9" s="16" t="s">
        <v>17</v>
      </c>
    </row>
    <row r="10" spans="1:12" ht="20">
      <c r="A10" s="3">
        <v>54</v>
      </c>
      <c r="B10" s="3">
        <v>29.414999999999999</v>
      </c>
      <c r="C10" s="3">
        <v>157</v>
      </c>
      <c r="D10" s="3">
        <v>51.281999999999996</v>
      </c>
      <c r="E10" s="2">
        <f t="shared" si="0"/>
        <v>54.490250000000003</v>
      </c>
      <c r="F10" s="2">
        <f t="shared" si="1"/>
        <v>-157.85470000000001</v>
      </c>
      <c r="G10" s="2">
        <v>1872</v>
      </c>
      <c r="H10" s="13">
        <v>98.4</v>
      </c>
      <c r="I10" s="16" t="s">
        <v>18</v>
      </c>
      <c r="J10" s="17"/>
      <c r="K10" s="17"/>
    </row>
    <row r="11" spans="1:12" ht="20">
      <c r="A11" s="3">
        <v>54</v>
      </c>
      <c r="B11" s="3">
        <v>29.39</v>
      </c>
      <c r="C11" s="3">
        <v>157</v>
      </c>
      <c r="D11" s="3">
        <v>51.234000000000002</v>
      </c>
      <c r="E11" s="2">
        <f t="shared" si="0"/>
        <v>54.489833333333337</v>
      </c>
      <c r="F11" s="2">
        <f t="shared" si="1"/>
        <v>-157.85390000000001</v>
      </c>
      <c r="G11" s="2">
        <v>1888</v>
      </c>
      <c r="H11" s="13">
        <v>90</v>
      </c>
      <c r="I11" s="16" t="s">
        <v>18</v>
      </c>
      <c r="J11" s="17"/>
      <c r="K11" s="17"/>
    </row>
    <row r="12" spans="1:12" ht="20">
      <c r="A12" s="3">
        <v>54</v>
      </c>
      <c r="B12" s="3">
        <v>29.37</v>
      </c>
      <c r="C12" s="3">
        <v>157</v>
      </c>
      <c r="D12" s="3">
        <v>51.195</v>
      </c>
      <c r="E12" s="2">
        <f t="shared" si="0"/>
        <v>54.4895</v>
      </c>
      <c r="F12" s="2">
        <f t="shared" si="1"/>
        <v>-157.85325</v>
      </c>
      <c r="G12" s="2">
        <v>1908</v>
      </c>
      <c r="H12" s="13">
        <v>90.3</v>
      </c>
      <c r="I12" s="16" t="s">
        <v>18</v>
      </c>
      <c r="J12" s="17"/>
      <c r="K12" s="17"/>
    </row>
    <row r="13" spans="1:12" ht="20">
      <c r="A13" s="3">
        <v>54</v>
      </c>
      <c r="B13" s="3">
        <v>29.356000000000002</v>
      </c>
      <c r="C13" s="3">
        <v>157</v>
      </c>
      <c r="D13" s="3">
        <v>51.104999999999997</v>
      </c>
      <c r="E13" s="2">
        <f t="shared" si="0"/>
        <v>54.489266666666666</v>
      </c>
      <c r="F13" s="2">
        <f t="shared" si="1"/>
        <v>-157.85175000000001</v>
      </c>
      <c r="G13" s="2">
        <v>1912</v>
      </c>
      <c r="H13" s="13">
        <v>59</v>
      </c>
      <c r="I13" s="16" t="s">
        <v>18</v>
      </c>
      <c r="J13" s="17"/>
      <c r="K13" s="17"/>
    </row>
    <row r="14" spans="1:12" ht="20">
      <c r="A14" s="3">
        <v>54</v>
      </c>
      <c r="B14" s="3">
        <v>29.556999999999999</v>
      </c>
      <c r="C14" s="3">
        <v>157</v>
      </c>
      <c r="D14" s="3">
        <v>50.709000000000003</v>
      </c>
      <c r="E14" s="2">
        <f t="shared" si="0"/>
        <v>54.492616666666663</v>
      </c>
      <c r="F14" s="2">
        <f t="shared" si="1"/>
        <v>-157.84514999999999</v>
      </c>
      <c r="G14" s="2">
        <v>1807</v>
      </c>
      <c r="H14" s="13">
        <v>46.4</v>
      </c>
      <c r="I14" s="16" t="s">
        <v>17</v>
      </c>
      <c r="J14" s="17"/>
      <c r="K14" s="17"/>
    </row>
    <row r="15" spans="1:12" ht="20">
      <c r="A15" s="3">
        <v>54</v>
      </c>
      <c r="B15" s="3">
        <v>29.849</v>
      </c>
      <c r="C15" s="3">
        <v>157</v>
      </c>
      <c r="D15" s="3">
        <v>50.15</v>
      </c>
      <c r="E15" s="2">
        <f t="shared" si="0"/>
        <v>54.497483333333335</v>
      </c>
      <c r="F15" s="2">
        <f t="shared" si="1"/>
        <v>-157.83583333333334</v>
      </c>
      <c r="G15" s="2">
        <v>1956</v>
      </c>
      <c r="H15" s="13">
        <v>53.7</v>
      </c>
      <c r="I15" s="16" t="s">
        <v>17</v>
      </c>
      <c r="J15" s="17"/>
      <c r="K15" s="17"/>
    </row>
    <row r="16" spans="1:12" ht="20">
      <c r="A16" s="3">
        <v>54</v>
      </c>
      <c r="B16" s="3">
        <v>29.922000000000001</v>
      </c>
      <c r="C16" s="3">
        <v>157</v>
      </c>
      <c r="D16" s="3">
        <v>49.935000000000002</v>
      </c>
      <c r="E16" s="2">
        <f t="shared" si="0"/>
        <v>54.498699999999999</v>
      </c>
      <c r="F16" s="2">
        <f t="shared" si="1"/>
        <v>-157.83224999999999</v>
      </c>
      <c r="G16" s="2">
        <v>2091</v>
      </c>
      <c r="H16" s="13">
        <v>35.1</v>
      </c>
      <c r="I16" s="16" t="s">
        <v>18</v>
      </c>
      <c r="J16" s="17"/>
      <c r="K16" s="17"/>
    </row>
    <row r="17" spans="1:9" ht="20">
      <c r="A17" s="3">
        <v>54</v>
      </c>
      <c r="B17" s="3">
        <v>29.966999999999999</v>
      </c>
      <c r="C17" s="3">
        <v>157</v>
      </c>
      <c r="D17" s="3">
        <v>49.884999999999998</v>
      </c>
      <c r="E17" s="2">
        <f t="shared" si="0"/>
        <v>54.499450000000003</v>
      </c>
      <c r="F17" s="2">
        <f t="shared" si="1"/>
        <v>-157.83141666666666</v>
      </c>
      <c r="G17" s="2">
        <v>2128</v>
      </c>
      <c r="H17" s="13">
        <v>24.4</v>
      </c>
      <c r="I17" s="16" t="s">
        <v>18</v>
      </c>
    </row>
    <row r="18" spans="1:9" ht="20">
      <c r="A18" s="3">
        <v>54</v>
      </c>
      <c r="B18" s="3">
        <v>29.986000000000001</v>
      </c>
      <c r="C18" s="3">
        <v>157</v>
      </c>
      <c r="D18" s="3">
        <v>49.890999999999998</v>
      </c>
      <c r="E18" s="2">
        <f t="shared" si="0"/>
        <v>54.499766666666666</v>
      </c>
      <c r="F18" s="2">
        <f t="shared" si="1"/>
        <v>-157.83151666666666</v>
      </c>
      <c r="G18" s="2">
        <v>2121</v>
      </c>
      <c r="H18" s="13">
        <v>1.4</v>
      </c>
      <c r="I18" s="16" t="s">
        <v>18</v>
      </c>
    </row>
    <row r="19" spans="1:9" ht="20">
      <c r="A19" s="3">
        <v>54</v>
      </c>
      <c r="B19" s="3">
        <v>30.004999999999999</v>
      </c>
      <c r="C19" s="3">
        <v>157</v>
      </c>
      <c r="D19" s="3">
        <v>49.915999999999997</v>
      </c>
      <c r="E19" s="2">
        <f t="shared" si="0"/>
        <v>54.500083333333336</v>
      </c>
      <c r="F19" s="2">
        <f t="shared" si="1"/>
        <v>-157.83193333333332</v>
      </c>
      <c r="G19" s="2">
        <v>2097</v>
      </c>
      <c r="H19" s="13">
        <v>330.1</v>
      </c>
      <c r="I19" s="16" t="s">
        <v>18</v>
      </c>
    </row>
    <row r="20" spans="1:9" ht="20">
      <c r="A20" s="3">
        <v>54</v>
      </c>
      <c r="B20" s="3">
        <v>30.183</v>
      </c>
      <c r="C20" s="3">
        <v>157</v>
      </c>
      <c r="D20" s="3">
        <v>50.344999999999999</v>
      </c>
      <c r="E20" s="2">
        <f>A20+(B20/60)</f>
        <v>54.503050000000002</v>
      </c>
      <c r="F20" s="2">
        <f t="shared" si="1"/>
        <v>-157.83908333333332</v>
      </c>
      <c r="G20" s="2">
        <v>1910</v>
      </c>
      <c r="H20" s="13">
        <v>320.39999999999998</v>
      </c>
      <c r="I20" s="16" t="s">
        <v>17</v>
      </c>
    </row>
    <row r="21" spans="1:9" ht="20">
      <c r="A21" s="3">
        <v>54</v>
      </c>
      <c r="B21" s="3">
        <v>30.588999999999999</v>
      </c>
      <c r="C21" s="3">
        <v>157</v>
      </c>
      <c r="D21" s="3">
        <v>50.843000000000004</v>
      </c>
      <c r="E21" s="2">
        <f t="shared" si="0"/>
        <v>54.509816666666666</v>
      </c>
      <c r="F21" s="2">
        <f t="shared" si="1"/>
        <v>-157.84738333333334</v>
      </c>
      <c r="G21" s="2">
        <v>2123</v>
      </c>
      <c r="H21" s="13">
        <v>342.9</v>
      </c>
      <c r="I21" s="16" t="s">
        <v>17</v>
      </c>
    </row>
    <row r="22" spans="1:9" ht="20">
      <c r="A22" s="3">
        <v>54</v>
      </c>
      <c r="B22" s="3">
        <v>30.632000000000001</v>
      </c>
      <c r="C22" s="3">
        <v>157</v>
      </c>
      <c r="D22" s="3">
        <v>50.923999999999999</v>
      </c>
      <c r="E22" s="2">
        <f t="shared" si="0"/>
        <v>54.510533333333335</v>
      </c>
      <c r="F22" s="2">
        <f t="shared" si="1"/>
        <v>-157.84873333333334</v>
      </c>
      <c r="G22" s="2">
        <v>2139</v>
      </c>
      <c r="H22" s="13">
        <v>264.60000000000002</v>
      </c>
      <c r="I22" s="16" t="s">
        <v>18</v>
      </c>
    </row>
    <row r="23" spans="1:9" ht="20">
      <c r="A23" s="3">
        <v>54</v>
      </c>
      <c r="B23" s="3">
        <v>30.623000000000001</v>
      </c>
      <c r="C23" s="3">
        <v>157</v>
      </c>
      <c r="D23" s="3">
        <v>50.997999999999998</v>
      </c>
      <c r="E23" s="2">
        <f t="shared" si="0"/>
        <v>54.51038333333333</v>
      </c>
      <c r="F23" s="2">
        <f t="shared" si="1"/>
        <v>-157.84996666666666</v>
      </c>
      <c r="G23" s="2">
        <v>2129</v>
      </c>
      <c r="H23" s="13">
        <v>277</v>
      </c>
      <c r="I23" s="16" t="s">
        <v>18</v>
      </c>
    </row>
    <row r="24" spans="1:9" ht="20">
      <c r="A24" s="3">
        <v>54</v>
      </c>
      <c r="B24" s="3">
        <v>30.617000000000001</v>
      </c>
      <c r="C24" s="3">
        <v>157</v>
      </c>
      <c r="D24" s="3">
        <v>51.048999999999999</v>
      </c>
      <c r="E24" s="2">
        <f t="shared" si="0"/>
        <v>54.510283333333334</v>
      </c>
      <c r="F24" s="2">
        <f t="shared" si="1"/>
        <v>-157.85081666666667</v>
      </c>
      <c r="G24" s="2">
        <v>2112</v>
      </c>
      <c r="H24" s="13">
        <v>258.89999999999998</v>
      </c>
      <c r="I24" s="16" t="s">
        <v>18</v>
      </c>
    </row>
    <row r="25" spans="1:9" ht="20">
      <c r="A25" s="3">
        <v>54</v>
      </c>
      <c r="B25" s="3">
        <v>30.599</v>
      </c>
      <c r="C25" s="3">
        <v>157</v>
      </c>
      <c r="D25" s="3">
        <v>51.155000000000001</v>
      </c>
      <c r="E25" s="2">
        <f t="shared" si="0"/>
        <v>54.509983333333331</v>
      </c>
      <c r="F25" s="2">
        <f t="shared" si="1"/>
        <v>-157.85258333333334</v>
      </c>
      <c r="G25" s="2">
        <v>2110</v>
      </c>
      <c r="H25" s="13">
        <v>313.89999999999998</v>
      </c>
      <c r="I25" s="16" t="s">
        <v>18</v>
      </c>
    </row>
    <row r="26" spans="1:9" ht="20">
      <c r="A26" s="3">
        <v>54</v>
      </c>
      <c r="B26" s="3">
        <v>30.623999999999999</v>
      </c>
      <c r="C26" s="3">
        <v>157</v>
      </c>
      <c r="D26" s="3">
        <v>51.222000000000001</v>
      </c>
      <c r="E26" s="2">
        <f t="shared" si="0"/>
        <v>54.510399999999997</v>
      </c>
      <c r="F26" s="2">
        <f t="shared" si="1"/>
        <v>-157.8537</v>
      </c>
      <c r="G26" s="2">
        <v>2145</v>
      </c>
      <c r="H26" s="13">
        <v>345.3</v>
      </c>
      <c r="I26" s="16" t="s">
        <v>18</v>
      </c>
    </row>
    <row r="27" spans="1:9" ht="20">
      <c r="A27" s="3"/>
      <c r="B27" s="3"/>
      <c r="C27" s="3"/>
      <c r="D27" s="3"/>
      <c r="E27" s="2"/>
      <c r="F27" s="2"/>
      <c r="G27" s="2"/>
    </row>
    <row r="28" spans="1:9" ht="20">
      <c r="A28" s="3"/>
      <c r="B28" s="3"/>
      <c r="C28" s="3"/>
      <c r="D28" s="3"/>
      <c r="E28" s="2"/>
      <c r="F28" s="2"/>
      <c r="G28" s="2"/>
    </row>
    <row r="29" spans="1:9" ht="20">
      <c r="A29" s="3"/>
      <c r="B29" s="3"/>
      <c r="C29" s="3"/>
      <c r="D29" s="3"/>
      <c r="E29" s="2"/>
      <c r="F29" s="2"/>
      <c r="G29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28"/>
  <sheetViews>
    <sheetView topLeftCell="F1" workbookViewId="0">
      <selection activeCell="K10" sqref="K10:L10"/>
    </sheetView>
  </sheetViews>
  <sheetFormatPr baseColWidth="10" defaultColWidth="11.1640625" defaultRowHeight="15" x14ac:dyDescent="0"/>
  <cols>
    <col min="1" max="1" width="9.5" bestFit="1" customWidth="1"/>
    <col min="2" max="2" width="14" bestFit="1" customWidth="1"/>
    <col min="3" max="3" width="16" bestFit="1" customWidth="1"/>
    <col min="4" max="4" width="15.83203125" bestFit="1" customWidth="1"/>
    <col min="5" max="5" width="13" bestFit="1" customWidth="1"/>
    <col min="6" max="6" width="15.33203125" bestFit="1" customWidth="1"/>
    <col min="7" max="7" width="10" bestFit="1" customWidth="1"/>
    <col min="8" max="8" width="10.1640625" bestFit="1" customWidth="1"/>
    <col min="9" max="9" width="21.1640625" bestFit="1" customWidth="1"/>
    <col min="10" max="10" width="30.6640625" bestFit="1" customWidth="1"/>
    <col min="11" max="11" width="16.6640625" bestFit="1" customWidth="1"/>
    <col min="12" max="12" width="18.33203125" bestFit="1" customWidth="1"/>
  </cols>
  <sheetData>
    <row r="1" spans="1:12" ht="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7" t="s">
        <v>15</v>
      </c>
      <c r="I1" s="10" t="s">
        <v>16</v>
      </c>
      <c r="J1" s="6" t="s">
        <v>7</v>
      </c>
      <c r="K1" s="6">
        <v>53.949849999999998</v>
      </c>
      <c r="L1" s="11">
        <v>-160.84563</v>
      </c>
    </row>
    <row r="2" spans="1:12" ht="23">
      <c r="A2" s="3">
        <v>53</v>
      </c>
      <c r="B2" s="3">
        <v>56.970999999999997</v>
      </c>
      <c r="C2" s="3">
        <v>160</v>
      </c>
      <c r="D2" s="3">
        <v>49.631999999999998</v>
      </c>
      <c r="E2" s="2">
        <f>A2+(B2/60)</f>
        <v>53.949516666666668</v>
      </c>
      <c r="F2" s="2">
        <f>-(C2+(D2/60))</f>
        <v>-160.8272</v>
      </c>
      <c r="G2" s="2">
        <v>2735</v>
      </c>
      <c r="H2" s="3">
        <v>129.9</v>
      </c>
      <c r="I2" s="14" t="s">
        <v>17</v>
      </c>
      <c r="K2" s="12"/>
      <c r="L2" s="12"/>
    </row>
    <row r="3" spans="1:12" ht="20">
      <c r="A3" s="3">
        <v>53</v>
      </c>
      <c r="B3" s="3">
        <v>56.972000000000001</v>
      </c>
      <c r="C3" s="3">
        <v>160</v>
      </c>
      <c r="D3" s="3">
        <v>49.631</v>
      </c>
      <c r="E3" s="2">
        <f t="shared" ref="E3:E15" si="0">A3+(B3/60)</f>
        <v>53.949533333333335</v>
      </c>
      <c r="F3" s="2">
        <f t="shared" ref="F3:F15" si="1">-(C3+(D3/60))</f>
        <v>-160.82718333333332</v>
      </c>
      <c r="G3" s="2">
        <v>2735</v>
      </c>
      <c r="H3" s="3">
        <v>131.4</v>
      </c>
      <c r="I3" s="14" t="s">
        <v>17</v>
      </c>
    </row>
    <row r="4" spans="1:12" ht="20">
      <c r="A4" s="3">
        <v>53</v>
      </c>
      <c r="B4" s="3">
        <v>57.103000000000002</v>
      </c>
      <c r="C4" s="3">
        <v>160</v>
      </c>
      <c r="D4" s="3">
        <v>50.816000000000003</v>
      </c>
      <c r="E4" s="2">
        <f t="shared" si="0"/>
        <v>53.95171666666667</v>
      </c>
      <c r="F4" s="2">
        <f t="shared" si="1"/>
        <v>-160.84693333333334</v>
      </c>
      <c r="G4" s="2">
        <v>2401</v>
      </c>
      <c r="H4" s="3">
        <v>137</v>
      </c>
      <c r="I4" s="14" t="s">
        <v>18</v>
      </c>
    </row>
    <row r="5" spans="1:12" ht="20">
      <c r="A5" s="3">
        <v>53</v>
      </c>
      <c r="B5" s="3">
        <v>57.097000000000001</v>
      </c>
      <c r="C5" s="3">
        <v>160</v>
      </c>
      <c r="D5" s="3">
        <v>50.814999999999998</v>
      </c>
      <c r="E5" s="2">
        <f t="shared" si="0"/>
        <v>53.951616666666666</v>
      </c>
      <c r="F5" s="2">
        <f t="shared" si="1"/>
        <v>-160.84691666666666</v>
      </c>
      <c r="G5" s="2">
        <v>2400</v>
      </c>
      <c r="H5" s="2">
        <v>118.5</v>
      </c>
      <c r="I5" s="14" t="s">
        <v>17</v>
      </c>
    </row>
    <row r="6" spans="1:12" ht="25">
      <c r="A6" s="3">
        <v>53</v>
      </c>
      <c r="B6" s="3">
        <v>57.399000000000001</v>
      </c>
      <c r="C6" s="3">
        <v>160</v>
      </c>
      <c r="D6" s="3">
        <v>50.715000000000003</v>
      </c>
      <c r="E6" s="2">
        <f t="shared" si="0"/>
        <v>53.956650000000003</v>
      </c>
      <c r="F6" s="2">
        <f t="shared" si="1"/>
        <v>-160.84524999999999</v>
      </c>
      <c r="G6" s="2">
        <v>2418</v>
      </c>
      <c r="H6" s="3">
        <v>354.6</v>
      </c>
      <c r="I6" s="14" t="s">
        <v>17</v>
      </c>
      <c r="J6" s="11" t="s">
        <v>28</v>
      </c>
    </row>
    <row r="7" spans="1:12" ht="20">
      <c r="A7" s="3">
        <v>53</v>
      </c>
      <c r="B7" s="3">
        <v>57.731000000000002</v>
      </c>
      <c r="C7" s="3">
        <v>160</v>
      </c>
      <c r="D7" s="3">
        <v>50.790999999999997</v>
      </c>
      <c r="E7" s="2">
        <f t="shared" si="0"/>
        <v>53.962183333333336</v>
      </c>
      <c r="F7" s="2">
        <f t="shared" si="1"/>
        <v>-160.84651666666667</v>
      </c>
      <c r="G7" s="2">
        <v>2571</v>
      </c>
      <c r="H7" s="3">
        <v>138.80000000000001</v>
      </c>
      <c r="I7" s="14" t="s">
        <v>18</v>
      </c>
    </row>
    <row r="8" spans="1:12" ht="20">
      <c r="A8" s="3">
        <v>53</v>
      </c>
      <c r="B8" s="3">
        <v>57.755000000000003</v>
      </c>
      <c r="C8" s="3">
        <v>160</v>
      </c>
      <c r="D8" s="3">
        <v>50.805</v>
      </c>
      <c r="E8" s="2">
        <f t="shared" si="0"/>
        <v>53.962583333333335</v>
      </c>
      <c r="F8" s="2">
        <f t="shared" si="1"/>
        <v>-160.84674999999999</v>
      </c>
      <c r="G8" s="2">
        <v>2589</v>
      </c>
      <c r="H8" s="3">
        <v>135.80000000000001</v>
      </c>
      <c r="I8" s="14" t="s">
        <v>17</v>
      </c>
      <c r="J8" s="17" t="s">
        <v>20</v>
      </c>
      <c r="K8" s="17">
        <v>2394</v>
      </c>
    </row>
    <row r="9" spans="1:12" ht="20">
      <c r="A9" s="3">
        <v>53</v>
      </c>
      <c r="B9" s="3">
        <v>57.756</v>
      </c>
      <c r="C9" s="3">
        <v>160</v>
      </c>
      <c r="D9" s="3">
        <v>50.802</v>
      </c>
      <c r="E9" s="2">
        <f t="shared" si="0"/>
        <v>53.962600000000002</v>
      </c>
      <c r="F9" s="2">
        <f t="shared" si="1"/>
        <v>-160.8467</v>
      </c>
      <c r="G9" s="2">
        <v>2590</v>
      </c>
      <c r="H9" s="3">
        <v>138.4</v>
      </c>
      <c r="I9" s="14" t="s">
        <v>17</v>
      </c>
      <c r="J9" s="17" t="s">
        <v>21</v>
      </c>
      <c r="K9" s="17" t="s">
        <v>72</v>
      </c>
      <c r="L9" t="s">
        <v>73</v>
      </c>
    </row>
    <row r="10" spans="1:12" ht="20">
      <c r="A10" s="3">
        <v>53</v>
      </c>
      <c r="B10" s="3">
        <v>57.755000000000003</v>
      </c>
      <c r="C10" s="3">
        <v>160</v>
      </c>
      <c r="D10" s="3">
        <v>50.808</v>
      </c>
      <c r="E10" s="2">
        <f t="shared" si="0"/>
        <v>53.962583333333335</v>
      </c>
      <c r="F10" s="2">
        <f t="shared" si="1"/>
        <v>-160.8468</v>
      </c>
      <c r="G10" s="2">
        <v>2587</v>
      </c>
      <c r="H10" s="3">
        <v>137.19999999999999</v>
      </c>
      <c r="I10" s="14" t="s">
        <v>18</v>
      </c>
      <c r="J10" s="17" t="s">
        <v>22</v>
      </c>
      <c r="K10" s="27">
        <v>53.953749999999999</v>
      </c>
      <c r="L10" s="27">
        <v>-160.84570199999999</v>
      </c>
    </row>
    <row r="11" spans="1:12" ht="20">
      <c r="A11" s="3">
        <v>53</v>
      </c>
      <c r="B11" s="3">
        <v>57</v>
      </c>
      <c r="C11" s="3">
        <v>160</v>
      </c>
      <c r="D11" s="3">
        <v>51.886000000000003</v>
      </c>
      <c r="E11" s="2">
        <f t="shared" si="0"/>
        <v>53.95</v>
      </c>
      <c r="F11" s="2">
        <f t="shared" si="1"/>
        <v>-160.86476666666667</v>
      </c>
      <c r="G11" s="2">
        <v>2796</v>
      </c>
      <c r="H11" s="3">
        <v>137.9</v>
      </c>
      <c r="I11" s="14" t="s">
        <v>17</v>
      </c>
    </row>
    <row r="12" spans="1:12" ht="20">
      <c r="A12" s="3">
        <v>53</v>
      </c>
      <c r="B12" s="3">
        <v>57.07</v>
      </c>
      <c r="C12" s="3">
        <v>160</v>
      </c>
      <c r="D12" s="3">
        <v>50.872</v>
      </c>
      <c r="E12" s="2">
        <f t="shared" si="0"/>
        <v>53.951166666666666</v>
      </c>
      <c r="F12" s="2">
        <f t="shared" si="1"/>
        <v>-160.84786666666668</v>
      </c>
      <c r="G12" s="2">
        <v>2424</v>
      </c>
      <c r="H12" s="3">
        <v>143.69999999999999</v>
      </c>
      <c r="I12" s="14" t="s">
        <v>17</v>
      </c>
    </row>
    <row r="13" spans="1:12" ht="20">
      <c r="A13" s="3">
        <v>53</v>
      </c>
      <c r="B13" s="3">
        <v>56.709000000000003</v>
      </c>
      <c r="C13" s="3">
        <v>160</v>
      </c>
      <c r="D13" s="3">
        <v>51.076999999999998</v>
      </c>
      <c r="E13" s="2">
        <f t="shared" si="0"/>
        <v>53.945149999999998</v>
      </c>
      <c r="F13" s="2">
        <f t="shared" si="1"/>
        <v>-160.85128333333333</v>
      </c>
      <c r="G13" s="2">
        <v>2604</v>
      </c>
      <c r="H13" s="3">
        <v>205.8</v>
      </c>
      <c r="I13" s="14" t="s">
        <v>18</v>
      </c>
    </row>
    <row r="14" spans="1:12" ht="20">
      <c r="A14" s="3">
        <v>53</v>
      </c>
      <c r="B14" s="3">
        <v>56.68</v>
      </c>
      <c r="C14" s="3">
        <v>160</v>
      </c>
      <c r="D14" s="3">
        <v>51.124000000000002</v>
      </c>
      <c r="E14" s="2">
        <f t="shared" si="0"/>
        <v>53.94466666666667</v>
      </c>
      <c r="F14" s="2">
        <f t="shared" si="1"/>
        <v>-160.85206666666667</v>
      </c>
      <c r="G14" s="2">
        <v>2635</v>
      </c>
      <c r="H14" s="3">
        <v>208.9</v>
      </c>
      <c r="I14" s="14" t="s">
        <v>17</v>
      </c>
    </row>
    <row r="15" spans="1:12" ht="20">
      <c r="A15" s="3">
        <v>53</v>
      </c>
      <c r="B15" s="3">
        <v>56.603000000000002</v>
      </c>
      <c r="C15" s="3">
        <v>160</v>
      </c>
      <c r="D15" s="3">
        <v>51.273000000000003</v>
      </c>
      <c r="E15" s="2">
        <f t="shared" si="0"/>
        <v>53.943383333333337</v>
      </c>
      <c r="F15" s="2">
        <f t="shared" si="1"/>
        <v>-160.85454999999999</v>
      </c>
      <c r="G15" s="2">
        <v>2721</v>
      </c>
      <c r="H15" s="3">
        <v>209.5</v>
      </c>
      <c r="I15" s="14" t="s">
        <v>17</v>
      </c>
    </row>
    <row r="16" spans="1:12" ht="20">
      <c r="A16" s="3"/>
      <c r="B16" s="3"/>
      <c r="C16" s="3"/>
      <c r="D16" s="3"/>
      <c r="E16" s="2"/>
      <c r="F16" s="2"/>
      <c r="G16" s="2"/>
      <c r="H16" s="15"/>
    </row>
    <row r="17" spans="1:8" ht="20">
      <c r="A17" s="3"/>
      <c r="B17" s="3"/>
      <c r="C17" s="3"/>
      <c r="D17" s="3"/>
      <c r="E17" s="2"/>
      <c r="F17" s="2"/>
      <c r="G17" s="2"/>
      <c r="H17" s="15"/>
    </row>
    <row r="18" spans="1:8" ht="20">
      <c r="A18" s="3"/>
      <c r="B18" s="3"/>
      <c r="C18" s="3"/>
      <c r="D18" s="3"/>
      <c r="E18" s="2"/>
      <c r="F18" s="2"/>
      <c r="G18" s="2"/>
      <c r="H18" s="15"/>
    </row>
    <row r="19" spans="1:8" ht="20">
      <c r="A19" s="3"/>
      <c r="B19" s="3"/>
      <c r="C19" s="3"/>
      <c r="D19" s="3"/>
      <c r="E19" s="2"/>
      <c r="F19" s="2"/>
      <c r="G19" s="2"/>
      <c r="H19" s="15"/>
    </row>
    <row r="20" spans="1:8" ht="20">
      <c r="A20" s="3"/>
      <c r="B20" s="3"/>
      <c r="C20" s="3"/>
      <c r="D20" s="3"/>
      <c r="E20" s="2"/>
      <c r="F20" s="2"/>
      <c r="G20" s="2"/>
      <c r="H20" s="15"/>
    </row>
    <row r="21" spans="1:8" ht="20">
      <c r="A21" s="3"/>
      <c r="B21" s="3"/>
      <c r="C21" s="3"/>
      <c r="D21" s="3"/>
      <c r="E21" s="2"/>
      <c r="F21" s="2"/>
      <c r="G21" s="2"/>
      <c r="H21" s="15"/>
    </row>
    <row r="22" spans="1:8" ht="20">
      <c r="A22" s="3"/>
      <c r="B22" s="3"/>
      <c r="C22" s="3"/>
      <c r="D22" s="3"/>
      <c r="E22" s="2"/>
      <c r="F22" s="2"/>
      <c r="G22" s="2"/>
      <c r="H22" s="15"/>
    </row>
    <row r="23" spans="1:8" ht="20">
      <c r="A23" s="3"/>
      <c r="B23" s="3"/>
      <c r="C23" s="3"/>
      <c r="D23" s="3"/>
      <c r="E23" s="2"/>
      <c r="F23" s="2"/>
      <c r="G23" s="2"/>
      <c r="H23" s="15"/>
    </row>
    <row r="24" spans="1:8" ht="20">
      <c r="A24" s="3"/>
      <c r="B24" s="3"/>
      <c r="C24" s="3"/>
      <c r="D24" s="3"/>
      <c r="E24" s="2"/>
      <c r="F24" s="2"/>
      <c r="G24" s="2"/>
      <c r="H24" s="15"/>
    </row>
    <row r="25" spans="1:8" ht="20">
      <c r="A25" s="3"/>
      <c r="B25" s="3"/>
      <c r="C25" s="3"/>
      <c r="D25" s="3"/>
      <c r="E25" s="2"/>
      <c r="F25" s="2"/>
      <c r="G25" s="2"/>
      <c r="H25" s="15"/>
    </row>
    <row r="26" spans="1:8" ht="20">
      <c r="A26" s="3"/>
      <c r="B26" s="3"/>
      <c r="C26" s="3"/>
      <c r="D26" s="3"/>
      <c r="E26" s="2"/>
      <c r="F26" s="2"/>
      <c r="G26" s="2"/>
      <c r="H26" s="15"/>
    </row>
    <row r="27" spans="1:8" ht="20">
      <c r="A27" s="3"/>
      <c r="B27" s="3"/>
      <c r="C27" s="3"/>
      <c r="D27" s="3"/>
      <c r="E27" s="2"/>
      <c r="F27" s="2"/>
      <c r="G27" s="2"/>
      <c r="H27" s="15"/>
    </row>
    <row r="28" spans="1:8" ht="20">
      <c r="A28" s="3"/>
      <c r="B28" s="3"/>
      <c r="C28" s="3"/>
      <c r="D28" s="3"/>
      <c r="E28" s="2"/>
      <c r="F28" s="2"/>
      <c r="G28" s="2"/>
      <c r="H28" s="15"/>
    </row>
  </sheetData>
  <pageMargins left="0.7" right="0.7" top="0.75" bottom="0.75" header="0.3" footer="0.3"/>
  <pageSetup scale="80" orientation="portrait" copies="9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28"/>
  <sheetViews>
    <sheetView workbookViewId="0">
      <selection activeCell="K10" sqref="K10:L10"/>
    </sheetView>
  </sheetViews>
  <sheetFormatPr baseColWidth="10" defaultColWidth="11.1640625" defaultRowHeight="15" x14ac:dyDescent="0"/>
  <cols>
    <col min="1" max="1" width="9.5" bestFit="1" customWidth="1"/>
    <col min="2" max="2" width="14" bestFit="1" customWidth="1"/>
    <col min="3" max="3" width="16" bestFit="1" customWidth="1"/>
    <col min="4" max="4" width="15.83203125" bestFit="1" customWidth="1"/>
    <col min="5" max="5" width="13" bestFit="1" customWidth="1"/>
    <col min="6" max="6" width="15.33203125" bestFit="1" customWidth="1"/>
    <col min="7" max="7" width="10" bestFit="1" customWidth="1"/>
    <col min="8" max="8" width="10.1640625" bestFit="1" customWidth="1"/>
    <col min="9" max="9" width="21.1640625" bestFit="1" customWidth="1"/>
    <col min="10" max="10" width="30.6640625" bestFit="1" customWidth="1"/>
    <col min="11" max="11" width="16.6640625" bestFit="1" customWidth="1"/>
    <col min="12" max="12" width="18.33203125" bestFit="1" customWidth="1"/>
  </cols>
  <sheetData>
    <row r="1" spans="1:12" ht="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7" t="s">
        <v>15</v>
      </c>
      <c r="I1" s="10" t="s">
        <v>16</v>
      </c>
      <c r="J1" s="6" t="s">
        <v>7</v>
      </c>
      <c r="K1" s="6">
        <v>54.103569</v>
      </c>
      <c r="L1" s="11">
        <v>-159.879186</v>
      </c>
    </row>
    <row r="2" spans="1:12" ht="23">
      <c r="A2" s="3">
        <v>54</v>
      </c>
      <c r="B2" s="3">
        <v>6.2249999999999996</v>
      </c>
      <c r="C2" s="3">
        <v>159</v>
      </c>
      <c r="D2" s="3">
        <v>52.639000000000003</v>
      </c>
      <c r="E2" s="2">
        <f>A2+(B2/60)</f>
        <v>54.103749999999998</v>
      </c>
      <c r="F2" s="2">
        <f>-(C2+(D2/60))</f>
        <v>-159.87731666666667</v>
      </c>
      <c r="G2" s="2">
        <v>2040</v>
      </c>
      <c r="H2" s="3">
        <v>33.1</v>
      </c>
      <c r="I2" s="14" t="s">
        <v>17</v>
      </c>
      <c r="K2" s="12"/>
      <c r="L2" s="12"/>
    </row>
    <row r="3" spans="1:12" ht="20">
      <c r="A3" s="3">
        <v>54</v>
      </c>
      <c r="B3" s="3">
        <v>6.359</v>
      </c>
      <c r="C3" s="3">
        <v>159</v>
      </c>
      <c r="D3" s="3">
        <v>52.713999999999999</v>
      </c>
      <c r="E3" s="2">
        <f t="shared" ref="E3:E21" si="0">A3+(B3/60)</f>
        <v>54.105983333333334</v>
      </c>
      <c r="F3" s="2">
        <f t="shared" ref="F3:F21" si="1">-(C3+(D3/60))</f>
        <v>-159.87856666666667</v>
      </c>
      <c r="G3" s="2">
        <v>2049</v>
      </c>
      <c r="H3" s="3">
        <v>283.10000000000002</v>
      </c>
      <c r="I3" s="14" t="s">
        <v>17</v>
      </c>
    </row>
    <row r="4" spans="1:12" ht="20">
      <c r="A4" s="3">
        <v>54</v>
      </c>
      <c r="B4" s="3">
        <v>6.4180000000000001</v>
      </c>
      <c r="C4" s="3">
        <v>159</v>
      </c>
      <c r="D4" s="3">
        <v>52.96</v>
      </c>
      <c r="E4" s="2">
        <f t="shared" si="0"/>
        <v>54.106966666666665</v>
      </c>
      <c r="F4" s="2">
        <f t="shared" si="1"/>
        <v>-159.88266666666667</v>
      </c>
      <c r="G4" s="2">
        <v>2052</v>
      </c>
      <c r="H4" s="3">
        <v>312.7</v>
      </c>
      <c r="I4" s="14" t="s">
        <v>17</v>
      </c>
    </row>
    <row r="5" spans="1:12" ht="20">
      <c r="A5" s="3">
        <v>54</v>
      </c>
      <c r="B5" s="3">
        <v>6.4790000000000001</v>
      </c>
      <c r="C5" s="3">
        <v>159</v>
      </c>
      <c r="D5" s="3">
        <v>53.116999999999997</v>
      </c>
      <c r="E5" s="2">
        <f t="shared" si="0"/>
        <v>54.107983333333337</v>
      </c>
      <c r="F5" s="2">
        <f t="shared" si="1"/>
        <v>-159.88528333333332</v>
      </c>
      <c r="G5" s="2">
        <v>2099</v>
      </c>
      <c r="H5" s="2">
        <v>325.60000000000002</v>
      </c>
      <c r="I5" s="14" t="s">
        <v>17</v>
      </c>
    </row>
    <row r="6" spans="1:12" ht="25">
      <c r="A6" s="3">
        <v>54</v>
      </c>
      <c r="B6" s="3">
        <v>6.585</v>
      </c>
      <c r="C6" s="3">
        <v>159</v>
      </c>
      <c r="D6" s="3">
        <v>53.267000000000003</v>
      </c>
      <c r="E6" s="2">
        <f t="shared" si="0"/>
        <v>54.109749999999998</v>
      </c>
      <c r="F6" s="2">
        <f t="shared" si="1"/>
        <v>-159.88778333333335</v>
      </c>
      <c r="G6" s="2">
        <v>2188</v>
      </c>
      <c r="H6" s="3">
        <v>322.2</v>
      </c>
      <c r="I6" s="14" t="s">
        <v>17</v>
      </c>
      <c r="J6" s="11" t="s">
        <v>29</v>
      </c>
    </row>
    <row r="7" spans="1:12" ht="20">
      <c r="A7" s="3">
        <v>54</v>
      </c>
      <c r="B7" s="3">
        <v>6.7329999999999997</v>
      </c>
      <c r="C7" s="3">
        <v>159</v>
      </c>
      <c r="D7" s="3">
        <v>53.463999999999999</v>
      </c>
      <c r="E7" s="2">
        <f t="shared" si="0"/>
        <v>54.112216666666669</v>
      </c>
      <c r="F7" s="2">
        <f t="shared" si="1"/>
        <v>-159.89106666666666</v>
      </c>
      <c r="G7" s="2">
        <v>2340</v>
      </c>
      <c r="H7" s="3">
        <v>30.6</v>
      </c>
      <c r="I7" s="18" t="s">
        <v>18</v>
      </c>
    </row>
    <row r="8" spans="1:12" ht="20">
      <c r="A8" s="3">
        <v>54</v>
      </c>
      <c r="B8" s="3">
        <v>6.76</v>
      </c>
      <c r="C8" s="3">
        <v>159</v>
      </c>
      <c r="D8" s="3">
        <v>53.448999999999998</v>
      </c>
      <c r="E8" s="2">
        <f t="shared" si="0"/>
        <v>54.112666666666669</v>
      </c>
      <c r="F8" s="2">
        <f t="shared" si="1"/>
        <v>-159.89081666666667</v>
      </c>
      <c r="G8" s="2">
        <v>2350</v>
      </c>
      <c r="H8" s="3">
        <v>61.8</v>
      </c>
      <c r="I8" s="18" t="s">
        <v>18</v>
      </c>
      <c r="J8" s="17" t="s">
        <v>20</v>
      </c>
      <c r="K8" s="17">
        <v>1999</v>
      </c>
    </row>
    <row r="9" spans="1:12" ht="20">
      <c r="A9" s="3">
        <v>54</v>
      </c>
      <c r="B9" s="3">
        <v>6.78</v>
      </c>
      <c r="C9" s="3">
        <v>159</v>
      </c>
      <c r="D9" s="3">
        <v>53.37</v>
      </c>
      <c r="E9" s="2">
        <f t="shared" si="0"/>
        <v>54.113</v>
      </c>
      <c r="F9" s="2">
        <f t="shared" si="1"/>
        <v>-159.8895</v>
      </c>
      <c r="G9" s="2">
        <v>2343</v>
      </c>
      <c r="H9" s="3">
        <v>94.1</v>
      </c>
      <c r="I9" s="18" t="s">
        <v>17</v>
      </c>
      <c r="J9" s="17" t="s">
        <v>21</v>
      </c>
      <c r="K9" s="26" t="s">
        <v>47</v>
      </c>
      <c r="L9" s="26" t="s">
        <v>48</v>
      </c>
    </row>
    <row r="10" spans="1:12" ht="20">
      <c r="A10" s="3">
        <v>54</v>
      </c>
      <c r="B10" s="3">
        <v>6.7350000000000003</v>
      </c>
      <c r="C10" s="3">
        <v>159</v>
      </c>
      <c r="D10" s="3">
        <v>52.972999999999999</v>
      </c>
      <c r="E10" s="2">
        <f t="shared" si="0"/>
        <v>54.112250000000003</v>
      </c>
      <c r="F10" s="2">
        <f t="shared" si="1"/>
        <v>-159.88288333333333</v>
      </c>
      <c r="G10" s="2">
        <v>2268</v>
      </c>
      <c r="H10" s="3">
        <v>95.2</v>
      </c>
      <c r="I10" s="18" t="s">
        <v>17</v>
      </c>
      <c r="J10" s="17" t="s">
        <v>22</v>
      </c>
      <c r="K10" s="27">
        <v>54.102518000000003</v>
      </c>
      <c r="L10" s="27">
        <v>-159.88290900000001</v>
      </c>
    </row>
    <row r="11" spans="1:12" ht="20">
      <c r="A11" s="3">
        <v>54</v>
      </c>
      <c r="B11" s="3">
        <v>6.7169999999999996</v>
      </c>
      <c r="C11" s="3">
        <v>159</v>
      </c>
      <c r="D11" s="3">
        <v>52.600999999999999</v>
      </c>
      <c r="E11" s="2">
        <f t="shared" si="0"/>
        <v>54.11195</v>
      </c>
      <c r="F11" s="2">
        <f t="shared" si="1"/>
        <v>-159.87668333333335</v>
      </c>
      <c r="G11" s="2">
        <v>2298</v>
      </c>
      <c r="H11" s="3">
        <v>90.8</v>
      </c>
      <c r="I11" s="18" t="s">
        <v>17</v>
      </c>
    </row>
    <row r="12" spans="1:12" ht="20">
      <c r="A12" s="3">
        <v>54</v>
      </c>
      <c r="B12" s="3">
        <v>6.71</v>
      </c>
      <c r="C12" s="3">
        <v>159</v>
      </c>
      <c r="D12" s="3">
        <v>52.347000000000001</v>
      </c>
      <c r="E12" s="2">
        <f t="shared" si="0"/>
        <v>54.111833333333337</v>
      </c>
      <c r="F12" s="2">
        <f t="shared" si="1"/>
        <v>-159.87244999999999</v>
      </c>
      <c r="G12" s="2">
        <v>2358</v>
      </c>
      <c r="H12" s="3">
        <v>140</v>
      </c>
      <c r="I12" s="18" t="s">
        <v>18</v>
      </c>
    </row>
    <row r="13" spans="1:12" ht="20">
      <c r="A13" s="3">
        <v>54</v>
      </c>
      <c r="B13" s="3">
        <v>6.5709999999999997</v>
      </c>
      <c r="C13" s="3">
        <v>159</v>
      </c>
      <c r="D13" s="3">
        <v>52.198</v>
      </c>
      <c r="E13" s="2">
        <f t="shared" si="0"/>
        <v>54.109516666666664</v>
      </c>
      <c r="F13" s="2">
        <f t="shared" si="1"/>
        <v>-159.86996666666667</v>
      </c>
      <c r="G13" s="2">
        <v>2406</v>
      </c>
      <c r="H13" s="3">
        <v>155</v>
      </c>
      <c r="I13" s="18" t="s">
        <v>17</v>
      </c>
    </row>
    <row r="14" spans="1:12" ht="20">
      <c r="A14" s="3">
        <v>54</v>
      </c>
      <c r="B14" s="3">
        <v>6.3470000000000004</v>
      </c>
      <c r="C14" s="3">
        <v>159</v>
      </c>
      <c r="D14" s="3">
        <v>52.112000000000002</v>
      </c>
      <c r="E14" s="2">
        <f t="shared" si="0"/>
        <v>54.105783333333335</v>
      </c>
      <c r="F14" s="2">
        <f t="shared" si="1"/>
        <v>-159.86853333333335</v>
      </c>
      <c r="G14" s="2">
        <v>2146</v>
      </c>
      <c r="H14" s="3">
        <v>158.6</v>
      </c>
      <c r="I14" s="18" t="s">
        <v>17</v>
      </c>
    </row>
    <row r="15" spans="1:12" ht="20">
      <c r="A15" s="3">
        <v>54</v>
      </c>
      <c r="B15" s="3">
        <v>5.82</v>
      </c>
      <c r="C15" s="3">
        <v>159</v>
      </c>
      <c r="D15" s="3">
        <v>51.918999999999997</v>
      </c>
      <c r="E15" s="2">
        <f t="shared" si="0"/>
        <v>54.097000000000001</v>
      </c>
      <c r="F15" s="2">
        <f t="shared" si="1"/>
        <v>-159.86531666666667</v>
      </c>
      <c r="G15" s="2">
        <v>2390</v>
      </c>
      <c r="H15" s="3">
        <v>217.8</v>
      </c>
      <c r="I15" s="18" t="s">
        <v>18</v>
      </c>
    </row>
    <row r="16" spans="1:12" ht="20">
      <c r="A16" s="3">
        <v>54</v>
      </c>
      <c r="B16" s="3">
        <v>5.7830000000000004</v>
      </c>
      <c r="C16" s="3">
        <v>159</v>
      </c>
      <c r="D16" s="3">
        <v>51.970999999999997</v>
      </c>
      <c r="E16" s="2">
        <f t="shared" si="0"/>
        <v>54.096383333333335</v>
      </c>
      <c r="F16" s="2">
        <f t="shared" si="1"/>
        <v>-159.86618333333334</v>
      </c>
      <c r="G16" s="2">
        <v>2379</v>
      </c>
      <c r="H16" s="3">
        <v>250.3</v>
      </c>
      <c r="I16" s="18" t="s">
        <v>17</v>
      </c>
    </row>
    <row r="17" spans="1:9" ht="20">
      <c r="A17" s="3">
        <v>54</v>
      </c>
      <c r="B17" s="3">
        <v>5.758</v>
      </c>
      <c r="C17" s="3">
        <v>159</v>
      </c>
      <c r="D17" s="3">
        <v>52.078000000000003</v>
      </c>
      <c r="E17" s="2">
        <f t="shared" si="0"/>
        <v>54.095966666666669</v>
      </c>
      <c r="F17" s="2">
        <f t="shared" si="1"/>
        <v>-159.86796666666666</v>
      </c>
      <c r="G17" s="2">
        <v>2338</v>
      </c>
      <c r="H17" s="3">
        <v>272.39999999999998</v>
      </c>
      <c r="I17" s="18" t="s">
        <v>17</v>
      </c>
    </row>
    <row r="18" spans="1:9" ht="20">
      <c r="A18" s="3">
        <v>54</v>
      </c>
      <c r="B18" s="3">
        <v>5.7789999999999999</v>
      </c>
      <c r="C18" s="3">
        <v>159</v>
      </c>
      <c r="D18" s="3">
        <v>52.929000000000002</v>
      </c>
      <c r="E18" s="2">
        <f t="shared" si="0"/>
        <v>54.096316666666667</v>
      </c>
      <c r="F18" s="2">
        <f t="shared" si="1"/>
        <v>-159.88215</v>
      </c>
      <c r="G18" s="2">
        <v>2116</v>
      </c>
      <c r="H18" s="3">
        <v>273.5</v>
      </c>
      <c r="I18" s="18" t="s">
        <v>17</v>
      </c>
    </row>
    <row r="19" spans="1:9" ht="20">
      <c r="A19" s="3">
        <v>54</v>
      </c>
      <c r="B19" s="3">
        <v>5.7240000000000002</v>
      </c>
      <c r="C19" s="3">
        <v>159</v>
      </c>
      <c r="D19" s="3">
        <v>53.228000000000002</v>
      </c>
      <c r="E19" s="2">
        <f t="shared" si="0"/>
        <v>54.095399999999998</v>
      </c>
      <c r="F19" s="2">
        <f t="shared" si="1"/>
        <v>-159.88713333333334</v>
      </c>
      <c r="G19" s="2">
        <v>2168</v>
      </c>
      <c r="H19" s="3">
        <v>277.10000000000002</v>
      </c>
      <c r="I19" s="18" t="s">
        <v>17</v>
      </c>
    </row>
    <row r="20" spans="1:9" ht="20">
      <c r="A20" s="3">
        <v>54</v>
      </c>
      <c r="B20" s="3">
        <v>5.7249999999999996</v>
      </c>
      <c r="C20" s="3">
        <v>159</v>
      </c>
      <c r="D20" s="3">
        <v>53.295999999999999</v>
      </c>
      <c r="E20" s="2">
        <f t="shared" si="0"/>
        <v>54.095416666666665</v>
      </c>
      <c r="F20" s="2">
        <f t="shared" si="1"/>
        <v>-159.88826666666668</v>
      </c>
      <c r="G20" s="2">
        <v>2178</v>
      </c>
      <c r="H20" s="3">
        <v>302.10000000000002</v>
      </c>
      <c r="I20" s="18" t="s">
        <v>18</v>
      </c>
    </row>
    <row r="21" spans="1:9" ht="20">
      <c r="A21" s="3">
        <v>54</v>
      </c>
      <c r="B21" s="3">
        <v>5.7709999999999999</v>
      </c>
      <c r="C21" s="3">
        <v>159</v>
      </c>
      <c r="D21" s="3">
        <v>53.4</v>
      </c>
      <c r="E21" s="2">
        <f t="shared" si="0"/>
        <v>54.096183333333336</v>
      </c>
      <c r="F21" s="2">
        <f t="shared" si="1"/>
        <v>-159.88999999999999</v>
      </c>
      <c r="G21" s="2">
        <v>2168</v>
      </c>
      <c r="H21" s="3">
        <v>333.9</v>
      </c>
      <c r="I21" s="18" t="s">
        <v>17</v>
      </c>
    </row>
    <row r="22" spans="1:9" ht="20">
      <c r="A22" s="3"/>
      <c r="B22" s="3"/>
      <c r="C22" s="3"/>
      <c r="D22" s="3"/>
      <c r="E22" s="2"/>
      <c r="F22" s="2"/>
      <c r="G22" s="2"/>
      <c r="H22" s="3"/>
    </row>
    <row r="23" spans="1:9" ht="20">
      <c r="A23" s="3"/>
      <c r="B23" s="3"/>
      <c r="C23" s="3"/>
      <c r="D23" s="3"/>
      <c r="E23" s="2"/>
      <c r="F23" s="2"/>
      <c r="G23" s="2"/>
      <c r="H23" s="15"/>
    </row>
    <row r="24" spans="1:9" ht="20">
      <c r="A24" s="3"/>
      <c r="B24" s="3"/>
      <c r="C24" s="3"/>
      <c r="D24" s="3"/>
      <c r="E24" s="2"/>
      <c r="F24" s="2"/>
      <c r="G24" s="2"/>
      <c r="H24" s="15"/>
    </row>
    <row r="25" spans="1:9" ht="20">
      <c r="A25" s="3"/>
      <c r="B25" s="3"/>
      <c r="C25" s="3"/>
      <c r="D25" s="3"/>
      <c r="E25" s="2"/>
      <c r="F25" s="2"/>
      <c r="G25" s="2"/>
      <c r="H25" s="15"/>
    </row>
    <row r="26" spans="1:9" ht="20">
      <c r="A26" s="3"/>
      <c r="B26" s="3"/>
      <c r="C26" s="3"/>
      <c r="D26" s="3"/>
      <c r="E26" s="2"/>
      <c r="F26" s="2"/>
      <c r="G26" s="2"/>
      <c r="H26" s="15"/>
    </row>
    <row r="27" spans="1:9" ht="20">
      <c r="A27" s="3"/>
      <c r="B27" s="3"/>
      <c r="C27" s="3"/>
      <c r="D27" s="3"/>
      <c r="E27" s="2"/>
      <c r="F27" s="2"/>
      <c r="G27" s="2"/>
      <c r="H27" s="15"/>
    </row>
    <row r="28" spans="1:9" ht="20">
      <c r="A28" s="3"/>
      <c r="B28" s="3"/>
      <c r="C28" s="3"/>
      <c r="D28" s="3"/>
      <c r="E28" s="2"/>
      <c r="F28" s="2"/>
      <c r="G28" s="2"/>
      <c r="H28" s="15"/>
    </row>
  </sheetData>
  <pageMargins left="0.7" right="0.7" top="0.75" bottom="0.75" header="0.3" footer="0.3"/>
  <pageSetup scale="80" orientation="portrait" copies="9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30"/>
  <sheetViews>
    <sheetView workbookViewId="0">
      <selection activeCell="K10" sqref="K10:L10"/>
    </sheetView>
  </sheetViews>
  <sheetFormatPr baseColWidth="10" defaultColWidth="11.1640625" defaultRowHeight="15" x14ac:dyDescent="0"/>
  <cols>
    <col min="1" max="1" width="9.5" bestFit="1" customWidth="1"/>
    <col min="2" max="2" width="14" bestFit="1" customWidth="1"/>
    <col min="3" max="3" width="16" bestFit="1" customWidth="1"/>
    <col min="4" max="4" width="15.83203125" bestFit="1" customWidth="1"/>
    <col min="5" max="5" width="13" bestFit="1" customWidth="1"/>
    <col min="6" max="6" width="15.33203125" bestFit="1" customWidth="1"/>
    <col min="7" max="7" width="10" bestFit="1" customWidth="1"/>
    <col min="8" max="8" width="10.1640625" bestFit="1" customWidth="1"/>
    <col min="9" max="9" width="21.1640625" bestFit="1" customWidth="1"/>
    <col min="10" max="10" width="30.6640625" bestFit="1" customWidth="1"/>
    <col min="11" max="11" width="17.5" bestFit="1" customWidth="1"/>
    <col min="12" max="12" width="20.1640625" bestFit="1" customWidth="1"/>
  </cols>
  <sheetData>
    <row r="1" spans="1:12" ht="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7" t="s">
        <v>15</v>
      </c>
      <c r="I1" s="10" t="s">
        <v>16</v>
      </c>
      <c r="J1" s="6" t="s">
        <v>7</v>
      </c>
      <c r="K1" s="19">
        <v>53.834038999999997</v>
      </c>
      <c r="L1" s="20">
        <v>-159.76731799999999</v>
      </c>
    </row>
    <row r="2" spans="1:12" ht="23">
      <c r="A2" s="3">
        <v>53</v>
      </c>
      <c r="B2" s="3">
        <v>49.878</v>
      </c>
      <c r="C2" s="3">
        <v>159</v>
      </c>
      <c r="D2" s="3">
        <v>44.079000000000001</v>
      </c>
      <c r="E2" s="2">
        <f>A2+(B2/60)</f>
        <v>53.831299999999999</v>
      </c>
      <c r="F2" s="2">
        <f>-(C2+(D2/60))</f>
        <v>-159.73464999999999</v>
      </c>
      <c r="G2" s="2">
        <v>6666</v>
      </c>
      <c r="H2" s="3">
        <v>167</v>
      </c>
      <c r="I2" s="10" t="s">
        <v>17</v>
      </c>
      <c r="J2" t="s">
        <v>19</v>
      </c>
      <c r="K2" s="12"/>
      <c r="L2" s="12"/>
    </row>
    <row r="3" spans="1:12" ht="20">
      <c r="A3" s="3">
        <v>53</v>
      </c>
      <c r="B3" s="3">
        <v>49.613</v>
      </c>
      <c r="C3" s="3">
        <v>159</v>
      </c>
      <c r="D3" s="3">
        <v>44.212000000000003</v>
      </c>
      <c r="E3" s="2">
        <f t="shared" ref="E3:E21" si="0">A3+(B3/60)</f>
        <v>53.826883333333335</v>
      </c>
      <c r="F3" s="2">
        <f t="shared" ref="F3:F21" si="1">-(C3+(D3/60))</f>
        <v>-159.73686666666666</v>
      </c>
      <c r="G3" s="2">
        <v>4771</v>
      </c>
      <c r="H3" s="3">
        <v>227.9</v>
      </c>
      <c r="I3" s="10" t="s">
        <v>18</v>
      </c>
    </row>
    <row r="4" spans="1:12" ht="20">
      <c r="A4" s="3">
        <v>53</v>
      </c>
      <c r="B4" s="3">
        <v>49.601999999999997</v>
      </c>
      <c r="C4" s="3">
        <v>159</v>
      </c>
      <c r="D4" s="3">
        <v>44.228000000000002</v>
      </c>
      <c r="E4" s="2">
        <f t="shared" si="0"/>
        <v>53.826700000000002</v>
      </c>
      <c r="F4" s="2">
        <f t="shared" si="1"/>
        <v>-159.73713333333333</v>
      </c>
      <c r="G4" s="2">
        <v>5257</v>
      </c>
      <c r="H4" s="3">
        <v>239.1</v>
      </c>
      <c r="I4" s="10" t="s">
        <v>17</v>
      </c>
    </row>
    <row r="5" spans="1:12" ht="20">
      <c r="A5" s="3">
        <v>53</v>
      </c>
      <c r="B5" s="3">
        <v>49.598999999999997</v>
      </c>
      <c r="C5" s="3">
        <v>159</v>
      </c>
      <c r="D5" s="3">
        <v>44.231999999999999</v>
      </c>
      <c r="E5" s="2">
        <f t="shared" si="0"/>
        <v>53.826650000000001</v>
      </c>
      <c r="F5" s="2">
        <f t="shared" si="1"/>
        <v>-159.7372</v>
      </c>
      <c r="G5" s="2">
        <v>4815</v>
      </c>
      <c r="H5" s="7">
        <v>237.5</v>
      </c>
      <c r="I5" s="10" t="s">
        <v>18</v>
      </c>
    </row>
    <row r="6" spans="1:12" ht="25">
      <c r="A6" s="3">
        <v>53</v>
      </c>
      <c r="B6" s="3">
        <v>49.595999999999997</v>
      </c>
      <c r="C6" s="3">
        <v>159</v>
      </c>
      <c r="D6" s="3">
        <v>44.281999999999996</v>
      </c>
      <c r="E6" s="2">
        <f t="shared" si="0"/>
        <v>53.826599999999999</v>
      </c>
      <c r="F6" s="2">
        <f t="shared" si="1"/>
        <v>-159.73803333333333</v>
      </c>
      <c r="G6" s="2">
        <v>5148</v>
      </c>
      <c r="H6" s="3">
        <v>237.1</v>
      </c>
      <c r="I6" s="10" t="s">
        <v>18</v>
      </c>
      <c r="J6" s="11" t="s">
        <v>36</v>
      </c>
    </row>
    <row r="7" spans="1:12" ht="20">
      <c r="A7" s="3">
        <v>53</v>
      </c>
      <c r="B7" s="3">
        <v>49.502000000000002</v>
      </c>
      <c r="C7" s="3">
        <v>159</v>
      </c>
      <c r="D7" s="3">
        <v>44.378999999999998</v>
      </c>
      <c r="E7" s="2">
        <f t="shared" si="0"/>
        <v>53.82503333333333</v>
      </c>
      <c r="F7" s="2">
        <f t="shared" si="1"/>
        <v>-159.73965000000001</v>
      </c>
      <c r="G7" s="2">
        <v>5400</v>
      </c>
      <c r="H7" s="3">
        <v>229.8</v>
      </c>
      <c r="I7" s="10" t="s">
        <v>17</v>
      </c>
    </row>
    <row r="8" spans="1:12" ht="20">
      <c r="A8" s="3">
        <v>53</v>
      </c>
      <c r="B8" s="3">
        <v>49.314999999999998</v>
      </c>
      <c r="C8" s="3">
        <v>159</v>
      </c>
      <c r="D8" s="3">
        <v>44.703000000000003</v>
      </c>
      <c r="E8" s="2">
        <f t="shared" si="0"/>
        <v>53.821916666666667</v>
      </c>
      <c r="F8" s="2">
        <f t="shared" si="1"/>
        <v>-159.74504999999999</v>
      </c>
      <c r="G8" s="2">
        <v>5115</v>
      </c>
      <c r="H8" s="3">
        <v>239.9</v>
      </c>
      <c r="I8" s="10" t="s">
        <v>18</v>
      </c>
      <c r="J8" s="17" t="s">
        <v>20</v>
      </c>
      <c r="K8" s="17">
        <v>4663</v>
      </c>
    </row>
    <row r="9" spans="1:12" ht="20">
      <c r="A9" s="3">
        <v>53</v>
      </c>
      <c r="B9" s="3">
        <v>49.066000000000003</v>
      </c>
      <c r="C9" s="3">
        <v>159</v>
      </c>
      <c r="D9" s="3">
        <v>45.298000000000002</v>
      </c>
      <c r="E9" s="2">
        <f t="shared" si="0"/>
        <v>53.817766666666664</v>
      </c>
      <c r="F9" s="2">
        <f t="shared" si="1"/>
        <v>-159.75496666666666</v>
      </c>
      <c r="G9" s="2">
        <v>5018</v>
      </c>
      <c r="H9" s="3">
        <v>274.39999999999998</v>
      </c>
      <c r="I9" s="10" t="s">
        <v>17</v>
      </c>
      <c r="J9" s="17" t="s">
        <v>21</v>
      </c>
      <c r="K9" s="26" t="s">
        <v>75</v>
      </c>
      <c r="L9" s="26" t="s">
        <v>74</v>
      </c>
    </row>
    <row r="10" spans="1:12" ht="20">
      <c r="A10" s="3">
        <v>53</v>
      </c>
      <c r="B10" s="3">
        <v>49.052999999999997</v>
      </c>
      <c r="C10" s="3">
        <v>159</v>
      </c>
      <c r="D10" s="3">
        <v>45.392000000000003</v>
      </c>
      <c r="E10" s="2">
        <f t="shared" si="0"/>
        <v>53.817549999999997</v>
      </c>
      <c r="F10" s="2">
        <f t="shared" si="1"/>
        <v>-159.75653333333332</v>
      </c>
      <c r="G10" s="2">
        <v>5001</v>
      </c>
      <c r="H10" s="3">
        <v>271.39999999999998</v>
      </c>
      <c r="I10" s="10" t="s">
        <v>18</v>
      </c>
      <c r="J10" s="17" t="s">
        <v>22</v>
      </c>
      <c r="K10" s="27">
        <v>53.830193999999999</v>
      </c>
      <c r="L10" s="27">
        <v>-159.77361999999999</v>
      </c>
    </row>
    <row r="11" spans="1:12" ht="20">
      <c r="A11" s="3">
        <v>53</v>
      </c>
      <c r="B11" s="3">
        <v>48.991999999999997</v>
      </c>
      <c r="C11" s="3">
        <v>159</v>
      </c>
      <c r="D11" s="3">
        <v>45.798999999999999</v>
      </c>
      <c r="E11" s="2">
        <f t="shared" si="0"/>
        <v>53.816533333333332</v>
      </c>
      <c r="F11" s="2">
        <f t="shared" si="1"/>
        <v>-159.76331666666667</v>
      </c>
      <c r="G11" s="2">
        <v>4955</v>
      </c>
      <c r="H11" s="3">
        <v>269.10000000000002</v>
      </c>
      <c r="I11" s="10" t="s">
        <v>18</v>
      </c>
    </row>
    <row r="12" spans="1:12" ht="20">
      <c r="A12" s="3">
        <v>53</v>
      </c>
      <c r="B12" s="3">
        <v>48.966000000000001</v>
      </c>
      <c r="C12" s="3">
        <v>159</v>
      </c>
      <c r="D12" s="3">
        <v>46.13</v>
      </c>
      <c r="E12" s="2">
        <f t="shared" si="0"/>
        <v>53.816099999999999</v>
      </c>
      <c r="F12" s="2">
        <f t="shared" si="1"/>
        <v>-159.76883333333333</v>
      </c>
      <c r="G12" s="2">
        <v>4933</v>
      </c>
      <c r="H12" s="3">
        <v>303.2</v>
      </c>
      <c r="I12" s="10" t="s">
        <v>17</v>
      </c>
    </row>
    <row r="13" spans="1:12" ht="20">
      <c r="A13" s="3">
        <v>53</v>
      </c>
      <c r="B13" s="3">
        <v>49.011000000000003</v>
      </c>
      <c r="C13" s="3">
        <v>159</v>
      </c>
      <c r="D13" s="3">
        <v>46.417999999999999</v>
      </c>
      <c r="E13" s="2">
        <f t="shared" si="0"/>
        <v>53.816850000000002</v>
      </c>
      <c r="F13" s="2">
        <f t="shared" si="1"/>
        <v>-159.77363333333332</v>
      </c>
      <c r="G13" s="2">
        <v>4896</v>
      </c>
      <c r="H13" s="3">
        <v>314.2</v>
      </c>
      <c r="I13" s="10" t="s">
        <v>18</v>
      </c>
    </row>
    <row r="14" spans="1:12" ht="20">
      <c r="A14" s="3">
        <v>53</v>
      </c>
      <c r="B14" s="3">
        <v>49.514000000000003</v>
      </c>
      <c r="C14" s="3">
        <v>159</v>
      </c>
      <c r="D14" s="3">
        <v>47.255000000000003</v>
      </c>
      <c r="E14" s="2">
        <f t="shared" si="0"/>
        <v>53.825233333333337</v>
      </c>
      <c r="F14" s="2">
        <f t="shared" si="1"/>
        <v>-159.78758333333334</v>
      </c>
      <c r="G14" s="2">
        <v>4788</v>
      </c>
      <c r="H14" s="3">
        <v>324</v>
      </c>
      <c r="I14" s="10" t="s">
        <v>17</v>
      </c>
    </row>
    <row r="15" spans="1:12" ht="20">
      <c r="A15" s="3">
        <v>53</v>
      </c>
      <c r="B15" s="3">
        <v>49.62</v>
      </c>
      <c r="C15" s="3">
        <v>159</v>
      </c>
      <c r="D15" s="3">
        <v>47.448999999999998</v>
      </c>
      <c r="E15" s="2">
        <f t="shared" si="0"/>
        <v>53.826999999999998</v>
      </c>
      <c r="F15" s="2">
        <f t="shared" si="1"/>
        <v>-159.79081666666667</v>
      </c>
      <c r="G15" s="2">
        <v>4818</v>
      </c>
      <c r="H15" s="3">
        <v>323.8</v>
      </c>
      <c r="I15" s="10" t="s">
        <v>18</v>
      </c>
    </row>
    <row r="16" spans="1:12" ht="20">
      <c r="A16" s="3">
        <v>53</v>
      </c>
      <c r="B16" s="3">
        <v>49.728999999999999</v>
      </c>
      <c r="C16" s="3">
        <v>159</v>
      </c>
      <c r="D16" s="3">
        <v>47.648000000000003</v>
      </c>
      <c r="E16" s="2">
        <f t="shared" si="0"/>
        <v>53.828816666666668</v>
      </c>
      <c r="F16" s="2">
        <f t="shared" si="1"/>
        <v>-159.79413333333332</v>
      </c>
      <c r="G16" s="2">
        <v>4861</v>
      </c>
      <c r="H16" s="3">
        <v>329</v>
      </c>
      <c r="I16" s="10" t="s">
        <v>18</v>
      </c>
    </row>
    <row r="17" spans="1:9" ht="20">
      <c r="A17" s="3">
        <v>53</v>
      </c>
      <c r="B17" s="3">
        <v>49.978999999999999</v>
      </c>
      <c r="C17" s="3">
        <v>159</v>
      </c>
      <c r="D17" s="3">
        <v>47.871000000000002</v>
      </c>
      <c r="E17" s="2">
        <f t="shared" si="0"/>
        <v>53.832983333333331</v>
      </c>
      <c r="F17" s="2">
        <f t="shared" si="1"/>
        <v>-159.79785000000001</v>
      </c>
      <c r="G17" s="2">
        <v>4940</v>
      </c>
      <c r="H17" s="3">
        <v>8.8000000000000007</v>
      </c>
      <c r="I17" s="10" t="s">
        <v>17</v>
      </c>
    </row>
    <row r="18" spans="1:9" ht="20">
      <c r="A18" s="3">
        <v>53</v>
      </c>
      <c r="B18" s="3">
        <v>50.045000000000002</v>
      </c>
      <c r="C18" s="3">
        <v>159</v>
      </c>
      <c r="D18" s="3">
        <v>47.865000000000002</v>
      </c>
      <c r="E18" s="2">
        <f t="shared" si="0"/>
        <v>53.834083333333332</v>
      </c>
      <c r="F18" s="2">
        <f t="shared" si="1"/>
        <v>-159.79775000000001</v>
      </c>
      <c r="G18" s="2">
        <v>4949</v>
      </c>
      <c r="H18" s="3">
        <v>19.5</v>
      </c>
      <c r="I18" s="10" t="s">
        <v>18</v>
      </c>
    </row>
    <row r="19" spans="1:9" ht="20">
      <c r="A19" s="3">
        <v>53</v>
      </c>
      <c r="B19" s="3">
        <v>50.444000000000003</v>
      </c>
      <c r="C19" s="3">
        <v>159</v>
      </c>
      <c r="D19" s="3">
        <v>47.531999999999996</v>
      </c>
      <c r="E19" s="2">
        <f t="shared" si="0"/>
        <v>53.840733333333333</v>
      </c>
      <c r="F19" s="2">
        <f t="shared" si="1"/>
        <v>-159.79220000000001</v>
      </c>
      <c r="G19" s="2">
        <v>4962</v>
      </c>
      <c r="H19" s="3">
        <v>37.1</v>
      </c>
      <c r="I19" s="10" t="s">
        <v>17</v>
      </c>
    </row>
    <row r="20" spans="1:9" ht="20">
      <c r="A20" s="3">
        <v>53</v>
      </c>
      <c r="B20" s="3">
        <v>50.712000000000003</v>
      </c>
      <c r="C20" s="3">
        <v>159</v>
      </c>
      <c r="D20" s="3">
        <v>47.131</v>
      </c>
      <c r="E20" s="2">
        <f t="shared" si="0"/>
        <v>53.845199999999998</v>
      </c>
      <c r="F20" s="2">
        <f t="shared" si="1"/>
        <v>-159.78551666666667</v>
      </c>
      <c r="G20" s="2">
        <v>5018</v>
      </c>
      <c r="H20" s="3">
        <v>47.7</v>
      </c>
      <c r="I20" s="10" t="s">
        <v>18</v>
      </c>
    </row>
    <row r="21" spans="1:9" ht="20">
      <c r="A21" s="3">
        <v>53</v>
      </c>
      <c r="B21" s="3">
        <v>50.893000000000001</v>
      </c>
      <c r="C21" s="3">
        <v>159</v>
      </c>
      <c r="D21" s="3">
        <v>46.790999999999997</v>
      </c>
      <c r="E21" s="2">
        <f t="shared" si="0"/>
        <v>53.848216666666666</v>
      </c>
      <c r="F21" s="2">
        <f t="shared" si="1"/>
        <v>-159.77985000000001</v>
      </c>
      <c r="G21" s="2">
        <v>5094</v>
      </c>
      <c r="H21" s="3">
        <v>42.7</v>
      </c>
      <c r="I21" s="10" t="s">
        <v>18</v>
      </c>
    </row>
    <row r="22" spans="1:9" ht="20">
      <c r="A22" s="3"/>
      <c r="B22" s="3"/>
      <c r="C22" s="3"/>
      <c r="D22" s="3"/>
      <c r="E22" s="2"/>
      <c r="F22" s="2"/>
      <c r="G22" s="2"/>
      <c r="H22" s="3"/>
      <c r="I22" s="15"/>
    </row>
    <row r="23" spans="1:9" ht="20">
      <c r="A23" s="3"/>
      <c r="B23" s="3"/>
      <c r="C23" s="3"/>
      <c r="D23" s="3"/>
      <c r="E23" s="2"/>
      <c r="F23" s="2"/>
      <c r="G23" s="2"/>
      <c r="H23" s="15"/>
      <c r="I23" s="15"/>
    </row>
    <row r="24" spans="1:9" ht="20">
      <c r="A24" s="3"/>
      <c r="B24" s="3"/>
      <c r="C24" s="3"/>
      <c r="D24" s="3"/>
      <c r="E24" s="2"/>
      <c r="F24" s="2"/>
      <c r="G24" s="2"/>
      <c r="H24" s="15"/>
      <c r="I24" s="15"/>
    </row>
    <row r="25" spans="1:9" ht="20">
      <c r="A25" s="3"/>
      <c r="B25" s="3"/>
      <c r="C25" s="3"/>
      <c r="D25" s="3"/>
      <c r="E25" s="2"/>
      <c r="F25" s="2"/>
      <c r="G25" s="2"/>
      <c r="H25" s="15"/>
      <c r="I25" s="15"/>
    </row>
    <row r="26" spans="1:9" ht="20">
      <c r="A26" s="3"/>
      <c r="B26" s="3"/>
      <c r="C26" s="3"/>
      <c r="D26" s="3"/>
      <c r="E26" s="2"/>
      <c r="F26" s="2"/>
      <c r="G26" s="2"/>
      <c r="H26" s="15"/>
      <c r="I26" s="15"/>
    </row>
    <row r="27" spans="1:9" ht="20">
      <c r="A27" s="3"/>
      <c r="B27" s="3"/>
      <c r="C27" s="3"/>
      <c r="D27" s="3"/>
      <c r="E27" s="2"/>
      <c r="F27" s="2"/>
      <c r="G27" s="2"/>
      <c r="H27" s="15"/>
      <c r="I27" s="15"/>
    </row>
    <row r="28" spans="1:9" ht="20">
      <c r="A28" s="3"/>
      <c r="B28" s="3"/>
      <c r="C28" s="3"/>
      <c r="D28" s="3"/>
      <c r="E28" s="2"/>
      <c r="F28" s="2"/>
      <c r="G28" s="2"/>
      <c r="H28" s="15"/>
      <c r="I28" s="15"/>
    </row>
    <row r="29" spans="1:9" ht="20">
      <c r="D29" s="3"/>
    </row>
    <row r="30" spans="1:9" ht="20">
      <c r="D30" s="3"/>
    </row>
  </sheetData>
  <phoneticPr fontId="9" type="noConversion"/>
  <pageMargins left="0.7" right="0.7" top="0.75" bottom="0.75" header="0.3" footer="0.3"/>
  <pageSetup scale="81" orientation="portrait" copies="9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MASTER</vt:lpstr>
      <vt:lpstr>LD36</vt:lpstr>
      <vt:lpstr>LA25</vt:lpstr>
      <vt:lpstr>LA28</vt:lpstr>
      <vt:lpstr>LA30</vt:lpstr>
      <vt:lpstr>LA32</vt:lpstr>
      <vt:lpstr>LD43 </vt:lpstr>
      <vt:lpstr>LD45</vt:lpstr>
      <vt:lpstr>LD44</vt:lpstr>
      <vt:lpstr>LA34</vt:lpstr>
      <vt:lpstr>LA33</vt:lpstr>
      <vt:lpstr>LA31</vt:lpstr>
      <vt:lpstr>LA29</vt:lpstr>
      <vt:lpstr>LA26</vt:lpstr>
      <vt:lpstr>LA21</vt:lpstr>
      <vt:lpstr>LD41</vt:lpstr>
      <vt:lpstr>LA35</vt:lpstr>
      <vt:lpstr>LA22</vt:lpstr>
      <vt:lpstr>LD42</vt:lpstr>
      <vt:lpstr>LD40</vt:lpstr>
      <vt:lpstr>LD38</vt:lpstr>
      <vt:lpstr>LD37</vt:lpstr>
      <vt:lpstr>LD24</vt:lpstr>
      <vt:lpstr>LA39</vt:lpstr>
      <vt:lpstr>POBS1</vt:lpstr>
      <vt:lpstr>POBS2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Cole Brandl</dc:creator>
  <cp:lastModifiedBy>Robert Martin-Short</cp:lastModifiedBy>
  <cp:lastPrinted>2018-05-21T06:49:35Z</cp:lastPrinted>
  <dcterms:created xsi:type="dcterms:W3CDTF">2018-05-14T07:00:42Z</dcterms:created>
  <dcterms:modified xsi:type="dcterms:W3CDTF">2018-05-28T00:36:41Z</dcterms:modified>
</cp:coreProperties>
</file>