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Gournadi" sheetId="1" r:id="rId1"/>
  </sheets>
  <definedNames>
    <definedName name="_xlnm.Print_Area" localSheetId="0">Gournadi!$A$1:$AS$108</definedName>
    <definedName name="_xlnm.Print_Titles" localSheetId="0">Gournadi!$A:$K,Gournadi!$3:$4</definedName>
  </definedNames>
  <calcPr calcId="125725"/>
</workbook>
</file>

<file path=xl/calcChain.xml><?xml version="1.0" encoding="utf-8"?>
<calcChain xmlns="http://schemas.openxmlformats.org/spreadsheetml/2006/main">
  <c r="L5" i="1"/>
  <c r="AO107" l="1"/>
  <c r="AN107"/>
  <c r="AL107"/>
  <c r="AJ107"/>
  <c r="AG107"/>
  <c r="AF107"/>
  <c r="AD107"/>
  <c r="AB107"/>
  <c r="Y107"/>
  <c r="AQ107" s="1"/>
  <c r="X107"/>
  <c r="V107"/>
  <c r="T107"/>
  <c r="Q107"/>
  <c r="P107"/>
  <c r="N107"/>
  <c r="L107"/>
  <c r="AO106"/>
  <c r="AN106"/>
  <c r="AL106"/>
  <c r="AJ106"/>
  <c r="AG106"/>
  <c r="AF106"/>
  <c r="AD106"/>
  <c r="AB106"/>
  <c r="Y106"/>
  <c r="AQ106" s="1"/>
  <c r="X106"/>
  <c r="V106"/>
  <c r="T106"/>
  <c r="Q106"/>
  <c r="P106"/>
  <c r="N106"/>
  <c r="L106"/>
  <c r="AO105"/>
  <c r="AN105"/>
  <c r="AL105"/>
  <c r="AJ105"/>
  <c r="AG105"/>
  <c r="AF105"/>
  <c r="AD105"/>
  <c r="AB105"/>
  <c r="Y105"/>
  <c r="AQ105" s="1"/>
  <c r="X105"/>
  <c r="V105"/>
  <c r="T105"/>
  <c r="Q105"/>
  <c r="P105"/>
  <c r="N105"/>
  <c r="L105"/>
  <c r="AO104"/>
  <c r="AN104"/>
  <c r="AL104"/>
  <c r="AJ104"/>
  <c r="AG104"/>
  <c r="AF104"/>
  <c r="AD104"/>
  <c r="AB104"/>
  <c r="Y104"/>
  <c r="AQ104" s="1"/>
  <c r="X104"/>
  <c r="V104"/>
  <c r="T104"/>
  <c r="Q104"/>
  <c r="P104"/>
  <c r="N104"/>
  <c r="L104"/>
  <c r="AO103"/>
  <c r="AN103"/>
  <c r="AL103"/>
  <c r="AJ103"/>
  <c r="AG103"/>
  <c r="AF103"/>
  <c r="AD103"/>
  <c r="AB103"/>
  <c r="Y103"/>
  <c r="AQ103" s="1"/>
  <c r="X103"/>
  <c r="V103"/>
  <c r="T103"/>
  <c r="Q103"/>
  <c r="P103"/>
  <c r="N103"/>
  <c r="L103"/>
  <c r="AO102"/>
  <c r="AN102"/>
  <c r="AL102"/>
  <c r="AJ102"/>
  <c r="AG102"/>
  <c r="AF102"/>
  <c r="AD102"/>
  <c r="AB102"/>
  <c r="Y102"/>
  <c r="AQ102" s="1"/>
  <c r="X102"/>
  <c r="V102"/>
  <c r="T102"/>
  <c r="Q102"/>
  <c r="P102"/>
  <c r="N102"/>
  <c r="L102"/>
  <c r="AO101"/>
  <c r="AN101"/>
  <c r="AL101"/>
  <c r="AJ101"/>
  <c r="AG101"/>
  <c r="AF101"/>
  <c r="AD101"/>
  <c r="AB101"/>
  <c r="Y101"/>
  <c r="AQ101" s="1"/>
  <c r="X101"/>
  <c r="V101"/>
  <c r="T101"/>
  <c r="Q101"/>
  <c r="P101"/>
  <c r="N101"/>
  <c r="L101"/>
  <c r="AO100"/>
  <c r="AN100"/>
  <c r="AL100"/>
  <c r="AJ100"/>
  <c r="AG100"/>
  <c r="AF100"/>
  <c r="AD100"/>
  <c r="AB100"/>
  <c r="Y100"/>
  <c r="AQ100" s="1"/>
  <c r="X100"/>
  <c r="V100"/>
  <c r="T100"/>
  <c r="Q100"/>
  <c r="P100"/>
  <c r="N100"/>
  <c r="L100"/>
  <c r="AO99"/>
  <c r="AN99"/>
  <c r="AL99"/>
  <c r="AJ99"/>
  <c r="AG99"/>
  <c r="AF99"/>
  <c r="AD99"/>
  <c r="AB99"/>
  <c r="Y99"/>
  <c r="AQ99" s="1"/>
  <c r="X99"/>
  <c r="V99"/>
  <c r="T99"/>
  <c r="Q99"/>
  <c r="P99"/>
  <c r="N99"/>
  <c r="L99"/>
  <c r="AO98"/>
  <c r="AN98"/>
  <c r="AL98"/>
  <c r="AJ98"/>
  <c r="AG98"/>
  <c r="AF98"/>
  <c r="AD98"/>
  <c r="AB98"/>
  <c r="Y98"/>
  <c r="X98"/>
  <c r="V98"/>
  <c r="T98"/>
  <c r="Q98"/>
  <c r="P98"/>
  <c r="N98"/>
  <c r="L98"/>
  <c r="AO97"/>
  <c r="AN97"/>
  <c r="AL97"/>
  <c r="AJ97"/>
  <c r="AG97"/>
  <c r="AF97"/>
  <c r="AD97"/>
  <c r="AB97"/>
  <c r="Y97"/>
  <c r="AQ97" s="1"/>
  <c r="X97"/>
  <c r="V97"/>
  <c r="T97"/>
  <c r="Q97"/>
  <c r="P97"/>
  <c r="N97"/>
  <c r="L97"/>
  <c r="AO96"/>
  <c r="AN96"/>
  <c r="AL96"/>
  <c r="AJ96"/>
  <c r="AG96"/>
  <c r="AF96"/>
  <c r="AD96"/>
  <c r="AB96"/>
  <c r="Y96"/>
  <c r="AQ96" s="1"/>
  <c r="X96"/>
  <c r="V96"/>
  <c r="T96"/>
  <c r="Q96"/>
  <c r="P96"/>
  <c r="N96"/>
  <c r="L96"/>
  <c r="AO95"/>
  <c r="AN95"/>
  <c r="AL95"/>
  <c r="AJ95"/>
  <c r="AG95"/>
  <c r="AF95"/>
  <c r="AD95"/>
  <c r="AB95"/>
  <c r="Y95"/>
  <c r="AQ95" s="1"/>
  <c r="X95"/>
  <c r="V95"/>
  <c r="T95"/>
  <c r="Q95"/>
  <c r="P95"/>
  <c r="N95"/>
  <c r="L95"/>
  <c r="AO94"/>
  <c r="AN94"/>
  <c r="AL94"/>
  <c r="AJ94"/>
  <c r="AG94"/>
  <c r="AF94"/>
  <c r="AD94"/>
  <c r="AB94"/>
  <c r="Y94"/>
  <c r="AQ94" s="1"/>
  <c r="X94"/>
  <c r="V94"/>
  <c r="T94"/>
  <c r="Q94"/>
  <c r="P94"/>
  <c r="N94"/>
  <c r="L94"/>
  <c r="AO93"/>
  <c r="AN93"/>
  <c r="AL93"/>
  <c r="AJ93"/>
  <c r="AG93"/>
  <c r="AF93"/>
  <c r="AD93"/>
  <c r="AB93"/>
  <c r="Y93"/>
  <c r="AQ93" s="1"/>
  <c r="X93"/>
  <c r="V93"/>
  <c r="T93"/>
  <c r="Q93"/>
  <c r="P93"/>
  <c r="N93"/>
  <c r="L93"/>
  <c r="AO92"/>
  <c r="AN92"/>
  <c r="AL92"/>
  <c r="AJ92"/>
  <c r="AG92"/>
  <c r="AF92"/>
  <c r="AD92"/>
  <c r="AB92"/>
  <c r="Y92"/>
  <c r="X92"/>
  <c r="V92"/>
  <c r="T92"/>
  <c r="Q92"/>
  <c r="P92"/>
  <c r="N92"/>
  <c r="L92"/>
  <c r="AO91"/>
  <c r="AN91"/>
  <c r="AL91"/>
  <c r="AJ91"/>
  <c r="AG91"/>
  <c r="AF91"/>
  <c r="AD91"/>
  <c r="AB91"/>
  <c r="Y91"/>
  <c r="AQ91" s="1"/>
  <c r="X91"/>
  <c r="V91"/>
  <c r="T91"/>
  <c r="Q91"/>
  <c r="P91"/>
  <c r="N91"/>
  <c r="L91"/>
  <c r="AO90"/>
  <c r="AN90"/>
  <c r="AL90"/>
  <c r="AJ90"/>
  <c r="AG90"/>
  <c r="AF90"/>
  <c r="AD90"/>
  <c r="AB90"/>
  <c r="Y90"/>
  <c r="AQ90" s="1"/>
  <c r="X90"/>
  <c r="V90"/>
  <c r="T90"/>
  <c r="Q90"/>
  <c r="P90"/>
  <c r="N90"/>
  <c r="L90"/>
  <c r="AO89"/>
  <c r="AN89"/>
  <c r="AL89"/>
  <c r="AJ89"/>
  <c r="AG89"/>
  <c r="AF89"/>
  <c r="AD89"/>
  <c r="AB89"/>
  <c r="Y89"/>
  <c r="AQ89" s="1"/>
  <c r="X89"/>
  <c r="V89"/>
  <c r="T89"/>
  <c r="Q89"/>
  <c r="P89"/>
  <c r="N89"/>
  <c r="L89"/>
  <c r="AO88"/>
  <c r="AN88"/>
  <c r="AL88"/>
  <c r="AJ88"/>
  <c r="AG88"/>
  <c r="AF88"/>
  <c r="AD88"/>
  <c r="AB88"/>
  <c r="Y88"/>
  <c r="AQ88" s="1"/>
  <c r="X88"/>
  <c r="V88"/>
  <c r="T88"/>
  <c r="Q88"/>
  <c r="P88"/>
  <c r="N88"/>
  <c r="L88"/>
  <c r="AO87"/>
  <c r="AN87"/>
  <c r="AL87"/>
  <c r="AJ87"/>
  <c r="AG87"/>
  <c r="AF87"/>
  <c r="AD87"/>
  <c r="AB87"/>
  <c r="Y87"/>
  <c r="X87"/>
  <c r="V87"/>
  <c r="T87"/>
  <c r="Q87"/>
  <c r="P87"/>
  <c r="N87"/>
  <c r="L87"/>
  <c r="AO86"/>
  <c r="AN86"/>
  <c r="AL86"/>
  <c r="AJ86"/>
  <c r="AG86"/>
  <c r="AF86"/>
  <c r="AD86"/>
  <c r="AB86"/>
  <c r="Y86"/>
  <c r="AQ86" s="1"/>
  <c r="X86"/>
  <c r="V86"/>
  <c r="T86"/>
  <c r="Q86"/>
  <c r="P86"/>
  <c r="N86"/>
  <c r="L86"/>
  <c r="AO85"/>
  <c r="AN85"/>
  <c r="AL85"/>
  <c r="AJ85"/>
  <c r="AG85"/>
  <c r="AF85"/>
  <c r="AD85"/>
  <c r="AB85"/>
  <c r="Y85"/>
  <c r="AQ85" s="1"/>
  <c r="X85"/>
  <c r="V85"/>
  <c r="T85"/>
  <c r="Q85"/>
  <c r="P85"/>
  <c r="N85"/>
  <c r="L85"/>
  <c r="AO84"/>
  <c r="AN84"/>
  <c r="AL84"/>
  <c r="AJ84"/>
  <c r="AG84"/>
  <c r="AF84"/>
  <c r="AD84"/>
  <c r="AB84"/>
  <c r="Y84"/>
  <c r="X84"/>
  <c r="V84"/>
  <c r="T84"/>
  <c r="Q84"/>
  <c r="P84"/>
  <c r="N84"/>
  <c r="L84"/>
  <c r="AO83"/>
  <c r="AN83"/>
  <c r="AL83"/>
  <c r="AJ83"/>
  <c r="AG83"/>
  <c r="AF83"/>
  <c r="AD83"/>
  <c r="AB83"/>
  <c r="Y83"/>
  <c r="AQ83" s="1"/>
  <c r="X83"/>
  <c r="V83"/>
  <c r="T83"/>
  <c r="Q83"/>
  <c r="P83"/>
  <c r="N83"/>
  <c r="L83"/>
  <c r="AO82"/>
  <c r="AN82"/>
  <c r="AL82"/>
  <c r="AJ82"/>
  <c r="AG82"/>
  <c r="AF82"/>
  <c r="AD82"/>
  <c r="AB82"/>
  <c r="Y82"/>
  <c r="AQ82" s="1"/>
  <c r="X82"/>
  <c r="V82"/>
  <c r="T82"/>
  <c r="Q82"/>
  <c r="P82"/>
  <c r="N82"/>
  <c r="L82"/>
  <c r="AO81"/>
  <c r="AN81"/>
  <c r="AL81"/>
  <c r="AJ81"/>
  <c r="AG81"/>
  <c r="AF81"/>
  <c r="AD81"/>
  <c r="AB81"/>
  <c r="Y81"/>
  <c r="AQ81" s="1"/>
  <c r="X81"/>
  <c r="V81"/>
  <c r="T81"/>
  <c r="Q81"/>
  <c r="P81"/>
  <c r="N81"/>
  <c r="L81"/>
  <c r="AO80"/>
  <c r="AN80"/>
  <c r="AL80"/>
  <c r="AJ80"/>
  <c r="AG80"/>
  <c r="AF80"/>
  <c r="AD80"/>
  <c r="AB80"/>
  <c r="Y80"/>
  <c r="AQ80" s="1"/>
  <c r="X80"/>
  <c r="V80"/>
  <c r="T80"/>
  <c r="Q80"/>
  <c r="P80"/>
  <c r="N80"/>
  <c r="L80"/>
  <c r="AO79"/>
  <c r="AN79"/>
  <c r="AL79"/>
  <c r="AJ79"/>
  <c r="AG79"/>
  <c r="AF79"/>
  <c r="AD79"/>
  <c r="AB79"/>
  <c r="Y79"/>
  <c r="AQ79" s="1"/>
  <c r="X79"/>
  <c r="V79"/>
  <c r="T79"/>
  <c r="Q79"/>
  <c r="P79"/>
  <c r="N79"/>
  <c r="L79"/>
  <c r="AO78"/>
  <c r="AN78"/>
  <c r="AL78"/>
  <c r="AJ78"/>
  <c r="AG78"/>
  <c r="AF78"/>
  <c r="AD78"/>
  <c r="AB78"/>
  <c r="Y78"/>
  <c r="AQ78" s="1"/>
  <c r="X78"/>
  <c r="V78"/>
  <c r="T78"/>
  <c r="Q78"/>
  <c r="P78"/>
  <c r="N78"/>
  <c r="L78"/>
  <c r="AO77"/>
  <c r="AN77"/>
  <c r="AL77"/>
  <c r="AJ77"/>
  <c r="AG77"/>
  <c r="AF77"/>
  <c r="AD77"/>
  <c r="AB77"/>
  <c r="Y77"/>
  <c r="AQ77" s="1"/>
  <c r="X77"/>
  <c r="V77"/>
  <c r="T77"/>
  <c r="Q77"/>
  <c r="P77"/>
  <c r="N77"/>
  <c r="L77"/>
  <c r="AO76"/>
  <c r="AN76"/>
  <c r="AL76"/>
  <c r="AJ76"/>
  <c r="AG76"/>
  <c r="AF76"/>
  <c r="AD76"/>
  <c r="AB76"/>
  <c r="Y76"/>
  <c r="AQ76" s="1"/>
  <c r="X76"/>
  <c r="V76"/>
  <c r="T76"/>
  <c r="Q76"/>
  <c r="P76"/>
  <c r="N76"/>
  <c r="L76"/>
  <c r="AO75"/>
  <c r="AN75"/>
  <c r="AL75"/>
  <c r="AJ75"/>
  <c r="AG75"/>
  <c r="AF75"/>
  <c r="AD75"/>
  <c r="AB75"/>
  <c r="Y75"/>
  <c r="AQ75" s="1"/>
  <c r="X75"/>
  <c r="V75"/>
  <c r="T75"/>
  <c r="Q75"/>
  <c r="P75"/>
  <c r="N75"/>
  <c r="L75"/>
  <c r="AO74"/>
  <c r="AN74"/>
  <c r="AL74"/>
  <c r="AJ74"/>
  <c r="AG74"/>
  <c r="AF74"/>
  <c r="AD74"/>
  <c r="AB74"/>
  <c r="Y74"/>
  <c r="X74"/>
  <c r="V74"/>
  <c r="T74"/>
  <c r="Q74"/>
  <c r="P74"/>
  <c r="N74"/>
  <c r="L74"/>
  <c r="AO73"/>
  <c r="AN73"/>
  <c r="AL73"/>
  <c r="AJ73"/>
  <c r="AG73"/>
  <c r="AF73"/>
  <c r="AD73"/>
  <c r="AB73"/>
  <c r="Y73"/>
  <c r="AQ73" s="1"/>
  <c r="X73"/>
  <c r="V73"/>
  <c r="T73"/>
  <c r="Q73"/>
  <c r="P73"/>
  <c r="N73"/>
  <c r="L73"/>
  <c r="AO72"/>
  <c r="AN72"/>
  <c r="AL72"/>
  <c r="AJ72"/>
  <c r="AG72"/>
  <c r="AF72"/>
  <c r="AD72"/>
  <c r="AB72"/>
  <c r="Y72"/>
  <c r="AQ72" s="1"/>
  <c r="X72"/>
  <c r="V72"/>
  <c r="T72"/>
  <c r="Q72"/>
  <c r="P72"/>
  <c r="N72"/>
  <c r="L72"/>
  <c r="AO71"/>
  <c r="AN71"/>
  <c r="AL71"/>
  <c r="AJ71"/>
  <c r="AG71"/>
  <c r="AF71"/>
  <c r="AD71"/>
  <c r="AB71"/>
  <c r="Y71"/>
  <c r="AQ71" s="1"/>
  <c r="X71"/>
  <c r="V71"/>
  <c r="T71"/>
  <c r="Q71"/>
  <c r="P71"/>
  <c r="N71"/>
  <c r="L71"/>
  <c r="AO70"/>
  <c r="AN70"/>
  <c r="AL70"/>
  <c r="AJ70"/>
  <c r="AG70"/>
  <c r="AF70"/>
  <c r="AD70"/>
  <c r="AB70"/>
  <c r="Y70"/>
  <c r="AQ70" s="1"/>
  <c r="X70"/>
  <c r="V70"/>
  <c r="T70"/>
  <c r="Q70"/>
  <c r="P70"/>
  <c r="N70"/>
  <c r="L70"/>
  <c r="AO69"/>
  <c r="AN69"/>
  <c r="AL69"/>
  <c r="AJ69"/>
  <c r="AG69"/>
  <c r="AF69"/>
  <c r="AD69"/>
  <c r="AB69"/>
  <c r="Y69"/>
  <c r="AQ69" s="1"/>
  <c r="X69"/>
  <c r="V69"/>
  <c r="T69"/>
  <c r="Q69"/>
  <c r="P69"/>
  <c r="N69"/>
  <c r="L69"/>
  <c r="AO68"/>
  <c r="AN68"/>
  <c r="AL68"/>
  <c r="AJ68"/>
  <c r="AG68"/>
  <c r="AF68"/>
  <c r="AD68"/>
  <c r="AB68"/>
  <c r="Y68"/>
  <c r="AQ68" s="1"/>
  <c r="X68"/>
  <c r="V68"/>
  <c r="T68"/>
  <c r="Q68"/>
  <c r="P68"/>
  <c r="N68"/>
  <c r="L68"/>
  <c r="AO67"/>
  <c r="AN67"/>
  <c r="AL67"/>
  <c r="AJ67"/>
  <c r="AG67"/>
  <c r="AF67"/>
  <c r="AD67"/>
  <c r="AB67"/>
  <c r="Y67"/>
  <c r="AQ67" s="1"/>
  <c r="X67"/>
  <c r="V67"/>
  <c r="T67"/>
  <c r="Q67"/>
  <c r="P67"/>
  <c r="N67"/>
  <c r="L67"/>
  <c r="AO66"/>
  <c r="AN66"/>
  <c r="AL66"/>
  <c r="AJ66"/>
  <c r="AG66"/>
  <c r="AF66"/>
  <c r="AD66"/>
  <c r="AB66"/>
  <c r="Y66"/>
  <c r="AQ66" s="1"/>
  <c r="X66"/>
  <c r="V66"/>
  <c r="T66"/>
  <c r="Q66"/>
  <c r="P66"/>
  <c r="N66"/>
  <c r="L66"/>
  <c r="AO65"/>
  <c r="AN65"/>
  <c r="AL65"/>
  <c r="AJ65"/>
  <c r="AG65"/>
  <c r="AF65"/>
  <c r="AD65"/>
  <c r="AB65"/>
  <c r="Y65"/>
  <c r="AQ65" s="1"/>
  <c r="X65"/>
  <c r="V65"/>
  <c r="T65"/>
  <c r="Q65"/>
  <c r="P65"/>
  <c r="N65"/>
  <c r="L65"/>
  <c r="AO64"/>
  <c r="AN64"/>
  <c r="AL64"/>
  <c r="AJ64"/>
  <c r="AG64"/>
  <c r="AF64"/>
  <c r="AD64"/>
  <c r="AB64"/>
  <c r="Y64"/>
  <c r="AQ64" s="1"/>
  <c r="X64"/>
  <c r="V64"/>
  <c r="T64"/>
  <c r="Q64"/>
  <c r="P64"/>
  <c r="N64"/>
  <c r="L64"/>
  <c r="AO63"/>
  <c r="AN63"/>
  <c r="AL63"/>
  <c r="AJ63"/>
  <c r="AG63"/>
  <c r="AF63"/>
  <c r="AD63"/>
  <c r="AB63"/>
  <c r="Y63"/>
  <c r="AQ63" s="1"/>
  <c r="X63"/>
  <c r="V63"/>
  <c r="T63"/>
  <c r="Q63"/>
  <c r="P63"/>
  <c r="N63"/>
  <c r="L63"/>
  <c r="AO62"/>
  <c r="AN62"/>
  <c r="AL62"/>
  <c r="AJ62"/>
  <c r="AG62"/>
  <c r="AF62"/>
  <c r="AD62"/>
  <c r="AB62"/>
  <c r="Y62"/>
  <c r="AQ62" s="1"/>
  <c r="X62"/>
  <c r="V62"/>
  <c r="T62"/>
  <c r="Q62"/>
  <c r="P62"/>
  <c r="N62"/>
  <c r="L62"/>
  <c r="AO61"/>
  <c r="AN61"/>
  <c r="AL61"/>
  <c r="AJ61"/>
  <c r="AG61"/>
  <c r="AF61"/>
  <c r="AD61"/>
  <c r="AB61"/>
  <c r="Y61"/>
  <c r="AQ61" s="1"/>
  <c r="X61"/>
  <c r="V61"/>
  <c r="T61"/>
  <c r="Q61"/>
  <c r="P61"/>
  <c r="N61"/>
  <c r="L61"/>
  <c r="AO60"/>
  <c r="AN60"/>
  <c r="AL60"/>
  <c r="AJ60"/>
  <c r="AG60"/>
  <c r="AF60"/>
  <c r="AD60"/>
  <c r="AB60"/>
  <c r="Y60"/>
  <c r="AQ60" s="1"/>
  <c r="X60"/>
  <c r="V60"/>
  <c r="T60"/>
  <c r="Q60"/>
  <c r="P60"/>
  <c r="N60"/>
  <c r="L60"/>
  <c r="AO59"/>
  <c r="AN59"/>
  <c r="AL59"/>
  <c r="AJ59"/>
  <c r="AG59"/>
  <c r="AF59"/>
  <c r="AD59"/>
  <c r="AB59"/>
  <c r="Y59"/>
  <c r="X59"/>
  <c r="V59"/>
  <c r="T59"/>
  <c r="Q59"/>
  <c r="P59"/>
  <c r="N59"/>
  <c r="L59"/>
  <c r="AO58"/>
  <c r="AN58"/>
  <c r="AL58"/>
  <c r="AJ58"/>
  <c r="AG58"/>
  <c r="AF58"/>
  <c r="AD58"/>
  <c r="AB58"/>
  <c r="Y58"/>
  <c r="X58"/>
  <c r="V58"/>
  <c r="T58"/>
  <c r="Q58"/>
  <c r="P58"/>
  <c r="N58"/>
  <c r="L58"/>
  <c r="AO57"/>
  <c r="AN57"/>
  <c r="AL57"/>
  <c r="AJ57"/>
  <c r="AG57"/>
  <c r="AF57"/>
  <c r="AD57"/>
  <c r="AB57"/>
  <c r="Y57"/>
  <c r="X57"/>
  <c r="V57"/>
  <c r="T57"/>
  <c r="Q57"/>
  <c r="P57"/>
  <c r="N57"/>
  <c r="L57"/>
  <c r="AO56"/>
  <c r="AN56"/>
  <c r="AL56"/>
  <c r="AJ56"/>
  <c r="AG56"/>
  <c r="AF56"/>
  <c r="AD56"/>
  <c r="AB56"/>
  <c r="Y56"/>
  <c r="AQ56" s="1"/>
  <c r="X56"/>
  <c r="V56"/>
  <c r="T56"/>
  <c r="Q56"/>
  <c r="P56"/>
  <c r="N56"/>
  <c r="L56"/>
  <c r="AO55"/>
  <c r="AN55"/>
  <c r="AL55"/>
  <c r="AJ55"/>
  <c r="AG55"/>
  <c r="AF55"/>
  <c r="AD55"/>
  <c r="AB55"/>
  <c r="Y55"/>
  <c r="X55"/>
  <c r="V55"/>
  <c r="T55"/>
  <c r="Q55"/>
  <c r="P55"/>
  <c r="N55"/>
  <c r="L55"/>
  <c r="AO54"/>
  <c r="AN54"/>
  <c r="AL54"/>
  <c r="AJ54"/>
  <c r="AG54"/>
  <c r="AF54"/>
  <c r="AD54"/>
  <c r="AB54"/>
  <c r="Y54"/>
  <c r="AQ54" s="1"/>
  <c r="X54"/>
  <c r="V54"/>
  <c r="T54"/>
  <c r="Q54"/>
  <c r="P54"/>
  <c r="N54"/>
  <c r="L54"/>
  <c r="AO53"/>
  <c r="AN53"/>
  <c r="AL53"/>
  <c r="AJ53"/>
  <c r="AG53"/>
  <c r="AF53"/>
  <c r="AD53"/>
  <c r="AB53"/>
  <c r="Y53"/>
  <c r="AQ53" s="1"/>
  <c r="X53"/>
  <c r="V53"/>
  <c r="T53"/>
  <c r="Q53"/>
  <c r="P53"/>
  <c r="N53"/>
  <c r="L53"/>
  <c r="AO52"/>
  <c r="AN52"/>
  <c r="AL52"/>
  <c r="AJ52"/>
  <c r="AG52"/>
  <c r="AF52"/>
  <c r="AD52"/>
  <c r="AB52"/>
  <c r="Y52"/>
  <c r="AQ52" s="1"/>
  <c r="X52"/>
  <c r="V52"/>
  <c r="T52"/>
  <c r="Q52"/>
  <c r="P52"/>
  <c r="N52"/>
  <c r="L52"/>
  <c r="AO51"/>
  <c r="AN51"/>
  <c r="AL51"/>
  <c r="AJ51"/>
  <c r="AG51"/>
  <c r="AF51"/>
  <c r="AD51"/>
  <c r="AB51"/>
  <c r="Y51"/>
  <c r="AQ51" s="1"/>
  <c r="X51"/>
  <c r="V51"/>
  <c r="T51"/>
  <c r="Q51"/>
  <c r="P51"/>
  <c r="N51"/>
  <c r="L51"/>
  <c r="AO50"/>
  <c r="AN50"/>
  <c r="AL50"/>
  <c r="AJ50"/>
  <c r="AG50"/>
  <c r="AF50"/>
  <c r="AD50"/>
  <c r="AB50"/>
  <c r="Y50"/>
  <c r="X50"/>
  <c r="V50"/>
  <c r="T50"/>
  <c r="Q50"/>
  <c r="P50"/>
  <c r="N50"/>
  <c r="L50"/>
  <c r="AO49"/>
  <c r="AN49"/>
  <c r="AL49"/>
  <c r="AJ49"/>
  <c r="AG49"/>
  <c r="AF49"/>
  <c r="AD49"/>
  <c r="AB49"/>
  <c r="Y49"/>
  <c r="X49"/>
  <c r="V49"/>
  <c r="T49"/>
  <c r="Q49"/>
  <c r="P49"/>
  <c r="N49"/>
  <c r="L49"/>
  <c r="AO48"/>
  <c r="AN48"/>
  <c r="AL48"/>
  <c r="AJ48"/>
  <c r="AG48"/>
  <c r="AF48"/>
  <c r="AD48"/>
  <c r="AB48"/>
  <c r="Y48"/>
  <c r="AQ48" s="1"/>
  <c r="X48"/>
  <c r="V48"/>
  <c r="T48"/>
  <c r="Q48"/>
  <c r="P48"/>
  <c r="N48"/>
  <c r="L48"/>
  <c r="AO47"/>
  <c r="AN47"/>
  <c r="AL47"/>
  <c r="AJ47"/>
  <c r="AG47"/>
  <c r="AF47"/>
  <c r="AD47"/>
  <c r="AB47"/>
  <c r="Y47"/>
  <c r="AQ47" s="1"/>
  <c r="X47"/>
  <c r="V47"/>
  <c r="T47"/>
  <c r="Q47"/>
  <c r="P47"/>
  <c r="N47"/>
  <c r="L47"/>
  <c r="AO46"/>
  <c r="AN46"/>
  <c r="AL46"/>
  <c r="AJ46"/>
  <c r="AG46"/>
  <c r="AF46"/>
  <c r="AD46"/>
  <c r="AB46"/>
  <c r="Y46"/>
  <c r="AQ46" s="1"/>
  <c r="X46"/>
  <c r="V46"/>
  <c r="T46"/>
  <c r="Q46"/>
  <c r="P46"/>
  <c r="N46"/>
  <c r="L46"/>
  <c r="AO45"/>
  <c r="AN45"/>
  <c r="AL45"/>
  <c r="AJ45"/>
  <c r="AG45"/>
  <c r="AF45"/>
  <c r="AD45"/>
  <c r="AB45"/>
  <c r="Y45"/>
  <c r="AQ45" s="1"/>
  <c r="X45"/>
  <c r="V45"/>
  <c r="T45"/>
  <c r="Q45"/>
  <c r="P45"/>
  <c r="N45"/>
  <c r="L45"/>
  <c r="AO44"/>
  <c r="AN44"/>
  <c r="AL44"/>
  <c r="AJ44"/>
  <c r="AG44"/>
  <c r="AF44"/>
  <c r="AD44"/>
  <c r="AB44"/>
  <c r="Y44"/>
  <c r="AQ44" s="1"/>
  <c r="X44"/>
  <c r="V44"/>
  <c r="T44"/>
  <c r="Q44"/>
  <c r="P44"/>
  <c r="N44"/>
  <c r="L44"/>
  <c r="AO43"/>
  <c r="AN43"/>
  <c r="AL43"/>
  <c r="AJ43"/>
  <c r="AG43"/>
  <c r="AF43"/>
  <c r="AD43"/>
  <c r="AB43"/>
  <c r="Y43"/>
  <c r="AQ43" s="1"/>
  <c r="X43"/>
  <c r="V43"/>
  <c r="T43"/>
  <c r="Q43"/>
  <c r="P43"/>
  <c r="N43"/>
  <c r="L43"/>
  <c r="AO42"/>
  <c r="AN42"/>
  <c r="AL42"/>
  <c r="AJ42"/>
  <c r="AG42"/>
  <c r="AF42"/>
  <c r="AD42"/>
  <c r="AB42"/>
  <c r="Y42"/>
  <c r="AQ42" s="1"/>
  <c r="X42"/>
  <c r="V42"/>
  <c r="T42"/>
  <c r="Q42"/>
  <c r="P42"/>
  <c r="N42"/>
  <c r="L42"/>
  <c r="AO41"/>
  <c r="AN41"/>
  <c r="AL41"/>
  <c r="AJ41"/>
  <c r="AG41"/>
  <c r="AF41"/>
  <c r="AD41"/>
  <c r="AB41"/>
  <c r="Y41"/>
  <c r="X41"/>
  <c r="V41"/>
  <c r="T41"/>
  <c r="Q41"/>
  <c r="P41"/>
  <c r="N41"/>
  <c r="L41"/>
  <c r="AO40"/>
  <c r="AN40"/>
  <c r="AL40"/>
  <c r="AJ40"/>
  <c r="AG40"/>
  <c r="AF40"/>
  <c r="AD40"/>
  <c r="AB40"/>
  <c r="Y40"/>
  <c r="X40"/>
  <c r="V40"/>
  <c r="T40"/>
  <c r="Q40"/>
  <c r="P40"/>
  <c r="N40"/>
  <c r="L40"/>
  <c r="AO39"/>
  <c r="AN39"/>
  <c r="AL39"/>
  <c r="AJ39"/>
  <c r="AG39"/>
  <c r="AF39"/>
  <c r="AD39"/>
  <c r="AB39"/>
  <c r="Y39"/>
  <c r="AQ39" s="1"/>
  <c r="X39"/>
  <c r="V39"/>
  <c r="T39"/>
  <c r="Q39"/>
  <c r="P39"/>
  <c r="N39"/>
  <c r="L39"/>
  <c r="AO38"/>
  <c r="AN38"/>
  <c r="AL38"/>
  <c r="AJ38"/>
  <c r="AG38"/>
  <c r="AF38"/>
  <c r="AD38"/>
  <c r="AB38"/>
  <c r="Y38"/>
  <c r="AQ38" s="1"/>
  <c r="X38"/>
  <c r="V38"/>
  <c r="T38"/>
  <c r="Q38"/>
  <c r="P38"/>
  <c r="N38"/>
  <c r="L38"/>
  <c r="AO37"/>
  <c r="AN37"/>
  <c r="AL37"/>
  <c r="AJ37"/>
  <c r="AG37"/>
  <c r="AF37"/>
  <c r="AD37"/>
  <c r="AB37"/>
  <c r="Y37"/>
  <c r="AQ37" s="1"/>
  <c r="X37"/>
  <c r="V37"/>
  <c r="T37"/>
  <c r="Q37"/>
  <c r="P37"/>
  <c r="N37"/>
  <c r="L37"/>
  <c r="AO36"/>
  <c r="AN36"/>
  <c r="AL36"/>
  <c r="AJ36"/>
  <c r="AG36"/>
  <c r="AF36"/>
  <c r="AD36"/>
  <c r="AB36"/>
  <c r="Y36"/>
  <c r="AQ36" s="1"/>
  <c r="X36"/>
  <c r="V36"/>
  <c r="T36"/>
  <c r="Q36"/>
  <c r="P36"/>
  <c r="N36"/>
  <c r="L36"/>
  <c r="AO35"/>
  <c r="AN35"/>
  <c r="AL35"/>
  <c r="AJ35"/>
  <c r="AG35"/>
  <c r="AF35"/>
  <c r="AD35"/>
  <c r="AB35"/>
  <c r="Y35"/>
  <c r="X35"/>
  <c r="V35"/>
  <c r="T35"/>
  <c r="Q35"/>
  <c r="P35"/>
  <c r="N35"/>
  <c r="L35"/>
  <c r="AO34"/>
  <c r="AN34"/>
  <c r="AL34"/>
  <c r="AJ34"/>
  <c r="AG34"/>
  <c r="AF34"/>
  <c r="AD34"/>
  <c r="AB34"/>
  <c r="Y34"/>
  <c r="AQ34" s="1"/>
  <c r="X34"/>
  <c r="V34"/>
  <c r="T34"/>
  <c r="Q34"/>
  <c r="P34"/>
  <c r="N34"/>
  <c r="L34"/>
  <c r="AO33"/>
  <c r="AN33"/>
  <c r="AL33"/>
  <c r="AJ33"/>
  <c r="AG33"/>
  <c r="AF33"/>
  <c r="AD33"/>
  <c r="AB33"/>
  <c r="Y33"/>
  <c r="AQ33" s="1"/>
  <c r="X33"/>
  <c r="V33"/>
  <c r="T33"/>
  <c r="Q33"/>
  <c r="P33"/>
  <c r="N33"/>
  <c r="L33"/>
  <c r="AO32"/>
  <c r="AN32"/>
  <c r="AL32"/>
  <c r="AJ32"/>
  <c r="AG32"/>
  <c r="AF32"/>
  <c r="AD32"/>
  <c r="AB32"/>
  <c r="Y32"/>
  <c r="AQ32" s="1"/>
  <c r="X32"/>
  <c r="V32"/>
  <c r="T32"/>
  <c r="Q32"/>
  <c r="P32"/>
  <c r="N32"/>
  <c r="L32"/>
  <c r="AO31"/>
  <c r="AN31"/>
  <c r="AL31"/>
  <c r="AJ31"/>
  <c r="AG31"/>
  <c r="AF31"/>
  <c r="AD31"/>
  <c r="AB31"/>
  <c r="Y31"/>
  <c r="AQ31" s="1"/>
  <c r="X31"/>
  <c r="V31"/>
  <c r="T31"/>
  <c r="Q31"/>
  <c r="P31"/>
  <c r="N31"/>
  <c r="L31"/>
  <c r="AO30"/>
  <c r="AN30"/>
  <c r="AL30"/>
  <c r="AJ30"/>
  <c r="AG30"/>
  <c r="AF30"/>
  <c r="AD30"/>
  <c r="AB30"/>
  <c r="Y30"/>
  <c r="AQ30" s="1"/>
  <c r="X30"/>
  <c r="V30"/>
  <c r="T30"/>
  <c r="Q30"/>
  <c r="P30"/>
  <c r="N30"/>
  <c r="L30"/>
  <c r="AO29"/>
  <c r="AN29"/>
  <c r="AL29"/>
  <c r="AJ29"/>
  <c r="AG29"/>
  <c r="AF29"/>
  <c r="AD29"/>
  <c r="AB29"/>
  <c r="Y29"/>
  <c r="AQ29" s="1"/>
  <c r="X29"/>
  <c r="V29"/>
  <c r="T29"/>
  <c r="Q29"/>
  <c r="P29"/>
  <c r="N29"/>
  <c r="L29"/>
  <c r="AO28"/>
  <c r="AN28"/>
  <c r="AL28"/>
  <c r="AJ28"/>
  <c r="AG28"/>
  <c r="AF28"/>
  <c r="AD28"/>
  <c r="AB28"/>
  <c r="Y28"/>
  <c r="AQ28" s="1"/>
  <c r="X28"/>
  <c r="V28"/>
  <c r="T28"/>
  <c r="Q28"/>
  <c r="P28"/>
  <c r="N28"/>
  <c r="L28"/>
  <c r="AO27"/>
  <c r="AN27"/>
  <c r="AL27"/>
  <c r="AJ27"/>
  <c r="AG27"/>
  <c r="AF27"/>
  <c r="AD27"/>
  <c r="AB27"/>
  <c r="Y27"/>
  <c r="AQ27" s="1"/>
  <c r="X27"/>
  <c r="V27"/>
  <c r="T27"/>
  <c r="Q27"/>
  <c r="P27"/>
  <c r="N27"/>
  <c r="L27"/>
  <c r="AO26"/>
  <c r="AN26"/>
  <c r="AL26"/>
  <c r="AJ26"/>
  <c r="AG26"/>
  <c r="AF26"/>
  <c r="AD26"/>
  <c r="AB26"/>
  <c r="Y26"/>
  <c r="AQ26" s="1"/>
  <c r="X26"/>
  <c r="V26"/>
  <c r="T26"/>
  <c r="Q26"/>
  <c r="P26"/>
  <c r="N26"/>
  <c r="L26"/>
  <c r="AO25"/>
  <c r="AN25"/>
  <c r="AL25"/>
  <c r="AJ25"/>
  <c r="AG25"/>
  <c r="AF25"/>
  <c r="AD25"/>
  <c r="AB25"/>
  <c r="Y25"/>
  <c r="X25"/>
  <c r="V25"/>
  <c r="T25"/>
  <c r="Q25"/>
  <c r="P25"/>
  <c r="N25"/>
  <c r="L25"/>
  <c r="AO24"/>
  <c r="AN24"/>
  <c r="AL24"/>
  <c r="AJ24"/>
  <c r="AG24"/>
  <c r="AF24"/>
  <c r="AD24"/>
  <c r="AB24"/>
  <c r="Y24"/>
  <c r="AQ24" s="1"/>
  <c r="X24"/>
  <c r="V24"/>
  <c r="T24"/>
  <c r="Q24"/>
  <c r="P24"/>
  <c r="N24"/>
  <c r="L24"/>
  <c r="AO23"/>
  <c r="AN23"/>
  <c r="AL23"/>
  <c r="AJ23"/>
  <c r="AG23"/>
  <c r="AF23"/>
  <c r="AD23"/>
  <c r="AB23"/>
  <c r="Y23"/>
  <c r="AQ23" s="1"/>
  <c r="X23"/>
  <c r="V23"/>
  <c r="T23"/>
  <c r="Q23"/>
  <c r="P23"/>
  <c r="N23"/>
  <c r="L23"/>
  <c r="AO22"/>
  <c r="AN22"/>
  <c r="AL22"/>
  <c r="AJ22"/>
  <c r="AG22"/>
  <c r="AF22"/>
  <c r="AD22"/>
  <c r="AB22"/>
  <c r="Y22"/>
  <c r="AQ22" s="1"/>
  <c r="X22"/>
  <c r="V22"/>
  <c r="T22"/>
  <c r="Q22"/>
  <c r="P22"/>
  <c r="N22"/>
  <c r="L22"/>
  <c r="AO21"/>
  <c r="AN21"/>
  <c r="AL21"/>
  <c r="AJ21"/>
  <c r="AG21"/>
  <c r="AF21"/>
  <c r="AD21"/>
  <c r="AB21"/>
  <c r="Y21"/>
  <c r="AQ21" s="1"/>
  <c r="X21"/>
  <c r="V21"/>
  <c r="T21"/>
  <c r="Q21"/>
  <c r="P21"/>
  <c r="N21"/>
  <c r="L21"/>
  <c r="AO20"/>
  <c r="AN20"/>
  <c r="AL20"/>
  <c r="AJ20"/>
  <c r="AG20"/>
  <c r="AF20"/>
  <c r="AD20"/>
  <c r="AB20"/>
  <c r="Y20"/>
  <c r="AQ20" s="1"/>
  <c r="X20"/>
  <c r="V20"/>
  <c r="T20"/>
  <c r="Q20"/>
  <c r="P20"/>
  <c r="N20"/>
  <c r="L20"/>
  <c r="AO19"/>
  <c r="AN19"/>
  <c r="AL19"/>
  <c r="AJ19"/>
  <c r="AG19"/>
  <c r="AF19"/>
  <c r="AD19"/>
  <c r="AB19"/>
  <c r="Y19"/>
  <c r="AQ19" s="1"/>
  <c r="X19"/>
  <c r="V19"/>
  <c r="T19"/>
  <c r="Q19"/>
  <c r="P19"/>
  <c r="N19"/>
  <c r="L19"/>
  <c r="AO18"/>
  <c r="AN18"/>
  <c r="AL18"/>
  <c r="AJ18"/>
  <c r="AG18"/>
  <c r="AF18"/>
  <c r="AD18"/>
  <c r="AB18"/>
  <c r="Y18"/>
  <c r="AQ18" s="1"/>
  <c r="X18"/>
  <c r="V18"/>
  <c r="T18"/>
  <c r="Q18"/>
  <c r="P18"/>
  <c r="N18"/>
  <c r="L18"/>
  <c r="AO17"/>
  <c r="AN17"/>
  <c r="AL17"/>
  <c r="AJ17"/>
  <c r="AG17"/>
  <c r="AF17"/>
  <c r="AD17"/>
  <c r="AB17"/>
  <c r="Y17"/>
  <c r="AQ17" s="1"/>
  <c r="X17"/>
  <c r="V17"/>
  <c r="T17"/>
  <c r="Q17"/>
  <c r="P17"/>
  <c r="N17"/>
  <c r="L17"/>
  <c r="AO16"/>
  <c r="AN16"/>
  <c r="AL16"/>
  <c r="AJ16"/>
  <c r="AG16"/>
  <c r="AF16"/>
  <c r="AD16"/>
  <c r="AB16"/>
  <c r="Y16"/>
  <c r="AQ16" s="1"/>
  <c r="X16"/>
  <c r="V16"/>
  <c r="T16"/>
  <c r="Q16"/>
  <c r="P16"/>
  <c r="N16"/>
  <c r="L16"/>
  <c r="AO15"/>
  <c r="AN15"/>
  <c r="AL15"/>
  <c r="AJ15"/>
  <c r="AG15"/>
  <c r="AF15"/>
  <c r="AD15"/>
  <c r="AB15"/>
  <c r="Y15"/>
  <c r="X15"/>
  <c r="V15"/>
  <c r="T15"/>
  <c r="Q15"/>
  <c r="P15"/>
  <c r="N15"/>
  <c r="L15"/>
  <c r="AO14"/>
  <c r="AN14"/>
  <c r="AL14"/>
  <c r="AJ14"/>
  <c r="AG14"/>
  <c r="AF14"/>
  <c r="AD14"/>
  <c r="AB14"/>
  <c r="Y14"/>
  <c r="AQ14" s="1"/>
  <c r="X14"/>
  <c r="V14"/>
  <c r="T14"/>
  <c r="Q14"/>
  <c r="P14"/>
  <c r="N14"/>
  <c r="L14"/>
  <c r="AO13"/>
  <c r="AN13"/>
  <c r="AL13"/>
  <c r="AJ13"/>
  <c r="AG13"/>
  <c r="AF13"/>
  <c r="AD13"/>
  <c r="AB13"/>
  <c r="Y13"/>
  <c r="AQ13" s="1"/>
  <c r="X13"/>
  <c r="V13"/>
  <c r="T13"/>
  <c r="Q13"/>
  <c r="P13"/>
  <c r="N13"/>
  <c r="L13"/>
  <c r="AO12"/>
  <c r="AN12"/>
  <c r="AL12"/>
  <c r="AJ12"/>
  <c r="AG12"/>
  <c r="AF12"/>
  <c r="AD12"/>
  <c r="AB12"/>
  <c r="Y12"/>
  <c r="X12"/>
  <c r="V12"/>
  <c r="T12"/>
  <c r="Q12"/>
  <c r="P12"/>
  <c r="N12"/>
  <c r="L12"/>
  <c r="AO11"/>
  <c r="AN11"/>
  <c r="AL11"/>
  <c r="AJ11"/>
  <c r="AG11"/>
  <c r="AF11"/>
  <c r="AD11"/>
  <c r="AB11"/>
  <c r="Y11"/>
  <c r="AQ11" s="1"/>
  <c r="X11"/>
  <c r="V11"/>
  <c r="T11"/>
  <c r="Q11"/>
  <c r="P11"/>
  <c r="N11"/>
  <c r="L11"/>
  <c r="AO10"/>
  <c r="AN10"/>
  <c r="AL10"/>
  <c r="AJ10"/>
  <c r="AG10"/>
  <c r="AF10"/>
  <c r="AD10"/>
  <c r="AB10"/>
  <c r="Y10"/>
  <c r="AQ10" s="1"/>
  <c r="X10"/>
  <c r="V10"/>
  <c r="T10"/>
  <c r="Q10"/>
  <c r="P10"/>
  <c r="N10"/>
  <c r="L10"/>
  <c r="AO9"/>
  <c r="AN9"/>
  <c r="AL9"/>
  <c r="AJ9"/>
  <c r="AG9"/>
  <c r="AF9"/>
  <c r="AD9"/>
  <c r="AB9"/>
  <c r="Y9"/>
  <c r="X9"/>
  <c r="V9"/>
  <c r="T9"/>
  <c r="Q9"/>
  <c r="P9"/>
  <c r="N9"/>
  <c r="L9"/>
  <c r="AO8"/>
  <c r="AN8"/>
  <c r="AL8"/>
  <c r="AJ8"/>
  <c r="AG8"/>
  <c r="AF8"/>
  <c r="AD8"/>
  <c r="AB8"/>
  <c r="Y8"/>
  <c r="AQ8" s="1"/>
  <c r="X8"/>
  <c r="V8"/>
  <c r="T8"/>
  <c r="Q8"/>
  <c r="P8"/>
  <c r="N8"/>
  <c r="L8"/>
  <c r="AO7"/>
  <c r="AN7"/>
  <c r="AL7"/>
  <c r="AJ7"/>
  <c r="AG7"/>
  <c r="AF7"/>
  <c r="AD7"/>
  <c r="AB7"/>
  <c r="Y7"/>
  <c r="X7"/>
  <c r="V7"/>
  <c r="T7"/>
  <c r="Q7"/>
  <c r="P7"/>
  <c r="N7"/>
  <c r="L7"/>
  <c r="AO6"/>
  <c r="AN6"/>
  <c r="AL6"/>
  <c r="AJ6"/>
  <c r="AG6"/>
  <c r="AF6"/>
  <c r="AD6"/>
  <c r="AB6"/>
  <c r="Y6"/>
  <c r="AQ6" s="1"/>
  <c r="X6"/>
  <c r="V6"/>
  <c r="T6"/>
  <c r="Q6"/>
  <c r="P6"/>
  <c r="N6"/>
  <c r="L6"/>
  <c r="AO5"/>
  <c r="AN5"/>
  <c r="AO108" s="1"/>
  <c r="AL5"/>
  <c r="AM108" s="1"/>
  <c r="AJ5"/>
  <c r="AK108" s="1"/>
  <c r="AG5"/>
  <c r="AF5"/>
  <c r="AG108" s="1"/>
  <c r="AD5"/>
  <c r="AE108" s="1"/>
  <c r="AB5"/>
  <c r="AC108" s="1"/>
  <c r="Y5"/>
  <c r="AQ5" s="1"/>
  <c r="X5"/>
  <c r="V5"/>
  <c r="W108" s="1"/>
  <c r="T5"/>
  <c r="U108" s="1"/>
  <c r="Q5"/>
  <c r="P5"/>
  <c r="Q108" s="1"/>
  <c r="N5"/>
  <c r="O108" s="1"/>
  <c r="M108"/>
  <c r="AQ35" l="1"/>
  <c r="AQ49"/>
  <c r="AQ55"/>
  <c r="AQ58"/>
  <c r="AQ59"/>
  <c r="AQ57"/>
  <c r="AQ41"/>
  <c r="AQ50"/>
  <c r="AQ7"/>
  <c r="AQ84"/>
  <c r="AQ92"/>
  <c r="AQ12"/>
  <c r="AQ40"/>
  <c r="AQ74"/>
  <c r="AQ9"/>
  <c r="AQ15"/>
  <c r="AQ87"/>
  <c r="AQ98"/>
  <c r="Y108"/>
  <c r="R7"/>
  <c r="R9"/>
  <c r="AH10"/>
  <c r="AH12"/>
  <c r="AH14"/>
  <c r="R17"/>
  <c r="R19"/>
  <c r="R21"/>
  <c r="R23"/>
  <c r="R25"/>
  <c r="R26"/>
  <c r="R27"/>
  <c r="AH27"/>
  <c r="AH28"/>
  <c r="R29"/>
  <c r="AH29"/>
  <c r="AH30"/>
  <c r="AH31"/>
  <c r="R32"/>
  <c r="AH32"/>
  <c r="R33"/>
  <c r="AH33"/>
  <c r="AH34"/>
  <c r="R35"/>
  <c r="AH35"/>
  <c r="R36"/>
  <c r="AH36"/>
  <c r="R37"/>
  <c r="AH37"/>
  <c r="R38"/>
  <c r="AH38"/>
  <c r="R39"/>
  <c r="AH39"/>
  <c r="R40"/>
  <c r="AH40"/>
  <c r="R41"/>
  <c r="AH41"/>
  <c r="R42"/>
  <c r="AH42"/>
  <c r="R43"/>
  <c r="AH43"/>
  <c r="R44"/>
  <c r="AH44"/>
  <c r="R45"/>
  <c r="AH45"/>
  <c r="R46"/>
  <c r="AH46"/>
  <c r="R47"/>
  <c r="AH47"/>
  <c r="R48"/>
  <c r="AH48"/>
  <c r="R49"/>
  <c r="AH49"/>
  <c r="R50"/>
  <c r="AH50"/>
  <c r="R51"/>
  <c r="AH51"/>
  <c r="R52"/>
  <c r="AH52"/>
  <c r="R53"/>
  <c r="AH53"/>
  <c r="R54"/>
  <c r="AH54"/>
  <c r="R55"/>
  <c r="AH55"/>
  <c r="R56"/>
  <c r="AH56"/>
  <c r="R57"/>
  <c r="AH57"/>
  <c r="R58"/>
  <c r="AH58"/>
  <c r="R59"/>
  <c r="AH59"/>
  <c r="R60"/>
  <c r="AH60"/>
  <c r="R61"/>
  <c r="AH61"/>
  <c r="R62"/>
  <c r="AH62"/>
  <c r="R63"/>
  <c r="AH63"/>
  <c r="R64"/>
  <c r="AH64"/>
  <c r="R65"/>
  <c r="AH65"/>
  <c r="R66"/>
  <c r="AH66"/>
  <c r="R67"/>
  <c r="AH67"/>
  <c r="R68"/>
  <c r="AH68"/>
  <c r="R69"/>
  <c r="AH69"/>
  <c r="R70"/>
  <c r="AH70"/>
  <c r="R71"/>
  <c r="AH71"/>
  <c r="R72"/>
  <c r="AH72"/>
  <c r="R73"/>
  <c r="AH73"/>
  <c r="R74"/>
  <c r="AH74"/>
  <c r="R75"/>
  <c r="AH75"/>
  <c r="R76"/>
  <c r="AH76"/>
  <c r="R77"/>
  <c r="AH77"/>
  <c r="R78"/>
  <c r="AH78"/>
  <c r="R79"/>
  <c r="AH79"/>
  <c r="R80"/>
  <c r="AH80"/>
  <c r="R81"/>
  <c r="AH81"/>
  <c r="R82"/>
  <c r="AH82"/>
  <c r="R83"/>
  <c r="AH83"/>
  <c r="R84"/>
  <c r="AH84"/>
  <c r="R85"/>
  <c r="AH85"/>
  <c r="R86"/>
  <c r="AH86"/>
  <c r="R87"/>
  <c r="AH87"/>
  <c r="R88"/>
  <c r="AH88"/>
  <c r="R89"/>
  <c r="AH89"/>
  <c r="R90"/>
  <c r="AH90"/>
  <c r="R91"/>
  <c r="AH91"/>
  <c r="R92"/>
  <c r="AH92"/>
  <c r="R93"/>
  <c r="AH93"/>
  <c r="R94"/>
  <c r="AH94"/>
  <c r="R95"/>
  <c r="AH95"/>
  <c r="R96"/>
  <c r="AH96"/>
  <c r="R97"/>
  <c r="AH97"/>
  <c r="R98"/>
  <c r="AH98"/>
  <c r="R99"/>
  <c r="AH99"/>
  <c r="R100"/>
  <c r="AH100"/>
  <c r="R101"/>
  <c r="AH101"/>
  <c r="R102"/>
  <c r="AH102"/>
  <c r="R103"/>
  <c r="AH103"/>
  <c r="R104"/>
  <c r="AH104"/>
  <c r="R105"/>
  <c r="AH105"/>
  <c r="R106"/>
  <c r="AH106"/>
  <c r="R107"/>
  <c r="AH107"/>
  <c r="AH6"/>
  <c r="AH8"/>
  <c r="R11"/>
  <c r="R13"/>
  <c r="R15"/>
  <c r="AH17"/>
  <c r="AH19"/>
  <c r="AH21"/>
  <c r="AH24"/>
  <c r="R30"/>
  <c r="Z6"/>
  <c r="Z7"/>
  <c r="Z9"/>
  <c r="AP10"/>
  <c r="Z12"/>
  <c r="AP13"/>
  <c r="AP14"/>
  <c r="Z15"/>
  <c r="AP15"/>
  <c r="AP16"/>
  <c r="AP17"/>
  <c r="Z18"/>
  <c r="AP18"/>
  <c r="Z19"/>
  <c r="AP19"/>
  <c r="Z20"/>
  <c r="AP20"/>
  <c r="Z21"/>
  <c r="AP21"/>
  <c r="Z22"/>
  <c r="AP22"/>
  <c r="Z23"/>
  <c r="AP23"/>
  <c r="Z24"/>
  <c r="AP24"/>
  <c r="Z25"/>
  <c r="AP26"/>
  <c r="Z27"/>
  <c r="AP28"/>
  <c r="Z29"/>
  <c r="AP30"/>
  <c r="Z31"/>
  <c r="AP32"/>
  <c r="Z33"/>
  <c r="AP34"/>
  <c r="Z35"/>
  <c r="AP36"/>
  <c r="Z37"/>
  <c r="AP38"/>
  <c r="Z39"/>
  <c r="AP40"/>
  <c r="Z41"/>
  <c r="AP42"/>
  <c r="Z43"/>
  <c r="AP44"/>
  <c r="Z45"/>
  <c r="AP46"/>
  <c r="Z47"/>
  <c r="AP48"/>
  <c r="Z49"/>
  <c r="AP50"/>
  <c r="Z51"/>
  <c r="AP52"/>
  <c r="Z53"/>
  <c r="AP54"/>
  <c r="Z55"/>
  <c r="AP56"/>
  <c r="Z57"/>
  <c r="AP58"/>
  <c r="Z59"/>
  <c r="AP60"/>
  <c r="Z61"/>
  <c r="AP62"/>
  <c r="Z63"/>
  <c r="AP64"/>
  <c r="Z65"/>
  <c r="AP66"/>
  <c r="Z67"/>
  <c r="AP68"/>
  <c r="Z69"/>
  <c r="AP70"/>
  <c r="Z71"/>
  <c r="AP72"/>
  <c r="Z73"/>
  <c r="AP74"/>
  <c r="Z75"/>
  <c r="AP76"/>
  <c r="Z77"/>
  <c r="AP78"/>
  <c r="Z79"/>
  <c r="AP80"/>
  <c r="Z81"/>
  <c r="AP82"/>
  <c r="Z83"/>
  <c r="AP84"/>
  <c r="Z85"/>
  <c r="AP86"/>
  <c r="Z87"/>
  <c r="AP88"/>
  <c r="Z89"/>
  <c r="AP90"/>
  <c r="Z91"/>
  <c r="AP92"/>
  <c r="Z93"/>
  <c r="AP94"/>
  <c r="Z95"/>
  <c r="AP96"/>
  <c r="Z97"/>
  <c r="AP98"/>
  <c r="Z99"/>
  <c r="AP100"/>
  <c r="Z101"/>
  <c r="AP102"/>
  <c r="Z103"/>
  <c r="AP104"/>
  <c r="Z105"/>
  <c r="AP106"/>
  <c r="Z107"/>
  <c r="AH7"/>
  <c r="AH9"/>
  <c r="AH11"/>
  <c r="AH13"/>
  <c r="AH15"/>
  <c r="AH16"/>
  <c r="AH18"/>
  <c r="AH20"/>
  <c r="AH23"/>
  <c r="R31"/>
  <c r="Z5"/>
  <c r="AP6"/>
  <c r="Z8"/>
  <c r="AP8"/>
  <c r="Z10"/>
  <c r="AP11"/>
  <c r="AP12"/>
  <c r="Z14"/>
  <c r="Z16"/>
  <c r="AQ25"/>
  <c r="R6"/>
  <c r="R8"/>
  <c r="R10"/>
  <c r="R12"/>
  <c r="R14"/>
  <c r="R16"/>
  <c r="AR16" s="1"/>
  <c r="R18"/>
  <c r="R20"/>
  <c r="R22"/>
  <c r="AH22"/>
  <c r="R24"/>
  <c r="AH25"/>
  <c r="AH26"/>
  <c r="R28"/>
  <c r="R34"/>
  <c r="AP5"/>
  <c r="AP7"/>
  <c r="AP9"/>
  <c r="Z11"/>
  <c r="Z13"/>
  <c r="Z17"/>
  <c r="R5"/>
  <c r="AH5"/>
  <c r="AP25"/>
  <c r="Z26"/>
  <c r="AP27"/>
  <c r="Z28"/>
  <c r="AP29"/>
  <c r="Z30"/>
  <c r="AP31"/>
  <c r="Z32"/>
  <c r="AP33"/>
  <c r="Z34"/>
  <c r="AP35"/>
  <c r="Z36"/>
  <c r="AP37"/>
  <c r="Z38"/>
  <c r="AP39"/>
  <c r="Z40"/>
  <c r="AP41"/>
  <c r="Z42"/>
  <c r="AP43"/>
  <c r="Z44"/>
  <c r="AP45"/>
  <c r="Z46"/>
  <c r="AP47"/>
  <c r="Z48"/>
  <c r="AP49"/>
  <c r="Z50"/>
  <c r="AP51"/>
  <c r="Z52"/>
  <c r="AP53"/>
  <c r="Z54"/>
  <c r="AP55"/>
  <c r="Z56"/>
  <c r="AP57"/>
  <c r="AR57" s="1"/>
  <c r="Z58"/>
  <c r="AP59"/>
  <c r="Z60"/>
  <c r="AP61"/>
  <c r="Z62"/>
  <c r="AP63"/>
  <c r="Z64"/>
  <c r="AP65"/>
  <c r="Z66"/>
  <c r="AP67"/>
  <c r="Z68"/>
  <c r="AP69"/>
  <c r="Z70"/>
  <c r="AP71"/>
  <c r="Z72"/>
  <c r="AP73"/>
  <c r="Z74"/>
  <c r="AP75"/>
  <c r="Z76"/>
  <c r="AP77"/>
  <c r="Z78"/>
  <c r="AP79"/>
  <c r="Z80"/>
  <c r="AP81"/>
  <c r="Z82"/>
  <c r="AP83"/>
  <c r="Z84"/>
  <c r="AP85"/>
  <c r="Z86"/>
  <c r="AP87"/>
  <c r="Z88"/>
  <c r="AP89"/>
  <c r="AR89" s="1"/>
  <c r="Z90"/>
  <c r="AP91"/>
  <c r="Z92"/>
  <c r="AP93"/>
  <c r="Z94"/>
  <c r="AP95"/>
  <c r="Z96"/>
  <c r="AP97"/>
  <c r="Z98"/>
  <c r="AP99"/>
  <c r="Z100"/>
  <c r="AP101"/>
  <c r="Z102"/>
  <c r="AP103"/>
  <c r="Z104"/>
  <c r="AP105"/>
  <c r="Z106"/>
  <c r="AP107"/>
  <c r="AR25" l="1"/>
  <c r="AR106"/>
  <c r="AR98"/>
  <c r="AR90"/>
  <c r="AR82"/>
  <c r="AR74"/>
  <c r="AR66"/>
  <c r="AR58"/>
  <c r="AR50"/>
  <c r="AR42"/>
  <c r="AR95"/>
  <c r="AR79"/>
  <c r="AR63"/>
  <c r="AR94"/>
  <c r="AR86"/>
  <c r="AR78"/>
  <c r="AR70"/>
  <c r="AR62"/>
  <c r="AR54"/>
  <c r="AR46"/>
  <c r="AR38"/>
  <c r="AR47"/>
  <c r="AR11"/>
  <c r="AR105"/>
  <c r="AR97"/>
  <c r="AR81"/>
  <c r="AR73"/>
  <c r="AR65"/>
  <c r="AR49"/>
  <c r="AR41"/>
  <c r="AR27"/>
  <c r="AR102"/>
  <c r="AR31"/>
  <c r="AR29"/>
  <c r="AR107"/>
  <c r="AR103"/>
  <c r="AR99"/>
  <c r="AR91"/>
  <c r="AR87"/>
  <c r="AR83"/>
  <c r="AR75"/>
  <c r="AR71"/>
  <c r="AR67"/>
  <c r="AR59"/>
  <c r="AR55"/>
  <c r="AR51"/>
  <c r="AR43"/>
  <c r="AR39"/>
  <c r="AR35"/>
  <c r="AR18"/>
  <c r="AR104"/>
  <c r="AR80"/>
  <c r="AR56"/>
  <c r="AR32"/>
  <c r="AR22"/>
  <c r="AR77"/>
  <c r="AR61"/>
  <c r="AR45"/>
  <c r="AR37"/>
  <c r="AR33"/>
  <c r="AR96"/>
  <c r="AR72"/>
  <c r="AR48"/>
  <c r="AR6"/>
  <c r="AR93"/>
  <c r="AR69"/>
  <c r="AR53"/>
  <c r="AR26"/>
  <c r="AR10"/>
  <c r="AR88"/>
  <c r="AR64"/>
  <c r="AR40"/>
  <c r="AR101"/>
  <c r="AR85"/>
  <c r="AR23"/>
  <c r="AR7"/>
  <c r="AR30"/>
  <c r="AR9"/>
  <c r="AR20"/>
  <c r="AQ108"/>
  <c r="AR8"/>
  <c r="AR13"/>
  <c r="AR34"/>
  <c r="AR24"/>
  <c r="AR15"/>
  <c r="AR17"/>
  <c r="AR12"/>
  <c r="AR19"/>
  <c r="AI108"/>
  <c r="AR100"/>
  <c r="AR92"/>
  <c r="AR84"/>
  <c r="AR76"/>
  <c r="AR68"/>
  <c r="AR60"/>
  <c r="AR52"/>
  <c r="AR44"/>
  <c r="AR36"/>
  <c r="AR28"/>
  <c r="AR14"/>
  <c r="AR21"/>
  <c r="AA108"/>
  <c r="S108"/>
  <c r="AR5"/>
  <c r="AS108" l="1"/>
</calcChain>
</file>

<file path=xl/sharedStrings.xml><?xml version="1.0" encoding="utf-8"?>
<sst xmlns="http://schemas.openxmlformats.org/spreadsheetml/2006/main" count="369" uniqueCount="175">
  <si>
    <t>ACI Crop Care</t>
  </si>
  <si>
    <t>Product &amp; SKU wise Field Crop Budget - 2016</t>
  </si>
  <si>
    <t>Product</t>
  </si>
  <si>
    <t>Jan</t>
  </si>
  <si>
    <t>Feb</t>
  </si>
  <si>
    <t>Mar</t>
  </si>
  <si>
    <t>1st Qtr.</t>
  </si>
  <si>
    <t>Apr</t>
  </si>
  <si>
    <t>May</t>
  </si>
  <si>
    <t>Jun</t>
  </si>
  <si>
    <t>2nd  Qtr.</t>
  </si>
  <si>
    <t>Jul</t>
  </si>
  <si>
    <t>Aug</t>
  </si>
  <si>
    <t>Sep</t>
  </si>
  <si>
    <t>3rd Qtr.</t>
  </si>
  <si>
    <t>Oct</t>
  </si>
  <si>
    <t>Nov</t>
  </si>
  <si>
    <t>Dec</t>
  </si>
  <si>
    <t>4th Qtr.</t>
  </si>
  <si>
    <t>Total</t>
  </si>
  <si>
    <t>ID</t>
  </si>
  <si>
    <t>Product Code</t>
  </si>
  <si>
    <t>Brand</t>
  </si>
  <si>
    <t>Sku               (gm,ml)</t>
  </si>
  <si>
    <t>TP
/Unit</t>
  </si>
  <si>
    <t>Volume</t>
  </si>
  <si>
    <t>Value</t>
  </si>
  <si>
    <t>LA0X</t>
  </si>
  <si>
    <t>AGDC</t>
  </si>
  <si>
    <t>Aimchlor 5G</t>
  </si>
  <si>
    <t>AGDL</t>
  </si>
  <si>
    <t>AGQR</t>
  </si>
  <si>
    <t>Superheat 500 EC</t>
  </si>
  <si>
    <t>AGQS</t>
  </si>
  <si>
    <t>AGL4</t>
  </si>
  <si>
    <t>Super Power 10 WP</t>
  </si>
  <si>
    <t>AGL5</t>
  </si>
  <si>
    <t>AGUN</t>
  </si>
  <si>
    <t>Super Care 25 EC</t>
  </si>
  <si>
    <t>AGUJ</t>
  </si>
  <si>
    <t>AGUI</t>
  </si>
  <si>
    <t>AGEE</t>
  </si>
  <si>
    <t>Fielder</t>
  </si>
  <si>
    <t>AGEF</t>
  </si>
  <si>
    <t>AGV8</t>
  </si>
  <si>
    <t xml:space="preserve">Paraxone  </t>
  </si>
  <si>
    <t>AGKL</t>
  </si>
  <si>
    <t>AGEA</t>
  </si>
  <si>
    <t>AGVD</t>
  </si>
  <si>
    <t>AGP6</t>
  </si>
  <si>
    <t>Sunup 48 SL</t>
  </si>
  <si>
    <t>AGVY</t>
  </si>
  <si>
    <t>AGEO</t>
  </si>
  <si>
    <t>Aimcoround 48 SL</t>
  </si>
  <si>
    <t>AGVL</t>
  </si>
  <si>
    <t>AG0P</t>
  </si>
  <si>
    <t>Release 9 EC</t>
  </si>
  <si>
    <t>CC17</t>
  </si>
  <si>
    <t>Supermix 18 WP</t>
  </si>
  <si>
    <t>AGOF</t>
  </si>
  <si>
    <t>Weednil 5 EC</t>
  </si>
  <si>
    <t>AGEP</t>
  </si>
  <si>
    <t>Aimcozim 50 WP</t>
  </si>
  <si>
    <t>AGDD</t>
  </si>
  <si>
    <t>AGE1</t>
  </si>
  <si>
    <t>AGDF</t>
  </si>
  <si>
    <t>AGHN</t>
  </si>
  <si>
    <t>AGID</t>
  </si>
  <si>
    <t>Conza 5 EC</t>
  </si>
  <si>
    <t>AGIE</t>
  </si>
  <si>
    <t>AG49</t>
  </si>
  <si>
    <t>Nemispore 80 WP</t>
  </si>
  <si>
    <t>AG48</t>
  </si>
  <si>
    <t>AG47</t>
  </si>
  <si>
    <t>AGH3</t>
  </si>
  <si>
    <t>Nuben 72 WP</t>
  </si>
  <si>
    <t>AGEU</t>
  </si>
  <si>
    <t>AGFL</t>
  </si>
  <si>
    <t>Proud 25 EC</t>
  </si>
  <si>
    <t>AGQ7</t>
  </si>
  <si>
    <t>AGFK</t>
  </si>
  <si>
    <t>AGM9</t>
  </si>
  <si>
    <t>Rovanon 50 WP</t>
  </si>
  <si>
    <t>AGMA</t>
  </si>
  <si>
    <t>AGUV</t>
  </si>
  <si>
    <t>Xtramil 720 WP</t>
  </si>
  <si>
    <t>AGUW</t>
  </si>
  <si>
    <t>AGOB</t>
  </si>
  <si>
    <t>Differ 300 EC</t>
  </si>
  <si>
    <t>AGOC</t>
  </si>
  <si>
    <t>AGOD</t>
  </si>
  <si>
    <t>CC16</t>
  </si>
  <si>
    <t>AG31</t>
  </si>
  <si>
    <t>Brifur 5 G</t>
  </si>
  <si>
    <t>AG32</t>
  </si>
  <si>
    <t>AG33</t>
  </si>
  <si>
    <t>AGDX</t>
  </si>
  <si>
    <t>Carbofuran 3 G</t>
  </si>
  <si>
    <t>AGDY</t>
  </si>
  <si>
    <t>AGIK</t>
  </si>
  <si>
    <t>Furan 3 G</t>
  </si>
  <si>
    <t>AGIL</t>
  </si>
  <si>
    <t>AGDT</t>
  </si>
  <si>
    <t>Rajdhan 10 G</t>
  </si>
  <si>
    <t>AGDU</t>
  </si>
  <si>
    <t>AGEG</t>
  </si>
  <si>
    <t>Cidial 5 G</t>
  </si>
  <si>
    <t>AG18</t>
  </si>
  <si>
    <t>AGK1</t>
  </si>
  <si>
    <t>Goolee 3 Gr</t>
  </si>
  <si>
    <t>AGK2</t>
  </si>
  <si>
    <t>AGWL</t>
  </si>
  <si>
    <t>AC Mix 55 EC</t>
  </si>
  <si>
    <t>AGWM</t>
  </si>
  <si>
    <t>AGWN</t>
  </si>
  <si>
    <t>AGLY</t>
  </si>
  <si>
    <t>Acamite 1.8 EC</t>
  </si>
  <si>
    <t>AGN6</t>
  </si>
  <si>
    <t>AGN7</t>
  </si>
  <si>
    <t>AGGI</t>
  </si>
  <si>
    <t>Caught 10 EC</t>
  </si>
  <si>
    <t>AGGJ</t>
  </si>
  <si>
    <t>AGGK</t>
  </si>
  <si>
    <t>AGK0</t>
  </si>
  <si>
    <t>AGAA</t>
  </si>
  <si>
    <t>Classic 20 EC</t>
  </si>
  <si>
    <t>AGAB</t>
  </si>
  <si>
    <t>AGAC</t>
  </si>
  <si>
    <t>AGF1</t>
  </si>
  <si>
    <t>Fighter 2.5 EC</t>
  </si>
  <si>
    <t>AGF3</t>
  </si>
  <si>
    <t>AGF0</t>
  </si>
  <si>
    <t>AGGH</t>
  </si>
  <si>
    <t>AGM1</t>
  </si>
  <si>
    <t>Gola 48 EC</t>
  </si>
  <si>
    <t>AGM2</t>
  </si>
  <si>
    <t>AGM3</t>
  </si>
  <si>
    <t>AGEQ</t>
  </si>
  <si>
    <t>Tiddo 20 SL</t>
  </si>
  <si>
    <t>AGEM</t>
  </si>
  <si>
    <t>AGGB</t>
  </si>
  <si>
    <t>AGI6</t>
  </si>
  <si>
    <t>AGH0</t>
  </si>
  <si>
    <t>Lamix 24.7 SC</t>
  </si>
  <si>
    <t>AGII</t>
  </si>
  <si>
    <t>AGUA</t>
  </si>
  <si>
    <t>AGLS</t>
  </si>
  <si>
    <t>Platinum 20 SP</t>
  </si>
  <si>
    <t>AG0C</t>
  </si>
  <si>
    <t>AGUU</t>
  </si>
  <si>
    <t>Protect 50 SG</t>
  </si>
  <si>
    <t>AG0D</t>
  </si>
  <si>
    <t>Acicarb 85 WP</t>
  </si>
  <si>
    <t>AGFO</t>
  </si>
  <si>
    <t>Care 50 SP</t>
  </si>
  <si>
    <t>AGFP</t>
  </si>
  <si>
    <t>AGG3</t>
  </si>
  <si>
    <t>AGGZ</t>
  </si>
  <si>
    <t>Benthiam 40 WDG</t>
  </si>
  <si>
    <t>CC43</t>
  </si>
  <si>
    <t>CC22</t>
  </si>
  <si>
    <t>Betajel 6 WG</t>
  </si>
  <si>
    <t>CC19</t>
  </si>
  <si>
    <t>Aciprid Plus 95 SP</t>
  </si>
  <si>
    <t>CC20</t>
  </si>
  <si>
    <t>CC21</t>
  </si>
  <si>
    <t>AGFE</t>
  </si>
  <si>
    <t>Sulfox 80 WDG</t>
  </si>
  <si>
    <t>AG0B</t>
  </si>
  <si>
    <t>AG8I</t>
  </si>
  <si>
    <t>AG15</t>
  </si>
  <si>
    <t>Biorote 9%</t>
  </si>
  <si>
    <t>AGoG</t>
  </si>
  <si>
    <t>Lock 57% (Loose)</t>
  </si>
  <si>
    <t xml:space="preserve">  Total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</si>
</sst>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_);[Red]\(0\)"/>
  </numFmts>
  <fonts count="7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Border="1"/>
    <xf numFmtId="164" fontId="2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2" fontId="4" fillId="0" borderId="0" xfId="1" applyNumberFormat="1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164" fontId="2" fillId="0" borderId="2" xfId="1" applyNumberFormat="1" applyFont="1" applyFill="1" applyBorder="1" applyAlignment="1"/>
    <xf numFmtId="0" fontId="2" fillId="0" borderId="0" xfId="0" applyFont="1" applyFill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 vertical="center"/>
    </xf>
    <xf numFmtId="0" fontId="4" fillId="0" borderId="0" xfId="0" applyFont="1" applyFill="1"/>
    <xf numFmtId="164" fontId="4" fillId="2" borderId="2" xfId="1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164" fontId="2" fillId="0" borderId="4" xfId="1" applyNumberFormat="1" applyFont="1" applyFill="1" applyBorder="1" applyAlignment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1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T108"/>
  <sheetViews>
    <sheetView showGridLines="0" tabSelected="1" zoomScale="112" zoomScaleNormal="112" zoomScaleSheetLayoutView="100" workbookViewId="0">
      <pane xSplit="11" ySplit="4" topLeftCell="L5" activePane="bottomRight" state="frozen"/>
      <selection activeCell="J11" sqref="J11:J113"/>
      <selection pane="topRight" activeCell="J11" sqref="J11:J113"/>
      <selection pane="bottomLeft" activeCell="J11" sqref="J11:J113"/>
      <selection pane="bottomRight" activeCell="L9" sqref="L9"/>
    </sheetView>
  </sheetViews>
  <sheetFormatPr defaultRowHeight="12.75"/>
  <cols>
    <col min="1" max="1" width="9.85546875" style="10" customWidth="1"/>
    <col min="2" max="2" width="7.5703125" style="10" customWidth="1"/>
    <col min="3" max="3" width="7.42578125" style="10" customWidth="1"/>
    <col min="4" max="4" width="7.28515625" style="10" customWidth="1"/>
    <col min="5" max="5" width="8.28515625" style="10" customWidth="1"/>
    <col min="6" max="6" width="3.85546875" style="10" customWidth="1"/>
    <col min="7" max="7" width="6.42578125" style="10" bestFit="1" customWidth="1"/>
    <col min="8" max="8" width="16.85546875" style="9" bestFit="1" customWidth="1"/>
    <col min="9" max="9" width="6.5703125" style="10" bestFit="1" customWidth="1"/>
    <col min="10" max="10" width="15.140625" style="12" bestFit="1" customWidth="1"/>
    <col min="11" max="11" width="7.5703125" style="7" bestFit="1" customWidth="1"/>
    <col min="12" max="12" width="8" style="3" customWidth="1"/>
    <col min="13" max="13" width="8" style="4" customWidth="1"/>
    <col min="14" max="14" width="8" style="3" customWidth="1"/>
    <col min="15" max="15" width="8" style="4" customWidth="1"/>
    <col min="16" max="16" width="8" style="3" customWidth="1"/>
    <col min="17" max="17" width="8" style="4" customWidth="1"/>
    <col min="18" max="18" width="8" style="5" customWidth="1"/>
    <col min="19" max="19" width="8" style="6" customWidth="1"/>
    <col min="20" max="20" width="8" style="3" customWidth="1"/>
    <col min="21" max="21" width="8" style="4" customWidth="1"/>
    <col min="22" max="22" width="8" style="3" customWidth="1"/>
    <col min="23" max="23" width="8" style="4" customWidth="1"/>
    <col min="24" max="24" width="8" style="3" customWidth="1"/>
    <col min="25" max="25" width="8" style="4" customWidth="1"/>
    <col min="26" max="26" width="8" style="5" customWidth="1"/>
    <col min="27" max="27" width="8" style="6" customWidth="1"/>
    <col min="28" max="28" width="8" style="3" customWidth="1"/>
    <col min="29" max="29" width="8" style="4" customWidth="1"/>
    <col min="30" max="30" width="8" style="3" customWidth="1"/>
    <col min="31" max="31" width="8" style="4" customWidth="1"/>
    <col min="32" max="32" width="8" style="3" customWidth="1"/>
    <col min="33" max="33" width="8" style="4" customWidth="1"/>
    <col min="34" max="34" width="8" style="5" customWidth="1"/>
    <col min="35" max="35" width="8" style="6" customWidth="1"/>
    <col min="36" max="36" width="8" style="3" customWidth="1"/>
    <col min="37" max="37" width="8" style="4" customWidth="1"/>
    <col min="38" max="38" width="8" style="3" customWidth="1"/>
    <col min="39" max="39" width="8" style="4" customWidth="1"/>
    <col min="40" max="40" width="8" style="3" customWidth="1"/>
    <col min="41" max="41" width="8" style="4" customWidth="1"/>
    <col min="42" max="42" width="8" style="5" customWidth="1"/>
    <col min="43" max="43" width="8" style="6" customWidth="1"/>
    <col min="44" max="44" width="8" style="3" customWidth="1"/>
    <col min="45" max="45" width="8" style="4" customWidth="1"/>
    <col min="47" max="16384" width="9.140625" style="7"/>
  </cols>
  <sheetData>
    <row r="1" spans="1:45" ht="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T1" s="5"/>
      <c r="U1" s="6"/>
      <c r="V1" s="5"/>
      <c r="W1" s="6"/>
      <c r="X1" s="5"/>
      <c r="Y1" s="6"/>
    </row>
    <row r="2" spans="1:45" ht="12.75" customHeight="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W2" s="6"/>
      <c r="X2" s="5"/>
      <c r="Y2" s="6"/>
      <c r="AH2" s="42"/>
      <c r="AI2" s="42"/>
      <c r="AJ2" s="42"/>
    </row>
    <row r="3" spans="1:45" s="16" customFormat="1" ht="12.75" customHeight="1">
      <c r="A3" s="13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5" t="s">
        <v>3</v>
      </c>
      <c r="L3" s="15"/>
      <c r="M3" s="15" t="s">
        <v>4</v>
      </c>
      <c r="N3" s="15"/>
      <c r="O3" s="15" t="s">
        <v>5</v>
      </c>
      <c r="P3" s="15"/>
      <c r="Q3" s="15" t="s">
        <v>6</v>
      </c>
      <c r="R3" s="15"/>
      <c r="T3" s="41" t="s">
        <v>7</v>
      </c>
      <c r="U3" s="41"/>
      <c r="V3" s="41" t="s">
        <v>8</v>
      </c>
      <c r="W3" s="41"/>
      <c r="X3" s="41" t="s">
        <v>9</v>
      </c>
      <c r="Y3" s="41"/>
      <c r="Z3" s="41" t="s">
        <v>10</v>
      </c>
      <c r="AA3" s="41"/>
      <c r="AB3" s="41" t="s">
        <v>11</v>
      </c>
      <c r="AC3" s="41"/>
      <c r="AD3" s="41" t="s">
        <v>12</v>
      </c>
      <c r="AE3" s="41"/>
      <c r="AF3" s="41" t="s">
        <v>13</v>
      </c>
      <c r="AG3" s="41"/>
      <c r="AH3" s="41" t="s">
        <v>14</v>
      </c>
      <c r="AI3" s="41"/>
      <c r="AJ3" s="41" t="s">
        <v>15</v>
      </c>
      <c r="AK3" s="41"/>
      <c r="AL3" s="41" t="s">
        <v>16</v>
      </c>
      <c r="AM3" s="41"/>
      <c r="AN3" s="41" t="s">
        <v>17</v>
      </c>
      <c r="AO3" s="41"/>
      <c r="AP3" s="41" t="s">
        <v>18</v>
      </c>
      <c r="AQ3" s="41"/>
      <c r="AR3" s="41" t="s">
        <v>19</v>
      </c>
      <c r="AS3" s="41"/>
    </row>
    <row r="4" spans="1:45" s="9" customFormat="1" ht="33.75">
      <c r="A4" s="17" t="s">
        <v>20</v>
      </c>
      <c r="B4" s="18"/>
      <c r="C4" s="18"/>
      <c r="D4" s="18"/>
      <c r="E4" s="18"/>
      <c r="F4" s="19"/>
      <c r="G4" s="19" t="s">
        <v>21</v>
      </c>
      <c r="H4" s="19" t="s">
        <v>22</v>
      </c>
      <c r="I4" s="19" t="s">
        <v>23</v>
      </c>
      <c r="J4" s="19" t="s">
        <v>24</v>
      </c>
      <c r="K4" s="20" t="s">
        <v>25</v>
      </c>
      <c r="L4" s="21" t="s">
        <v>26</v>
      </c>
      <c r="M4" s="20" t="s">
        <v>25</v>
      </c>
      <c r="N4" s="21" t="s">
        <v>26</v>
      </c>
      <c r="O4" s="20" t="s">
        <v>25</v>
      </c>
      <c r="P4" s="21" t="s">
        <v>26</v>
      </c>
      <c r="Q4" s="20" t="s">
        <v>25</v>
      </c>
      <c r="R4" s="21" t="s">
        <v>26</v>
      </c>
      <c r="S4" s="20" t="s">
        <v>25</v>
      </c>
      <c r="T4" s="21" t="s">
        <v>26</v>
      </c>
      <c r="U4" s="20" t="s">
        <v>25</v>
      </c>
      <c r="V4" s="21" t="s">
        <v>26</v>
      </c>
      <c r="W4" s="20" t="s">
        <v>25</v>
      </c>
      <c r="X4" s="21" t="s">
        <v>26</v>
      </c>
      <c r="Y4" s="20" t="s">
        <v>25</v>
      </c>
      <c r="Z4" s="21" t="s">
        <v>26</v>
      </c>
      <c r="AA4" s="20" t="s">
        <v>25</v>
      </c>
      <c r="AB4" s="21" t="s">
        <v>26</v>
      </c>
      <c r="AC4" s="20" t="s">
        <v>25</v>
      </c>
      <c r="AD4" s="21" t="s">
        <v>26</v>
      </c>
      <c r="AE4" s="20" t="s">
        <v>25</v>
      </c>
      <c r="AF4" s="21" t="s">
        <v>26</v>
      </c>
      <c r="AG4" s="20" t="s">
        <v>25</v>
      </c>
      <c r="AH4" s="21" t="s">
        <v>26</v>
      </c>
      <c r="AI4" s="20" t="s">
        <v>25</v>
      </c>
      <c r="AJ4" s="21" t="s">
        <v>26</v>
      </c>
      <c r="AK4" s="20" t="s">
        <v>25</v>
      </c>
      <c r="AL4" s="21" t="s">
        <v>26</v>
      </c>
      <c r="AM4" s="20" t="s">
        <v>25</v>
      </c>
      <c r="AN4" s="21" t="s">
        <v>26</v>
      </c>
      <c r="AO4" s="20" t="s">
        <v>25</v>
      </c>
      <c r="AP4" s="21" t="s">
        <v>26</v>
      </c>
      <c r="AQ4" s="20" t="s">
        <v>25</v>
      </c>
      <c r="AR4" s="21" t="s">
        <v>26</v>
      </c>
    </row>
    <row r="5" spans="1:45" s="31" customFormat="1" ht="19.5" customHeight="1">
      <c r="A5" s="11" t="s">
        <v>27</v>
      </c>
      <c r="B5" s="22"/>
      <c r="C5" s="22"/>
      <c r="D5" s="22"/>
      <c r="E5" s="22"/>
      <c r="F5" s="23"/>
      <c r="G5" s="23" t="s">
        <v>28</v>
      </c>
      <c r="H5" s="24" t="s">
        <v>29</v>
      </c>
      <c r="I5" s="25">
        <v>1000</v>
      </c>
      <c r="J5" s="26">
        <v>47</v>
      </c>
      <c r="K5" s="27">
        <v>1000</v>
      </c>
      <c r="L5" s="28">
        <f>$J5*K5/1000000</f>
        <v>4.7E-2</v>
      </c>
      <c r="M5" s="27"/>
      <c r="N5" s="28">
        <f t="shared" ref="N5:N68" si="0">$J5*M5/1000000</f>
        <v>0</v>
      </c>
      <c r="O5" s="27"/>
      <c r="P5" s="28">
        <f t="shared" ref="P5:P68" si="1">$J5*O5/1000000</f>
        <v>0</v>
      </c>
      <c r="Q5" s="29">
        <f>K5+M5+O5</f>
        <v>1000</v>
      </c>
      <c r="R5" s="30">
        <f t="shared" ref="R5:R20" si="2">L5+N5+P5</f>
        <v>4.7E-2</v>
      </c>
      <c r="S5" s="27"/>
      <c r="T5" s="28">
        <f t="shared" ref="T5:T68" si="3">$J5*S5/1000000</f>
        <v>0</v>
      </c>
      <c r="U5" s="27"/>
      <c r="V5" s="28">
        <f t="shared" ref="V5:V68" si="4">$J5*U5/1000000</f>
        <v>0</v>
      </c>
      <c r="W5" s="27"/>
      <c r="X5" s="28">
        <f>$J5*W5/1000000</f>
        <v>0</v>
      </c>
      <c r="Y5" s="29">
        <f>S5+U5+W5</f>
        <v>0</v>
      </c>
      <c r="Z5" s="30">
        <f>T5+V5+X5</f>
        <v>0</v>
      </c>
      <c r="AA5" s="27"/>
      <c r="AB5" s="28">
        <f t="shared" ref="AB5:AB68" si="5">$J5*AA5/1000000</f>
        <v>0</v>
      </c>
      <c r="AC5" s="27"/>
      <c r="AD5" s="28">
        <f t="shared" ref="AD5:AD68" si="6">$J5*AC5/1000000</f>
        <v>0</v>
      </c>
      <c r="AE5" s="27"/>
      <c r="AF5" s="28">
        <f t="shared" ref="AF5:AF68" si="7">$J5*AE5/1000000</f>
        <v>0</v>
      </c>
      <c r="AG5" s="29">
        <f>AA5+AC5+AE5</f>
        <v>0</v>
      </c>
      <c r="AH5" s="30">
        <f>AB5+AD5+AF5</f>
        <v>0</v>
      </c>
      <c r="AI5" s="27"/>
      <c r="AJ5" s="28">
        <f>$J5*AI5/1000000</f>
        <v>0</v>
      </c>
      <c r="AK5" s="27">
        <v>200</v>
      </c>
      <c r="AL5" s="28">
        <f>$J5*AK5/1000000</f>
        <v>9.4000000000000004E-3</v>
      </c>
      <c r="AM5" s="27">
        <v>1500</v>
      </c>
      <c r="AN5" s="28">
        <f>$J5*AM5/1000000</f>
        <v>7.0499999999999993E-2</v>
      </c>
      <c r="AO5" s="29">
        <f>AI5+AK5+AM5</f>
        <v>1700</v>
      </c>
      <c r="AP5" s="30">
        <f>AJ5+AL5+AN5</f>
        <v>7.9899999999999999E-2</v>
      </c>
      <c r="AQ5" s="29">
        <f>Q5+Y5+AG5+AO5</f>
        <v>2700</v>
      </c>
      <c r="AR5" s="30">
        <f>R5+Z5+AH5+AP5</f>
        <v>0.12690000000000001</v>
      </c>
    </row>
    <row r="6" spans="1:45" s="31" customFormat="1" ht="19.5" customHeight="1">
      <c r="A6" s="11" t="s">
        <v>27</v>
      </c>
      <c r="B6" s="11"/>
      <c r="C6" s="11"/>
      <c r="D6" s="11"/>
      <c r="E6" s="11"/>
      <c r="F6" s="32"/>
      <c r="G6" s="32" t="s">
        <v>30</v>
      </c>
      <c r="H6" s="33" t="s">
        <v>29</v>
      </c>
      <c r="I6" s="34">
        <v>2000</v>
      </c>
      <c r="J6" s="26">
        <v>87</v>
      </c>
      <c r="K6" s="27">
        <v>20</v>
      </c>
      <c r="L6" s="28">
        <f>$J6*K6/1000000</f>
        <v>1.74E-3</v>
      </c>
      <c r="M6" s="27"/>
      <c r="N6" s="28">
        <f t="shared" si="0"/>
        <v>0</v>
      </c>
      <c r="O6" s="27"/>
      <c r="P6" s="28">
        <f t="shared" si="1"/>
        <v>0</v>
      </c>
      <c r="Q6" s="29">
        <f>K6+M6+O6</f>
        <v>20</v>
      </c>
      <c r="R6" s="30">
        <f t="shared" si="2"/>
        <v>1.74E-3</v>
      </c>
      <c r="S6" s="27"/>
      <c r="T6" s="28">
        <f t="shared" si="3"/>
        <v>0</v>
      </c>
      <c r="U6" s="27"/>
      <c r="V6" s="28">
        <f t="shared" si="4"/>
        <v>0</v>
      </c>
      <c r="W6" s="27"/>
      <c r="X6" s="28">
        <f t="shared" ref="X6:X69" si="8">$J6*W6/1000000</f>
        <v>0</v>
      </c>
      <c r="Y6" s="29">
        <f t="shared" ref="Y6:Z69" si="9">S6+U6+W6</f>
        <v>0</v>
      </c>
      <c r="Z6" s="30">
        <f t="shared" si="9"/>
        <v>0</v>
      </c>
      <c r="AA6" s="27"/>
      <c r="AB6" s="28">
        <f t="shared" si="5"/>
        <v>0</v>
      </c>
      <c r="AC6" s="27"/>
      <c r="AD6" s="28">
        <f t="shared" si="6"/>
        <v>0</v>
      </c>
      <c r="AE6" s="27"/>
      <c r="AF6" s="28">
        <f t="shared" si="7"/>
        <v>0</v>
      </c>
      <c r="AG6" s="29">
        <f t="shared" ref="AG6:AH69" si="10">AA6+AC6+AE6</f>
        <v>0</v>
      </c>
      <c r="AH6" s="30">
        <f t="shared" si="10"/>
        <v>0</v>
      </c>
      <c r="AI6" s="27"/>
      <c r="AJ6" s="28">
        <f t="shared" ref="AJ6:AJ69" si="11">$J6*AI6/1000000</f>
        <v>0</v>
      </c>
      <c r="AK6" s="27"/>
      <c r="AL6" s="28">
        <f t="shared" ref="AL6:AL69" si="12">$J6*AK6/1000000</f>
        <v>0</v>
      </c>
      <c r="AM6" s="27"/>
      <c r="AN6" s="28">
        <f t="shared" ref="AN6:AN69" si="13">$J6*AM6/1000000</f>
        <v>0</v>
      </c>
      <c r="AO6" s="29">
        <f t="shared" ref="AO6:AP69" si="14">AI6+AK6+AM6</f>
        <v>0</v>
      </c>
      <c r="AP6" s="30">
        <f t="shared" si="14"/>
        <v>0</v>
      </c>
      <c r="AQ6" s="29">
        <f t="shared" ref="AQ6:AR69" si="15">Q6+Y6+AG6+AO6</f>
        <v>20</v>
      </c>
      <c r="AR6" s="30">
        <f t="shared" si="15"/>
        <v>1.74E-3</v>
      </c>
    </row>
    <row r="7" spans="1:45" s="31" customFormat="1" ht="19.5" customHeight="1">
      <c r="A7" s="11" t="s">
        <v>27</v>
      </c>
      <c r="B7" s="11"/>
      <c r="C7" s="11"/>
      <c r="D7" s="11"/>
      <c r="E7" s="11"/>
      <c r="F7" s="32"/>
      <c r="G7" s="32" t="s">
        <v>31</v>
      </c>
      <c r="H7" s="33" t="s">
        <v>32</v>
      </c>
      <c r="I7" s="34">
        <v>100</v>
      </c>
      <c r="J7" s="26">
        <v>76</v>
      </c>
      <c r="K7" s="27">
        <v>200</v>
      </c>
      <c r="L7" s="28">
        <f>$J7*K7/1000000</f>
        <v>1.52E-2</v>
      </c>
      <c r="M7" s="27"/>
      <c r="N7" s="28">
        <f t="shared" si="0"/>
        <v>0</v>
      </c>
      <c r="O7" s="27"/>
      <c r="P7" s="28">
        <f t="shared" si="1"/>
        <v>0</v>
      </c>
      <c r="Q7" s="29">
        <f>K7+M7+O7</f>
        <v>200</v>
      </c>
      <c r="R7" s="30">
        <f t="shared" si="2"/>
        <v>1.52E-2</v>
      </c>
      <c r="S7" s="27"/>
      <c r="T7" s="28">
        <f t="shared" si="3"/>
        <v>0</v>
      </c>
      <c r="U7" s="27"/>
      <c r="V7" s="28">
        <f t="shared" si="4"/>
        <v>0</v>
      </c>
      <c r="W7" s="27"/>
      <c r="X7" s="28">
        <f t="shared" si="8"/>
        <v>0</v>
      </c>
      <c r="Y7" s="29">
        <f t="shared" si="9"/>
        <v>0</v>
      </c>
      <c r="Z7" s="30">
        <f t="shared" si="9"/>
        <v>0</v>
      </c>
      <c r="AA7" s="27"/>
      <c r="AB7" s="28">
        <f t="shared" si="5"/>
        <v>0</v>
      </c>
      <c r="AC7" s="27"/>
      <c r="AD7" s="28">
        <f t="shared" si="6"/>
        <v>0</v>
      </c>
      <c r="AE7" s="27"/>
      <c r="AF7" s="28">
        <f t="shared" si="7"/>
        <v>0</v>
      </c>
      <c r="AG7" s="29">
        <f t="shared" si="10"/>
        <v>0</v>
      </c>
      <c r="AH7" s="30">
        <f t="shared" si="10"/>
        <v>0</v>
      </c>
      <c r="AI7" s="27">
        <v>100</v>
      </c>
      <c r="AJ7" s="28">
        <f t="shared" si="11"/>
        <v>7.6E-3</v>
      </c>
      <c r="AK7" s="27">
        <v>7350</v>
      </c>
      <c r="AL7" s="28">
        <f t="shared" si="12"/>
        <v>0.55859999999999999</v>
      </c>
      <c r="AM7" s="27">
        <v>6000</v>
      </c>
      <c r="AN7" s="28">
        <f t="shared" si="13"/>
        <v>0.45600000000000002</v>
      </c>
      <c r="AO7" s="29">
        <f t="shared" si="14"/>
        <v>13450</v>
      </c>
      <c r="AP7" s="30">
        <f t="shared" si="14"/>
        <v>1.0222</v>
      </c>
      <c r="AQ7" s="29">
        <f t="shared" si="15"/>
        <v>13650</v>
      </c>
      <c r="AR7" s="30">
        <f t="shared" si="15"/>
        <v>1.0374000000000001</v>
      </c>
    </row>
    <row r="8" spans="1:45" s="31" customFormat="1" ht="19.5" customHeight="1">
      <c r="A8" s="11" t="s">
        <v>27</v>
      </c>
      <c r="B8" s="22"/>
      <c r="C8" s="22"/>
      <c r="D8" s="22"/>
      <c r="E8" s="22"/>
      <c r="F8" s="23"/>
      <c r="G8" s="32" t="s">
        <v>33</v>
      </c>
      <c r="H8" s="33" t="s">
        <v>32</v>
      </c>
      <c r="I8" s="34">
        <v>500</v>
      </c>
      <c r="J8" s="26">
        <v>330</v>
      </c>
      <c r="K8" s="27">
        <v>100</v>
      </c>
      <c r="L8" s="28">
        <f>$J8*K8/1000000</f>
        <v>3.3000000000000002E-2</v>
      </c>
      <c r="M8" s="27"/>
      <c r="N8" s="28">
        <f t="shared" si="0"/>
        <v>0</v>
      </c>
      <c r="O8" s="27"/>
      <c r="P8" s="28">
        <f t="shared" si="1"/>
        <v>0</v>
      </c>
      <c r="Q8" s="29">
        <f>K8+M8+O8</f>
        <v>100</v>
      </c>
      <c r="R8" s="30">
        <f t="shared" si="2"/>
        <v>3.3000000000000002E-2</v>
      </c>
      <c r="S8" s="27"/>
      <c r="T8" s="28">
        <f t="shared" si="3"/>
        <v>0</v>
      </c>
      <c r="U8" s="27"/>
      <c r="V8" s="28">
        <f t="shared" si="4"/>
        <v>0</v>
      </c>
      <c r="W8" s="27"/>
      <c r="X8" s="28">
        <f t="shared" si="8"/>
        <v>0</v>
      </c>
      <c r="Y8" s="29">
        <f t="shared" si="9"/>
        <v>0</v>
      </c>
      <c r="Z8" s="30">
        <f t="shared" si="9"/>
        <v>0</v>
      </c>
      <c r="AA8" s="27"/>
      <c r="AB8" s="28">
        <f t="shared" si="5"/>
        <v>0</v>
      </c>
      <c r="AC8" s="27"/>
      <c r="AD8" s="28">
        <f t="shared" si="6"/>
        <v>0</v>
      </c>
      <c r="AE8" s="27"/>
      <c r="AF8" s="28">
        <f t="shared" si="7"/>
        <v>0</v>
      </c>
      <c r="AG8" s="29">
        <f t="shared" si="10"/>
        <v>0</v>
      </c>
      <c r="AH8" s="30">
        <f t="shared" si="10"/>
        <v>0</v>
      </c>
      <c r="AI8" s="27">
        <v>20</v>
      </c>
      <c r="AJ8" s="28">
        <f t="shared" si="11"/>
        <v>6.6E-3</v>
      </c>
      <c r="AK8" s="27">
        <v>900</v>
      </c>
      <c r="AL8" s="28">
        <f t="shared" si="12"/>
        <v>0.29699999999999999</v>
      </c>
      <c r="AM8" s="27">
        <v>1500</v>
      </c>
      <c r="AN8" s="28">
        <f t="shared" si="13"/>
        <v>0.495</v>
      </c>
      <c r="AO8" s="29">
        <f t="shared" si="14"/>
        <v>2420</v>
      </c>
      <c r="AP8" s="30">
        <f t="shared" si="14"/>
        <v>0.79859999999999998</v>
      </c>
      <c r="AQ8" s="29">
        <f t="shared" si="15"/>
        <v>2520</v>
      </c>
      <c r="AR8" s="30">
        <f t="shared" si="15"/>
        <v>0.83160000000000001</v>
      </c>
    </row>
    <row r="9" spans="1:45" s="31" customFormat="1" ht="19.5" customHeight="1">
      <c r="A9" s="11" t="s">
        <v>27</v>
      </c>
      <c r="B9" s="11"/>
      <c r="C9" s="11"/>
      <c r="D9" s="11"/>
      <c r="E9" s="11"/>
      <c r="F9" s="32"/>
      <c r="G9" s="32" t="s">
        <v>34</v>
      </c>
      <c r="H9" s="33" t="s">
        <v>35</v>
      </c>
      <c r="I9" s="34">
        <v>25</v>
      </c>
      <c r="J9" s="26">
        <v>28</v>
      </c>
      <c r="K9" s="27">
        <v>700</v>
      </c>
      <c r="L9" s="28">
        <f>$J9*K9/1000000</f>
        <v>1.9599999999999999E-2</v>
      </c>
      <c r="M9" s="27"/>
      <c r="N9" s="28">
        <f t="shared" si="0"/>
        <v>0</v>
      </c>
      <c r="O9" s="27"/>
      <c r="P9" s="28">
        <f t="shared" si="1"/>
        <v>0</v>
      </c>
      <c r="Q9" s="29">
        <f>K9+M9+O9</f>
        <v>700</v>
      </c>
      <c r="R9" s="30">
        <f t="shared" si="2"/>
        <v>1.9599999999999999E-2</v>
      </c>
      <c r="S9" s="27"/>
      <c r="T9" s="28">
        <f t="shared" si="3"/>
        <v>0</v>
      </c>
      <c r="U9" s="27"/>
      <c r="V9" s="28">
        <f t="shared" si="4"/>
        <v>0</v>
      </c>
      <c r="W9" s="27"/>
      <c r="X9" s="28">
        <f t="shared" si="8"/>
        <v>0</v>
      </c>
      <c r="Y9" s="29">
        <f t="shared" si="9"/>
        <v>0</v>
      </c>
      <c r="Z9" s="30">
        <f t="shared" si="9"/>
        <v>0</v>
      </c>
      <c r="AA9" s="27"/>
      <c r="AB9" s="28">
        <f t="shared" si="5"/>
        <v>0</v>
      </c>
      <c r="AC9" s="27"/>
      <c r="AD9" s="28">
        <f t="shared" si="6"/>
        <v>0</v>
      </c>
      <c r="AE9" s="27"/>
      <c r="AF9" s="28">
        <f t="shared" si="7"/>
        <v>0</v>
      </c>
      <c r="AG9" s="29">
        <f t="shared" si="10"/>
        <v>0</v>
      </c>
      <c r="AH9" s="30">
        <f t="shared" si="10"/>
        <v>0</v>
      </c>
      <c r="AI9" s="27"/>
      <c r="AJ9" s="28">
        <f t="shared" si="11"/>
        <v>0</v>
      </c>
      <c r="AK9" s="27">
        <v>300</v>
      </c>
      <c r="AL9" s="28">
        <f t="shared" si="12"/>
        <v>8.3999999999999995E-3</v>
      </c>
      <c r="AM9" s="27">
        <v>1000</v>
      </c>
      <c r="AN9" s="28">
        <f t="shared" si="13"/>
        <v>2.8000000000000001E-2</v>
      </c>
      <c r="AO9" s="29">
        <f t="shared" si="14"/>
        <v>1300</v>
      </c>
      <c r="AP9" s="30">
        <f t="shared" si="14"/>
        <v>3.6400000000000002E-2</v>
      </c>
      <c r="AQ9" s="29">
        <f t="shared" si="15"/>
        <v>2000</v>
      </c>
      <c r="AR9" s="30">
        <f t="shared" si="15"/>
        <v>5.6000000000000001E-2</v>
      </c>
    </row>
    <row r="10" spans="1:45" s="31" customFormat="1" ht="19.5" customHeight="1">
      <c r="A10" s="11" t="s">
        <v>27</v>
      </c>
      <c r="B10" s="11"/>
      <c r="C10" s="11"/>
      <c r="D10" s="11"/>
      <c r="E10" s="11"/>
      <c r="F10" s="32"/>
      <c r="G10" s="32" t="s">
        <v>36</v>
      </c>
      <c r="H10" s="33" t="s">
        <v>35</v>
      </c>
      <c r="I10" s="34">
        <v>100</v>
      </c>
      <c r="J10" s="26">
        <v>100</v>
      </c>
      <c r="K10" s="27"/>
      <c r="L10" s="28">
        <f>$J10*K10/1000000</f>
        <v>0</v>
      </c>
      <c r="M10" s="27"/>
      <c r="N10" s="28">
        <f t="shared" si="0"/>
        <v>0</v>
      </c>
      <c r="O10" s="27"/>
      <c r="P10" s="28">
        <f t="shared" si="1"/>
        <v>0</v>
      </c>
      <c r="Q10" s="29">
        <f>K10+M10+O10</f>
        <v>0</v>
      </c>
      <c r="R10" s="30">
        <f t="shared" si="2"/>
        <v>0</v>
      </c>
      <c r="S10" s="27"/>
      <c r="T10" s="28">
        <f t="shared" si="3"/>
        <v>0</v>
      </c>
      <c r="U10" s="27"/>
      <c r="V10" s="28">
        <f t="shared" si="4"/>
        <v>0</v>
      </c>
      <c r="W10" s="27"/>
      <c r="X10" s="28">
        <f t="shared" si="8"/>
        <v>0</v>
      </c>
      <c r="Y10" s="29">
        <f t="shared" si="9"/>
        <v>0</v>
      </c>
      <c r="Z10" s="30">
        <f t="shared" si="9"/>
        <v>0</v>
      </c>
      <c r="AA10" s="27"/>
      <c r="AB10" s="28">
        <f t="shared" si="5"/>
        <v>0</v>
      </c>
      <c r="AC10" s="27"/>
      <c r="AD10" s="28">
        <f t="shared" si="6"/>
        <v>0</v>
      </c>
      <c r="AE10" s="27"/>
      <c r="AF10" s="28">
        <f t="shared" si="7"/>
        <v>0</v>
      </c>
      <c r="AG10" s="29">
        <f t="shared" si="10"/>
        <v>0</v>
      </c>
      <c r="AH10" s="30">
        <f t="shared" si="10"/>
        <v>0</v>
      </c>
      <c r="AI10" s="27"/>
      <c r="AJ10" s="28">
        <f t="shared" si="11"/>
        <v>0</v>
      </c>
      <c r="AK10" s="27"/>
      <c r="AL10" s="28">
        <f t="shared" si="12"/>
        <v>0</v>
      </c>
      <c r="AM10" s="27"/>
      <c r="AN10" s="28">
        <f t="shared" si="13"/>
        <v>0</v>
      </c>
      <c r="AO10" s="29">
        <f t="shared" si="14"/>
        <v>0</v>
      </c>
      <c r="AP10" s="30">
        <f t="shared" si="14"/>
        <v>0</v>
      </c>
      <c r="AQ10" s="29">
        <f t="shared" si="15"/>
        <v>0</v>
      </c>
      <c r="AR10" s="30">
        <f t="shared" si="15"/>
        <v>0</v>
      </c>
    </row>
    <row r="11" spans="1:45" s="31" customFormat="1" ht="19.5" customHeight="1">
      <c r="A11" s="11" t="s">
        <v>27</v>
      </c>
      <c r="B11" s="22"/>
      <c r="C11" s="22"/>
      <c r="D11" s="22"/>
      <c r="E11" s="22"/>
      <c r="F11" s="23"/>
      <c r="G11" s="32" t="s">
        <v>37</v>
      </c>
      <c r="H11" s="33" t="s">
        <v>38</v>
      </c>
      <c r="I11" s="34">
        <v>50</v>
      </c>
      <c r="J11" s="26">
        <v>88</v>
      </c>
      <c r="K11" s="27"/>
      <c r="L11" s="28">
        <f>$J11*K11/1000000</f>
        <v>0</v>
      </c>
      <c r="M11" s="27"/>
      <c r="N11" s="28">
        <f t="shared" si="0"/>
        <v>0</v>
      </c>
      <c r="O11" s="27"/>
      <c r="P11" s="28">
        <f t="shared" si="1"/>
        <v>0</v>
      </c>
      <c r="Q11" s="29">
        <f>K11+M11+O11</f>
        <v>0</v>
      </c>
      <c r="R11" s="30">
        <f t="shared" si="2"/>
        <v>0</v>
      </c>
      <c r="S11" s="27"/>
      <c r="T11" s="28">
        <f t="shared" si="3"/>
        <v>0</v>
      </c>
      <c r="U11" s="27"/>
      <c r="V11" s="28">
        <f t="shared" si="4"/>
        <v>0</v>
      </c>
      <c r="W11" s="27"/>
      <c r="X11" s="28">
        <f t="shared" si="8"/>
        <v>0</v>
      </c>
      <c r="Y11" s="29">
        <f t="shared" si="9"/>
        <v>0</v>
      </c>
      <c r="Z11" s="30">
        <f t="shared" si="9"/>
        <v>0</v>
      </c>
      <c r="AA11" s="27"/>
      <c r="AB11" s="28">
        <f t="shared" si="5"/>
        <v>0</v>
      </c>
      <c r="AC11" s="27"/>
      <c r="AD11" s="28">
        <f t="shared" si="6"/>
        <v>0</v>
      </c>
      <c r="AE11" s="27"/>
      <c r="AF11" s="28">
        <f t="shared" si="7"/>
        <v>0</v>
      </c>
      <c r="AG11" s="29">
        <f t="shared" si="10"/>
        <v>0</v>
      </c>
      <c r="AH11" s="30">
        <f t="shared" si="10"/>
        <v>0</v>
      </c>
      <c r="AI11" s="27"/>
      <c r="AJ11" s="28">
        <f t="shared" si="11"/>
        <v>0</v>
      </c>
      <c r="AK11" s="27"/>
      <c r="AL11" s="28">
        <f t="shared" si="12"/>
        <v>0</v>
      </c>
      <c r="AM11" s="27"/>
      <c r="AN11" s="28">
        <f t="shared" si="13"/>
        <v>0</v>
      </c>
      <c r="AO11" s="29">
        <f t="shared" si="14"/>
        <v>0</v>
      </c>
      <c r="AP11" s="30">
        <f t="shared" si="14"/>
        <v>0</v>
      </c>
      <c r="AQ11" s="29">
        <f t="shared" si="15"/>
        <v>0</v>
      </c>
      <c r="AR11" s="30">
        <f t="shared" si="15"/>
        <v>0</v>
      </c>
    </row>
    <row r="12" spans="1:45" s="31" customFormat="1" ht="19.5" customHeight="1">
      <c r="A12" s="11" t="s">
        <v>27</v>
      </c>
      <c r="B12" s="11"/>
      <c r="C12" s="11"/>
      <c r="D12" s="11"/>
      <c r="E12" s="11"/>
      <c r="F12" s="32"/>
      <c r="G12" s="32" t="s">
        <v>39</v>
      </c>
      <c r="H12" s="33" t="s">
        <v>38</v>
      </c>
      <c r="I12" s="34">
        <v>100</v>
      </c>
      <c r="J12" s="26">
        <v>166</v>
      </c>
      <c r="K12" s="27"/>
      <c r="L12" s="28">
        <f>$J12*K12/1000000</f>
        <v>0</v>
      </c>
      <c r="M12" s="27"/>
      <c r="N12" s="28">
        <f t="shared" si="0"/>
        <v>0</v>
      </c>
      <c r="O12" s="27"/>
      <c r="P12" s="28">
        <f t="shared" si="1"/>
        <v>0</v>
      </c>
      <c r="Q12" s="29">
        <f>K12+M12+O12</f>
        <v>0</v>
      </c>
      <c r="R12" s="30">
        <f t="shared" si="2"/>
        <v>0</v>
      </c>
      <c r="S12" s="27"/>
      <c r="T12" s="28">
        <f t="shared" si="3"/>
        <v>0</v>
      </c>
      <c r="U12" s="27"/>
      <c r="V12" s="28">
        <f t="shared" si="4"/>
        <v>0</v>
      </c>
      <c r="W12" s="27"/>
      <c r="X12" s="28">
        <f t="shared" si="8"/>
        <v>0</v>
      </c>
      <c r="Y12" s="29">
        <f t="shared" si="9"/>
        <v>0</v>
      </c>
      <c r="Z12" s="30">
        <f t="shared" si="9"/>
        <v>0</v>
      </c>
      <c r="AA12" s="27"/>
      <c r="AB12" s="28">
        <f t="shared" si="5"/>
        <v>0</v>
      </c>
      <c r="AC12" s="27"/>
      <c r="AD12" s="28">
        <f t="shared" si="6"/>
        <v>0</v>
      </c>
      <c r="AE12" s="27"/>
      <c r="AF12" s="28">
        <f t="shared" si="7"/>
        <v>0</v>
      </c>
      <c r="AG12" s="29">
        <f t="shared" si="10"/>
        <v>0</v>
      </c>
      <c r="AH12" s="30">
        <f t="shared" si="10"/>
        <v>0</v>
      </c>
      <c r="AI12" s="27"/>
      <c r="AJ12" s="28">
        <f t="shared" si="11"/>
        <v>0</v>
      </c>
      <c r="AK12" s="27"/>
      <c r="AL12" s="28">
        <f t="shared" si="12"/>
        <v>0</v>
      </c>
      <c r="AM12" s="27"/>
      <c r="AN12" s="28">
        <f t="shared" si="13"/>
        <v>0</v>
      </c>
      <c r="AO12" s="29">
        <f t="shared" si="14"/>
        <v>0</v>
      </c>
      <c r="AP12" s="30">
        <f t="shared" si="14"/>
        <v>0</v>
      </c>
      <c r="AQ12" s="29">
        <f t="shared" si="15"/>
        <v>0</v>
      </c>
      <c r="AR12" s="30">
        <f t="shared" si="15"/>
        <v>0</v>
      </c>
    </row>
    <row r="13" spans="1:45" s="31" customFormat="1" ht="19.5" customHeight="1">
      <c r="A13" s="11" t="s">
        <v>27</v>
      </c>
      <c r="B13" s="11"/>
      <c r="C13" s="11"/>
      <c r="D13" s="11"/>
      <c r="E13" s="11"/>
      <c r="F13" s="32"/>
      <c r="G13" s="32" t="s">
        <v>40</v>
      </c>
      <c r="H13" s="33" t="s">
        <v>38</v>
      </c>
      <c r="I13" s="34">
        <v>400</v>
      </c>
      <c r="J13" s="26">
        <v>640</v>
      </c>
      <c r="K13" s="27"/>
      <c r="L13" s="28">
        <f>$J13*K13/1000000</f>
        <v>0</v>
      </c>
      <c r="M13" s="27"/>
      <c r="N13" s="28">
        <f t="shared" si="0"/>
        <v>0</v>
      </c>
      <c r="O13" s="27"/>
      <c r="P13" s="28">
        <f t="shared" si="1"/>
        <v>0</v>
      </c>
      <c r="Q13" s="29">
        <f>K13+M13+O13</f>
        <v>0</v>
      </c>
      <c r="R13" s="30">
        <f t="shared" si="2"/>
        <v>0</v>
      </c>
      <c r="S13" s="27"/>
      <c r="T13" s="28">
        <f t="shared" si="3"/>
        <v>0</v>
      </c>
      <c r="U13" s="27">
        <v>40</v>
      </c>
      <c r="V13" s="28">
        <f t="shared" si="4"/>
        <v>2.5600000000000001E-2</v>
      </c>
      <c r="W13" s="27"/>
      <c r="X13" s="28">
        <f t="shared" si="8"/>
        <v>0</v>
      </c>
      <c r="Y13" s="29">
        <f t="shared" si="9"/>
        <v>40</v>
      </c>
      <c r="Z13" s="30">
        <f t="shared" si="9"/>
        <v>2.5600000000000001E-2</v>
      </c>
      <c r="AA13" s="27"/>
      <c r="AB13" s="28">
        <f t="shared" si="5"/>
        <v>0</v>
      </c>
      <c r="AC13" s="27"/>
      <c r="AD13" s="28">
        <f t="shared" si="6"/>
        <v>0</v>
      </c>
      <c r="AE13" s="27"/>
      <c r="AF13" s="28">
        <f t="shared" si="7"/>
        <v>0</v>
      </c>
      <c r="AG13" s="29">
        <f t="shared" si="10"/>
        <v>0</v>
      </c>
      <c r="AH13" s="30">
        <f t="shared" si="10"/>
        <v>0</v>
      </c>
      <c r="AI13" s="27"/>
      <c r="AJ13" s="28">
        <f t="shared" si="11"/>
        <v>0</v>
      </c>
      <c r="AK13" s="27"/>
      <c r="AL13" s="28">
        <f t="shared" si="12"/>
        <v>0</v>
      </c>
      <c r="AM13" s="27"/>
      <c r="AN13" s="28">
        <f t="shared" si="13"/>
        <v>0</v>
      </c>
      <c r="AO13" s="29">
        <f t="shared" si="14"/>
        <v>0</v>
      </c>
      <c r="AP13" s="30">
        <f t="shared" si="14"/>
        <v>0</v>
      </c>
      <c r="AQ13" s="29">
        <f t="shared" si="15"/>
        <v>40</v>
      </c>
      <c r="AR13" s="30">
        <f t="shared" si="15"/>
        <v>2.5600000000000001E-2</v>
      </c>
    </row>
    <row r="14" spans="1:45" s="31" customFormat="1" ht="19.5" customHeight="1">
      <c r="A14" s="11" t="s">
        <v>27</v>
      </c>
      <c r="B14" s="22"/>
      <c r="C14" s="22"/>
      <c r="D14" s="22"/>
      <c r="E14" s="22"/>
      <c r="F14" s="23"/>
      <c r="G14" s="32" t="s">
        <v>41</v>
      </c>
      <c r="H14" s="33" t="s">
        <v>42</v>
      </c>
      <c r="I14" s="34">
        <v>100</v>
      </c>
      <c r="J14" s="26">
        <v>60</v>
      </c>
      <c r="K14" s="27">
        <v>1200</v>
      </c>
      <c r="L14" s="28">
        <f>$J14*K14/1000000</f>
        <v>7.1999999999999995E-2</v>
      </c>
      <c r="M14" s="27">
        <v>250</v>
      </c>
      <c r="N14" s="28">
        <f t="shared" si="0"/>
        <v>1.4999999999999999E-2</v>
      </c>
      <c r="O14" s="27">
        <v>150</v>
      </c>
      <c r="P14" s="28">
        <f t="shared" si="1"/>
        <v>8.9999999999999993E-3</v>
      </c>
      <c r="Q14" s="29">
        <f>K14+M14+O14</f>
        <v>1600</v>
      </c>
      <c r="R14" s="30">
        <f t="shared" si="2"/>
        <v>9.5999999999999988E-2</v>
      </c>
      <c r="S14" s="27">
        <v>30</v>
      </c>
      <c r="T14" s="28">
        <f t="shared" si="3"/>
        <v>1.8E-3</v>
      </c>
      <c r="U14" s="27">
        <v>500</v>
      </c>
      <c r="V14" s="28">
        <f t="shared" si="4"/>
        <v>0.03</v>
      </c>
      <c r="W14" s="27">
        <v>250</v>
      </c>
      <c r="X14" s="28">
        <f t="shared" si="8"/>
        <v>1.4999999999999999E-2</v>
      </c>
      <c r="Y14" s="29">
        <f t="shared" si="9"/>
        <v>780</v>
      </c>
      <c r="Z14" s="30">
        <f t="shared" si="9"/>
        <v>4.6800000000000001E-2</v>
      </c>
      <c r="AA14" s="27"/>
      <c r="AB14" s="28">
        <f t="shared" si="5"/>
        <v>0</v>
      </c>
      <c r="AC14" s="27"/>
      <c r="AD14" s="28">
        <f t="shared" si="6"/>
        <v>0</v>
      </c>
      <c r="AE14" s="27"/>
      <c r="AF14" s="28">
        <f t="shared" si="7"/>
        <v>0</v>
      </c>
      <c r="AG14" s="29">
        <f t="shared" si="10"/>
        <v>0</v>
      </c>
      <c r="AH14" s="30">
        <f t="shared" si="10"/>
        <v>0</v>
      </c>
      <c r="AI14" s="27">
        <v>150</v>
      </c>
      <c r="AJ14" s="28">
        <f t="shared" si="11"/>
        <v>8.9999999999999993E-3</v>
      </c>
      <c r="AK14" s="27">
        <v>30</v>
      </c>
      <c r="AL14" s="28">
        <f t="shared" si="12"/>
        <v>1.8E-3</v>
      </c>
      <c r="AM14" s="27">
        <v>240</v>
      </c>
      <c r="AN14" s="28">
        <f t="shared" si="13"/>
        <v>1.44E-2</v>
      </c>
      <c r="AO14" s="29">
        <f t="shared" si="14"/>
        <v>420</v>
      </c>
      <c r="AP14" s="30">
        <f t="shared" si="14"/>
        <v>2.52E-2</v>
      </c>
      <c r="AQ14" s="29">
        <f t="shared" si="15"/>
        <v>2800</v>
      </c>
      <c r="AR14" s="30">
        <f t="shared" si="15"/>
        <v>0.16799999999999998</v>
      </c>
    </row>
    <row r="15" spans="1:45" s="31" customFormat="1" ht="19.5" customHeight="1">
      <c r="A15" s="11" t="s">
        <v>27</v>
      </c>
      <c r="B15" s="11"/>
      <c r="C15" s="11"/>
      <c r="D15" s="11"/>
      <c r="E15" s="11"/>
      <c r="F15" s="32"/>
      <c r="G15" s="32" t="s">
        <v>43</v>
      </c>
      <c r="H15" s="33" t="s">
        <v>42</v>
      </c>
      <c r="I15" s="34">
        <v>400</v>
      </c>
      <c r="J15" s="26">
        <v>210</v>
      </c>
      <c r="K15" s="27">
        <v>300</v>
      </c>
      <c r="L15" s="28">
        <f>$J15*K15/1000000</f>
        <v>6.3E-2</v>
      </c>
      <c r="M15" s="27">
        <v>50</v>
      </c>
      <c r="N15" s="28">
        <f t="shared" si="0"/>
        <v>1.0500000000000001E-2</v>
      </c>
      <c r="O15" s="27"/>
      <c r="P15" s="28">
        <f t="shared" si="1"/>
        <v>0</v>
      </c>
      <c r="Q15" s="29">
        <f>K15+M15+O15</f>
        <v>350</v>
      </c>
      <c r="R15" s="30">
        <f t="shared" si="2"/>
        <v>7.3499999999999996E-2</v>
      </c>
      <c r="S15" s="27"/>
      <c r="T15" s="28">
        <f t="shared" si="3"/>
        <v>0</v>
      </c>
      <c r="U15" s="27"/>
      <c r="V15" s="28">
        <f t="shared" si="4"/>
        <v>0</v>
      </c>
      <c r="W15" s="27">
        <v>60</v>
      </c>
      <c r="X15" s="28">
        <f t="shared" si="8"/>
        <v>1.26E-2</v>
      </c>
      <c r="Y15" s="29">
        <f t="shared" si="9"/>
        <v>60</v>
      </c>
      <c r="Z15" s="30">
        <f t="shared" si="9"/>
        <v>1.26E-2</v>
      </c>
      <c r="AA15" s="27"/>
      <c r="AB15" s="28">
        <f t="shared" si="5"/>
        <v>0</v>
      </c>
      <c r="AC15" s="27"/>
      <c r="AD15" s="28">
        <f t="shared" si="6"/>
        <v>0</v>
      </c>
      <c r="AE15" s="27"/>
      <c r="AF15" s="28">
        <f t="shared" si="7"/>
        <v>0</v>
      </c>
      <c r="AG15" s="29">
        <f t="shared" si="10"/>
        <v>0</v>
      </c>
      <c r="AH15" s="30">
        <f t="shared" si="10"/>
        <v>0</v>
      </c>
      <c r="AI15" s="27">
        <v>30</v>
      </c>
      <c r="AJ15" s="28">
        <f t="shared" si="11"/>
        <v>6.3E-3</v>
      </c>
      <c r="AK15" s="27"/>
      <c r="AL15" s="28">
        <f t="shared" si="12"/>
        <v>0</v>
      </c>
      <c r="AM15" s="27">
        <v>60</v>
      </c>
      <c r="AN15" s="28">
        <f t="shared" si="13"/>
        <v>1.26E-2</v>
      </c>
      <c r="AO15" s="29">
        <f t="shared" si="14"/>
        <v>90</v>
      </c>
      <c r="AP15" s="30">
        <f t="shared" si="14"/>
        <v>1.89E-2</v>
      </c>
      <c r="AQ15" s="29">
        <f t="shared" si="15"/>
        <v>500</v>
      </c>
      <c r="AR15" s="30">
        <f t="shared" si="15"/>
        <v>0.105</v>
      </c>
    </row>
    <row r="16" spans="1:45" s="31" customFormat="1" ht="19.5" customHeight="1">
      <c r="A16" s="11" t="s">
        <v>27</v>
      </c>
      <c r="B16" s="11"/>
      <c r="C16" s="11"/>
      <c r="D16" s="11"/>
      <c r="E16" s="11"/>
      <c r="F16" s="32"/>
      <c r="G16" s="32" t="s">
        <v>44</v>
      </c>
      <c r="H16" s="33" t="s">
        <v>45</v>
      </c>
      <c r="I16" s="34">
        <v>500</v>
      </c>
      <c r="J16" s="26">
        <v>270</v>
      </c>
      <c r="K16" s="27"/>
      <c r="L16" s="28">
        <f>$J16*K16/1000000</f>
        <v>0</v>
      </c>
      <c r="M16" s="27"/>
      <c r="N16" s="28">
        <f t="shared" si="0"/>
        <v>0</v>
      </c>
      <c r="O16" s="27">
        <v>10</v>
      </c>
      <c r="P16" s="28">
        <f t="shared" si="1"/>
        <v>2.7000000000000001E-3</v>
      </c>
      <c r="Q16" s="29">
        <f>K16+M16+O16</f>
        <v>10</v>
      </c>
      <c r="R16" s="30">
        <f t="shared" si="2"/>
        <v>2.7000000000000001E-3</v>
      </c>
      <c r="S16" s="27">
        <v>50</v>
      </c>
      <c r="T16" s="28">
        <f t="shared" si="3"/>
        <v>1.35E-2</v>
      </c>
      <c r="U16" s="27">
        <v>50</v>
      </c>
      <c r="V16" s="28">
        <f t="shared" si="4"/>
        <v>1.35E-2</v>
      </c>
      <c r="W16" s="27">
        <v>50</v>
      </c>
      <c r="X16" s="28">
        <f t="shared" si="8"/>
        <v>1.35E-2</v>
      </c>
      <c r="Y16" s="29">
        <f t="shared" si="9"/>
        <v>150</v>
      </c>
      <c r="Z16" s="30">
        <f t="shared" si="9"/>
        <v>4.0500000000000001E-2</v>
      </c>
      <c r="AA16" s="27"/>
      <c r="AB16" s="28">
        <f t="shared" si="5"/>
        <v>0</v>
      </c>
      <c r="AC16" s="27"/>
      <c r="AD16" s="28">
        <f t="shared" si="6"/>
        <v>0</v>
      </c>
      <c r="AE16" s="27"/>
      <c r="AF16" s="28">
        <f t="shared" si="7"/>
        <v>0</v>
      </c>
      <c r="AG16" s="29">
        <f t="shared" si="10"/>
        <v>0</v>
      </c>
      <c r="AH16" s="30">
        <f t="shared" si="10"/>
        <v>0</v>
      </c>
      <c r="AI16" s="27">
        <v>100</v>
      </c>
      <c r="AJ16" s="28">
        <f t="shared" si="11"/>
        <v>2.7E-2</v>
      </c>
      <c r="AK16" s="27">
        <v>10</v>
      </c>
      <c r="AL16" s="28">
        <f t="shared" si="12"/>
        <v>2.7000000000000001E-3</v>
      </c>
      <c r="AM16" s="27"/>
      <c r="AN16" s="28">
        <f t="shared" si="13"/>
        <v>0</v>
      </c>
      <c r="AO16" s="29">
        <f t="shared" si="14"/>
        <v>110</v>
      </c>
      <c r="AP16" s="30">
        <f t="shared" si="14"/>
        <v>2.9700000000000001E-2</v>
      </c>
      <c r="AQ16" s="29">
        <f t="shared" si="15"/>
        <v>270</v>
      </c>
      <c r="AR16" s="30">
        <f t="shared" si="15"/>
        <v>7.2900000000000006E-2</v>
      </c>
    </row>
    <row r="17" spans="1:44" s="31" customFormat="1" ht="19.5" customHeight="1">
      <c r="A17" s="11" t="s">
        <v>27</v>
      </c>
      <c r="B17" s="22"/>
      <c r="C17" s="22"/>
      <c r="D17" s="22"/>
      <c r="E17" s="22"/>
      <c r="F17" s="23"/>
      <c r="G17" s="32" t="s">
        <v>46</v>
      </c>
      <c r="H17" s="33" t="s">
        <v>45</v>
      </c>
      <c r="I17" s="34">
        <v>1000</v>
      </c>
      <c r="J17" s="26">
        <v>525</v>
      </c>
      <c r="K17" s="27"/>
      <c r="L17" s="28">
        <f>$J17*K17/1000000</f>
        <v>0</v>
      </c>
      <c r="M17" s="27"/>
      <c r="N17" s="28">
        <f t="shared" si="0"/>
        <v>0</v>
      </c>
      <c r="O17" s="27"/>
      <c r="P17" s="28">
        <f t="shared" si="1"/>
        <v>0</v>
      </c>
      <c r="Q17" s="29">
        <f>K17+M17+O17</f>
        <v>0</v>
      </c>
      <c r="R17" s="30">
        <f t="shared" si="2"/>
        <v>0</v>
      </c>
      <c r="S17" s="27">
        <v>30</v>
      </c>
      <c r="T17" s="28">
        <f t="shared" si="3"/>
        <v>1.575E-2</v>
      </c>
      <c r="U17" s="27"/>
      <c r="V17" s="28">
        <f t="shared" si="4"/>
        <v>0</v>
      </c>
      <c r="W17" s="27">
        <v>20</v>
      </c>
      <c r="X17" s="28">
        <f t="shared" si="8"/>
        <v>1.0500000000000001E-2</v>
      </c>
      <c r="Y17" s="29">
        <f t="shared" si="9"/>
        <v>50</v>
      </c>
      <c r="Z17" s="30">
        <f t="shared" si="9"/>
        <v>2.6250000000000002E-2</v>
      </c>
      <c r="AA17" s="27"/>
      <c r="AB17" s="28">
        <f t="shared" si="5"/>
        <v>0</v>
      </c>
      <c r="AC17" s="27"/>
      <c r="AD17" s="28">
        <f t="shared" si="6"/>
        <v>0</v>
      </c>
      <c r="AE17" s="27"/>
      <c r="AF17" s="28">
        <f t="shared" si="7"/>
        <v>0</v>
      </c>
      <c r="AG17" s="29">
        <f t="shared" si="10"/>
        <v>0</v>
      </c>
      <c r="AH17" s="30">
        <f t="shared" si="10"/>
        <v>0</v>
      </c>
      <c r="AI17" s="27">
        <v>20</v>
      </c>
      <c r="AJ17" s="28">
        <f t="shared" si="11"/>
        <v>1.0500000000000001E-2</v>
      </c>
      <c r="AK17" s="27"/>
      <c r="AL17" s="28">
        <f t="shared" si="12"/>
        <v>0</v>
      </c>
      <c r="AM17" s="27"/>
      <c r="AN17" s="28">
        <f t="shared" si="13"/>
        <v>0</v>
      </c>
      <c r="AO17" s="29">
        <f t="shared" si="14"/>
        <v>20</v>
      </c>
      <c r="AP17" s="30">
        <f t="shared" si="14"/>
        <v>1.0500000000000001E-2</v>
      </c>
      <c r="AQ17" s="29">
        <f t="shared" si="15"/>
        <v>70</v>
      </c>
      <c r="AR17" s="30">
        <f t="shared" si="15"/>
        <v>3.6750000000000005E-2</v>
      </c>
    </row>
    <row r="18" spans="1:44" s="31" customFormat="1" ht="19.5" customHeight="1">
      <c r="A18" s="11" t="s">
        <v>27</v>
      </c>
      <c r="B18" s="11"/>
      <c r="C18" s="11"/>
      <c r="D18" s="11"/>
      <c r="E18" s="11"/>
      <c r="F18" s="32"/>
      <c r="G18" s="32" t="s">
        <v>47</v>
      </c>
      <c r="H18" s="33" t="s">
        <v>45</v>
      </c>
      <c r="I18" s="34">
        <v>5000</v>
      </c>
      <c r="J18" s="26">
        <v>2525</v>
      </c>
      <c r="K18" s="27"/>
      <c r="L18" s="28">
        <f>$J18*K18/1000000</f>
        <v>0</v>
      </c>
      <c r="M18" s="27"/>
      <c r="N18" s="28">
        <f t="shared" si="0"/>
        <v>0</v>
      </c>
      <c r="O18" s="27"/>
      <c r="P18" s="28">
        <f t="shared" si="1"/>
        <v>0</v>
      </c>
      <c r="Q18" s="29">
        <f>K18+M18+O18</f>
        <v>0</v>
      </c>
      <c r="R18" s="30">
        <f t="shared" si="2"/>
        <v>0</v>
      </c>
      <c r="S18" s="27"/>
      <c r="T18" s="28">
        <f t="shared" si="3"/>
        <v>0</v>
      </c>
      <c r="U18" s="27"/>
      <c r="V18" s="28">
        <f t="shared" si="4"/>
        <v>0</v>
      </c>
      <c r="W18" s="27"/>
      <c r="X18" s="28">
        <f t="shared" si="8"/>
        <v>0</v>
      </c>
      <c r="Y18" s="29">
        <f t="shared" si="9"/>
        <v>0</v>
      </c>
      <c r="Z18" s="30">
        <f t="shared" si="9"/>
        <v>0</v>
      </c>
      <c r="AA18" s="27"/>
      <c r="AB18" s="28">
        <f t="shared" si="5"/>
        <v>0</v>
      </c>
      <c r="AC18" s="27"/>
      <c r="AD18" s="28">
        <f t="shared" si="6"/>
        <v>0</v>
      </c>
      <c r="AE18" s="27"/>
      <c r="AF18" s="28">
        <f t="shared" si="7"/>
        <v>0</v>
      </c>
      <c r="AG18" s="29">
        <f t="shared" si="10"/>
        <v>0</v>
      </c>
      <c r="AH18" s="30">
        <f t="shared" si="10"/>
        <v>0</v>
      </c>
      <c r="AI18" s="27"/>
      <c r="AJ18" s="28">
        <f t="shared" si="11"/>
        <v>0</v>
      </c>
      <c r="AK18" s="27"/>
      <c r="AL18" s="28">
        <f t="shared" si="12"/>
        <v>0</v>
      </c>
      <c r="AM18" s="27"/>
      <c r="AN18" s="28">
        <f t="shared" si="13"/>
        <v>0</v>
      </c>
      <c r="AO18" s="29">
        <f t="shared" si="14"/>
        <v>0</v>
      </c>
      <c r="AP18" s="30">
        <f t="shared" si="14"/>
        <v>0</v>
      </c>
      <c r="AQ18" s="29">
        <f t="shared" si="15"/>
        <v>0</v>
      </c>
      <c r="AR18" s="30">
        <f t="shared" si="15"/>
        <v>0</v>
      </c>
    </row>
    <row r="19" spans="1:44" s="31" customFormat="1" ht="19.5" customHeight="1">
      <c r="A19" s="11" t="s">
        <v>27</v>
      </c>
      <c r="B19" s="11"/>
      <c r="C19" s="11"/>
      <c r="D19" s="11"/>
      <c r="E19" s="11"/>
      <c r="F19" s="32"/>
      <c r="G19" s="32" t="s">
        <v>48</v>
      </c>
      <c r="H19" s="33" t="s">
        <v>45</v>
      </c>
      <c r="I19" s="34">
        <v>20000</v>
      </c>
      <c r="J19" s="26">
        <v>7560</v>
      </c>
      <c r="K19" s="27"/>
      <c r="L19" s="28">
        <f>$J19*K19/1000000</f>
        <v>0</v>
      </c>
      <c r="M19" s="27"/>
      <c r="N19" s="28">
        <f t="shared" si="0"/>
        <v>0</v>
      </c>
      <c r="O19" s="27"/>
      <c r="P19" s="28">
        <f t="shared" si="1"/>
        <v>0</v>
      </c>
      <c r="Q19" s="29">
        <f>K19+M19+O19</f>
        <v>0</v>
      </c>
      <c r="R19" s="30">
        <f t="shared" si="2"/>
        <v>0</v>
      </c>
      <c r="S19" s="27"/>
      <c r="T19" s="28">
        <f t="shared" si="3"/>
        <v>0</v>
      </c>
      <c r="U19" s="27"/>
      <c r="V19" s="28">
        <f t="shared" si="4"/>
        <v>0</v>
      </c>
      <c r="W19" s="27"/>
      <c r="X19" s="28">
        <f t="shared" si="8"/>
        <v>0</v>
      </c>
      <c r="Y19" s="29">
        <f t="shared" si="9"/>
        <v>0</v>
      </c>
      <c r="Z19" s="30">
        <f t="shared" si="9"/>
        <v>0</v>
      </c>
      <c r="AA19" s="27"/>
      <c r="AB19" s="28">
        <f t="shared" si="5"/>
        <v>0</v>
      </c>
      <c r="AC19" s="27"/>
      <c r="AD19" s="28">
        <f t="shared" si="6"/>
        <v>0</v>
      </c>
      <c r="AE19" s="27"/>
      <c r="AF19" s="28">
        <f t="shared" si="7"/>
        <v>0</v>
      </c>
      <c r="AG19" s="29">
        <f t="shared" si="10"/>
        <v>0</v>
      </c>
      <c r="AH19" s="30">
        <f t="shared" si="10"/>
        <v>0</v>
      </c>
      <c r="AI19" s="27"/>
      <c r="AJ19" s="28">
        <f t="shared" si="11"/>
        <v>0</v>
      </c>
      <c r="AK19" s="27"/>
      <c r="AL19" s="28">
        <f t="shared" si="12"/>
        <v>0</v>
      </c>
      <c r="AM19" s="27"/>
      <c r="AN19" s="28">
        <f t="shared" si="13"/>
        <v>0</v>
      </c>
      <c r="AO19" s="29">
        <f t="shared" si="14"/>
        <v>0</v>
      </c>
      <c r="AP19" s="30">
        <f t="shared" si="14"/>
        <v>0</v>
      </c>
      <c r="AQ19" s="29">
        <f t="shared" si="15"/>
        <v>0</v>
      </c>
      <c r="AR19" s="30">
        <f t="shared" si="15"/>
        <v>0</v>
      </c>
    </row>
    <row r="20" spans="1:44" s="31" customFormat="1" ht="19.5" customHeight="1">
      <c r="A20" s="11" t="s">
        <v>27</v>
      </c>
      <c r="B20" s="22"/>
      <c r="C20" s="22"/>
      <c r="D20" s="22"/>
      <c r="E20" s="22"/>
      <c r="F20" s="23"/>
      <c r="G20" s="32" t="s">
        <v>49</v>
      </c>
      <c r="H20" s="33" t="s">
        <v>50</v>
      </c>
      <c r="I20" s="34">
        <v>400</v>
      </c>
      <c r="J20" s="26">
        <v>235</v>
      </c>
      <c r="K20" s="27"/>
      <c r="L20" s="28">
        <f>$J20*K20/1000000</f>
        <v>0</v>
      </c>
      <c r="M20" s="27"/>
      <c r="N20" s="28">
        <f t="shared" si="0"/>
        <v>0</v>
      </c>
      <c r="O20" s="27"/>
      <c r="P20" s="28">
        <f t="shared" si="1"/>
        <v>0</v>
      </c>
      <c r="Q20" s="29">
        <f>K20+M20+O20</f>
        <v>0</v>
      </c>
      <c r="R20" s="30">
        <f t="shared" si="2"/>
        <v>0</v>
      </c>
      <c r="S20" s="27">
        <v>20</v>
      </c>
      <c r="T20" s="28">
        <f t="shared" si="3"/>
        <v>4.7000000000000002E-3</v>
      </c>
      <c r="U20" s="27"/>
      <c r="V20" s="28">
        <f t="shared" si="4"/>
        <v>0</v>
      </c>
      <c r="W20" s="27"/>
      <c r="X20" s="28">
        <f t="shared" si="8"/>
        <v>0</v>
      </c>
      <c r="Y20" s="29">
        <f t="shared" si="9"/>
        <v>20</v>
      </c>
      <c r="Z20" s="30">
        <f t="shared" si="9"/>
        <v>4.7000000000000002E-3</v>
      </c>
      <c r="AA20" s="27"/>
      <c r="AB20" s="28">
        <f t="shared" si="5"/>
        <v>0</v>
      </c>
      <c r="AC20" s="27"/>
      <c r="AD20" s="28">
        <f t="shared" si="6"/>
        <v>0</v>
      </c>
      <c r="AE20" s="27"/>
      <c r="AF20" s="28">
        <f t="shared" si="7"/>
        <v>0</v>
      </c>
      <c r="AG20" s="29">
        <f t="shared" si="10"/>
        <v>0</v>
      </c>
      <c r="AH20" s="30">
        <f t="shared" si="10"/>
        <v>0</v>
      </c>
      <c r="AI20" s="27"/>
      <c r="AJ20" s="28">
        <f t="shared" si="11"/>
        <v>0</v>
      </c>
      <c r="AK20" s="27"/>
      <c r="AL20" s="28">
        <f t="shared" si="12"/>
        <v>0</v>
      </c>
      <c r="AM20" s="27"/>
      <c r="AN20" s="28">
        <f t="shared" si="13"/>
        <v>0</v>
      </c>
      <c r="AO20" s="29">
        <f t="shared" si="14"/>
        <v>0</v>
      </c>
      <c r="AP20" s="30">
        <f t="shared" si="14"/>
        <v>0</v>
      </c>
      <c r="AQ20" s="29">
        <f t="shared" si="15"/>
        <v>20</v>
      </c>
      <c r="AR20" s="30">
        <f t="shared" si="15"/>
        <v>4.7000000000000002E-3</v>
      </c>
    </row>
    <row r="21" spans="1:44" s="31" customFormat="1" ht="19.5" customHeight="1">
      <c r="A21" s="11" t="s">
        <v>27</v>
      </c>
      <c r="B21" s="11"/>
      <c r="C21" s="11"/>
      <c r="D21" s="11"/>
      <c r="E21" s="11"/>
      <c r="F21" s="32"/>
      <c r="G21" s="32" t="s">
        <v>51</v>
      </c>
      <c r="H21" s="33" t="s">
        <v>50</v>
      </c>
      <c r="I21" s="34">
        <v>1000</v>
      </c>
      <c r="J21" s="26">
        <v>520</v>
      </c>
      <c r="K21" s="27"/>
      <c r="L21" s="28">
        <f>$J21*K21/1000000</f>
        <v>0</v>
      </c>
      <c r="M21" s="27"/>
      <c r="N21" s="28">
        <f t="shared" si="0"/>
        <v>0</v>
      </c>
      <c r="O21" s="27"/>
      <c r="P21" s="28">
        <f t="shared" si="1"/>
        <v>0</v>
      </c>
      <c r="Q21" s="29">
        <f>K21+M21+O21</f>
        <v>0</v>
      </c>
      <c r="R21" s="30">
        <f t="shared" ref="R21:R84" si="16">L21+N21+P21</f>
        <v>0</v>
      </c>
      <c r="S21" s="27"/>
      <c r="T21" s="28">
        <f t="shared" si="3"/>
        <v>0</v>
      </c>
      <c r="U21" s="27"/>
      <c r="V21" s="28">
        <f t="shared" si="4"/>
        <v>0</v>
      </c>
      <c r="W21" s="27"/>
      <c r="X21" s="28">
        <f t="shared" si="8"/>
        <v>0</v>
      </c>
      <c r="Y21" s="29">
        <f t="shared" si="9"/>
        <v>0</v>
      </c>
      <c r="Z21" s="30">
        <f t="shared" si="9"/>
        <v>0</v>
      </c>
      <c r="AA21" s="27"/>
      <c r="AB21" s="28">
        <f t="shared" si="5"/>
        <v>0</v>
      </c>
      <c r="AC21" s="27"/>
      <c r="AD21" s="28">
        <f t="shared" si="6"/>
        <v>0</v>
      </c>
      <c r="AE21" s="27"/>
      <c r="AF21" s="28">
        <f t="shared" si="7"/>
        <v>0</v>
      </c>
      <c r="AG21" s="29">
        <f t="shared" si="10"/>
        <v>0</v>
      </c>
      <c r="AH21" s="30">
        <f t="shared" si="10"/>
        <v>0</v>
      </c>
      <c r="AI21" s="27"/>
      <c r="AJ21" s="28">
        <f t="shared" si="11"/>
        <v>0</v>
      </c>
      <c r="AK21" s="27"/>
      <c r="AL21" s="28">
        <f t="shared" si="12"/>
        <v>0</v>
      </c>
      <c r="AM21" s="27"/>
      <c r="AN21" s="28">
        <f t="shared" si="13"/>
        <v>0</v>
      </c>
      <c r="AO21" s="29">
        <f t="shared" si="14"/>
        <v>0</v>
      </c>
      <c r="AP21" s="30">
        <f t="shared" si="14"/>
        <v>0</v>
      </c>
      <c r="AQ21" s="29">
        <f t="shared" si="15"/>
        <v>0</v>
      </c>
      <c r="AR21" s="30">
        <f t="shared" si="15"/>
        <v>0</v>
      </c>
    </row>
    <row r="22" spans="1:44" s="31" customFormat="1" ht="19.5" customHeight="1">
      <c r="A22" s="11" t="s">
        <v>27</v>
      </c>
      <c r="B22" s="11"/>
      <c r="C22" s="11"/>
      <c r="D22" s="11"/>
      <c r="E22" s="11"/>
      <c r="F22" s="32"/>
      <c r="G22" s="32" t="s">
        <v>52</v>
      </c>
      <c r="H22" s="33" t="s">
        <v>53</v>
      </c>
      <c r="I22" s="34">
        <v>5000</v>
      </c>
      <c r="J22" s="26">
        <v>2475</v>
      </c>
      <c r="K22" s="27"/>
      <c r="L22" s="28">
        <f>$J22*K22/1000000</f>
        <v>0</v>
      </c>
      <c r="M22" s="27"/>
      <c r="N22" s="28">
        <f t="shared" si="0"/>
        <v>0</v>
      </c>
      <c r="O22" s="27"/>
      <c r="P22" s="28">
        <f t="shared" si="1"/>
        <v>0</v>
      </c>
      <c r="Q22" s="29">
        <f>K22+M22+O22</f>
        <v>0</v>
      </c>
      <c r="R22" s="30">
        <f t="shared" si="16"/>
        <v>0</v>
      </c>
      <c r="S22" s="27"/>
      <c r="T22" s="28">
        <f t="shared" si="3"/>
        <v>0</v>
      </c>
      <c r="U22" s="27"/>
      <c r="V22" s="28">
        <f t="shared" si="4"/>
        <v>0</v>
      </c>
      <c r="W22" s="27"/>
      <c r="X22" s="28">
        <f t="shared" si="8"/>
        <v>0</v>
      </c>
      <c r="Y22" s="29">
        <f t="shared" si="9"/>
        <v>0</v>
      </c>
      <c r="Z22" s="30">
        <f t="shared" si="9"/>
        <v>0</v>
      </c>
      <c r="AA22" s="27"/>
      <c r="AB22" s="28">
        <f t="shared" si="5"/>
        <v>0</v>
      </c>
      <c r="AC22" s="27"/>
      <c r="AD22" s="28">
        <f t="shared" si="6"/>
        <v>0</v>
      </c>
      <c r="AE22" s="27"/>
      <c r="AF22" s="28">
        <f t="shared" si="7"/>
        <v>0</v>
      </c>
      <c r="AG22" s="29">
        <f t="shared" si="10"/>
        <v>0</v>
      </c>
      <c r="AH22" s="30">
        <f t="shared" si="10"/>
        <v>0</v>
      </c>
      <c r="AI22" s="27"/>
      <c r="AJ22" s="28">
        <f t="shared" si="11"/>
        <v>0</v>
      </c>
      <c r="AK22" s="27"/>
      <c r="AL22" s="28">
        <f t="shared" si="12"/>
        <v>0</v>
      </c>
      <c r="AM22" s="27"/>
      <c r="AN22" s="28">
        <f t="shared" si="13"/>
        <v>0</v>
      </c>
      <c r="AO22" s="29">
        <f t="shared" si="14"/>
        <v>0</v>
      </c>
      <c r="AP22" s="30">
        <f t="shared" si="14"/>
        <v>0</v>
      </c>
      <c r="AQ22" s="29">
        <f t="shared" si="15"/>
        <v>0</v>
      </c>
      <c r="AR22" s="30">
        <f t="shared" si="15"/>
        <v>0</v>
      </c>
    </row>
    <row r="23" spans="1:44" s="31" customFormat="1" ht="19.5" customHeight="1">
      <c r="A23" s="11" t="s">
        <v>27</v>
      </c>
      <c r="B23" s="22"/>
      <c r="C23" s="22"/>
      <c r="D23" s="22"/>
      <c r="E23" s="22"/>
      <c r="F23" s="23"/>
      <c r="G23" s="32" t="s">
        <v>54</v>
      </c>
      <c r="H23" s="33" t="s">
        <v>53</v>
      </c>
      <c r="I23" s="34">
        <v>20000</v>
      </c>
      <c r="J23" s="26">
        <v>7600</v>
      </c>
      <c r="K23" s="27"/>
      <c r="L23" s="28">
        <f>$J23*K23/1000000</f>
        <v>0</v>
      </c>
      <c r="M23" s="27"/>
      <c r="N23" s="28">
        <f t="shared" si="0"/>
        <v>0</v>
      </c>
      <c r="O23" s="27"/>
      <c r="P23" s="28">
        <f t="shared" si="1"/>
        <v>0</v>
      </c>
      <c r="Q23" s="29">
        <f>K23+M23+O23</f>
        <v>0</v>
      </c>
      <c r="R23" s="30">
        <f t="shared" si="16"/>
        <v>0</v>
      </c>
      <c r="S23" s="27"/>
      <c r="T23" s="28">
        <f t="shared" si="3"/>
        <v>0</v>
      </c>
      <c r="U23" s="27"/>
      <c r="V23" s="28">
        <f t="shared" si="4"/>
        <v>0</v>
      </c>
      <c r="W23" s="27"/>
      <c r="X23" s="28">
        <f t="shared" si="8"/>
        <v>0</v>
      </c>
      <c r="Y23" s="29">
        <f t="shared" si="9"/>
        <v>0</v>
      </c>
      <c r="Z23" s="30">
        <f t="shared" si="9"/>
        <v>0</v>
      </c>
      <c r="AA23" s="27"/>
      <c r="AB23" s="28">
        <f t="shared" si="5"/>
        <v>0</v>
      </c>
      <c r="AC23" s="27"/>
      <c r="AD23" s="28">
        <f t="shared" si="6"/>
        <v>0</v>
      </c>
      <c r="AE23" s="27"/>
      <c r="AF23" s="28">
        <f t="shared" si="7"/>
        <v>0</v>
      </c>
      <c r="AG23" s="29">
        <f t="shared" si="10"/>
        <v>0</v>
      </c>
      <c r="AH23" s="30">
        <f t="shared" si="10"/>
        <v>0</v>
      </c>
      <c r="AI23" s="27"/>
      <c r="AJ23" s="28">
        <f t="shared" si="11"/>
        <v>0</v>
      </c>
      <c r="AK23" s="27"/>
      <c r="AL23" s="28">
        <f t="shared" si="12"/>
        <v>0</v>
      </c>
      <c r="AM23" s="27"/>
      <c r="AN23" s="28">
        <f t="shared" si="13"/>
        <v>0</v>
      </c>
      <c r="AO23" s="29">
        <f t="shared" si="14"/>
        <v>0</v>
      </c>
      <c r="AP23" s="30">
        <f t="shared" si="14"/>
        <v>0</v>
      </c>
      <c r="AQ23" s="29">
        <f t="shared" si="15"/>
        <v>0</v>
      </c>
      <c r="AR23" s="30">
        <f t="shared" si="15"/>
        <v>0</v>
      </c>
    </row>
    <row r="24" spans="1:44" s="31" customFormat="1" ht="19.5" customHeight="1">
      <c r="A24" s="11" t="s">
        <v>27</v>
      </c>
      <c r="B24" s="11"/>
      <c r="C24" s="11"/>
      <c r="D24" s="11"/>
      <c r="E24" s="11"/>
      <c r="F24" s="32"/>
      <c r="G24" s="32" t="s">
        <v>55</v>
      </c>
      <c r="H24" s="35" t="s">
        <v>56</v>
      </c>
      <c r="I24" s="34">
        <v>100</v>
      </c>
      <c r="J24" s="26">
        <v>175</v>
      </c>
      <c r="K24" s="27"/>
      <c r="L24" s="28">
        <f>$J24*K24/1000000</f>
        <v>0</v>
      </c>
      <c r="M24" s="27"/>
      <c r="N24" s="28">
        <f t="shared" si="0"/>
        <v>0</v>
      </c>
      <c r="O24" s="27"/>
      <c r="P24" s="28">
        <f t="shared" si="1"/>
        <v>0</v>
      </c>
      <c r="Q24" s="29">
        <f>K24+M24+O24</f>
        <v>0</v>
      </c>
      <c r="R24" s="30">
        <f t="shared" si="16"/>
        <v>0</v>
      </c>
      <c r="S24" s="27">
        <v>200</v>
      </c>
      <c r="T24" s="28">
        <f t="shared" si="3"/>
        <v>3.5000000000000003E-2</v>
      </c>
      <c r="U24" s="27"/>
      <c r="V24" s="28">
        <f t="shared" si="4"/>
        <v>0</v>
      </c>
      <c r="W24" s="27"/>
      <c r="X24" s="28">
        <f t="shared" si="8"/>
        <v>0</v>
      </c>
      <c r="Y24" s="29">
        <f t="shared" si="9"/>
        <v>200</v>
      </c>
      <c r="Z24" s="30">
        <f t="shared" si="9"/>
        <v>3.5000000000000003E-2</v>
      </c>
      <c r="AA24" s="27"/>
      <c r="AB24" s="28">
        <f t="shared" si="5"/>
        <v>0</v>
      </c>
      <c r="AC24" s="27"/>
      <c r="AD24" s="28">
        <f t="shared" si="6"/>
        <v>0</v>
      </c>
      <c r="AE24" s="27"/>
      <c r="AF24" s="28">
        <f t="shared" si="7"/>
        <v>0</v>
      </c>
      <c r="AG24" s="29">
        <f t="shared" si="10"/>
        <v>0</v>
      </c>
      <c r="AH24" s="30">
        <f t="shared" si="10"/>
        <v>0</v>
      </c>
      <c r="AI24" s="27"/>
      <c r="AJ24" s="28">
        <f t="shared" si="11"/>
        <v>0</v>
      </c>
      <c r="AK24" s="27"/>
      <c r="AL24" s="28">
        <f t="shared" si="12"/>
        <v>0</v>
      </c>
      <c r="AM24" s="27"/>
      <c r="AN24" s="28">
        <f t="shared" si="13"/>
        <v>0</v>
      </c>
      <c r="AO24" s="29">
        <f t="shared" si="14"/>
        <v>0</v>
      </c>
      <c r="AP24" s="30">
        <f t="shared" si="14"/>
        <v>0</v>
      </c>
      <c r="AQ24" s="29">
        <f t="shared" si="15"/>
        <v>200</v>
      </c>
      <c r="AR24" s="30">
        <f t="shared" si="15"/>
        <v>3.5000000000000003E-2</v>
      </c>
    </row>
    <row r="25" spans="1:44" s="31" customFormat="1" ht="19.5" customHeight="1">
      <c r="A25" s="11" t="s">
        <v>27</v>
      </c>
      <c r="B25" s="11"/>
      <c r="C25" s="11"/>
      <c r="D25" s="11"/>
      <c r="E25" s="11"/>
      <c r="F25" s="32"/>
      <c r="G25" s="32" t="s">
        <v>57</v>
      </c>
      <c r="H25" s="35" t="s">
        <v>58</v>
      </c>
      <c r="I25" s="34">
        <v>100</v>
      </c>
      <c r="J25" s="26">
        <v>48</v>
      </c>
      <c r="K25" s="27">
        <v>200</v>
      </c>
      <c r="L25" s="28">
        <f>$J25*K25/1000000</f>
        <v>9.5999999999999992E-3</v>
      </c>
      <c r="M25" s="27"/>
      <c r="N25" s="28">
        <f t="shared" si="0"/>
        <v>0</v>
      </c>
      <c r="O25" s="27"/>
      <c r="P25" s="28">
        <f t="shared" si="1"/>
        <v>0</v>
      </c>
      <c r="Q25" s="29">
        <f>K25+M25+O25</f>
        <v>200</v>
      </c>
      <c r="R25" s="30">
        <f t="shared" si="16"/>
        <v>9.5999999999999992E-3</v>
      </c>
      <c r="S25" s="27"/>
      <c r="T25" s="28">
        <f t="shared" si="3"/>
        <v>0</v>
      </c>
      <c r="U25" s="27"/>
      <c r="V25" s="28">
        <f t="shared" si="4"/>
        <v>0</v>
      </c>
      <c r="W25" s="27"/>
      <c r="X25" s="28">
        <f t="shared" si="8"/>
        <v>0</v>
      </c>
      <c r="Y25" s="29">
        <f t="shared" si="9"/>
        <v>0</v>
      </c>
      <c r="Z25" s="30">
        <f t="shared" si="9"/>
        <v>0</v>
      </c>
      <c r="AA25" s="27"/>
      <c r="AB25" s="28">
        <f t="shared" si="5"/>
        <v>0</v>
      </c>
      <c r="AC25" s="27"/>
      <c r="AD25" s="28">
        <f t="shared" si="6"/>
        <v>0</v>
      </c>
      <c r="AE25" s="27"/>
      <c r="AF25" s="28">
        <f t="shared" si="7"/>
        <v>0</v>
      </c>
      <c r="AG25" s="29">
        <f t="shared" si="10"/>
        <v>0</v>
      </c>
      <c r="AH25" s="30">
        <f t="shared" si="10"/>
        <v>0</v>
      </c>
      <c r="AI25" s="27"/>
      <c r="AJ25" s="28">
        <f t="shared" si="11"/>
        <v>0</v>
      </c>
      <c r="AK25" s="27"/>
      <c r="AL25" s="28">
        <f t="shared" si="12"/>
        <v>0</v>
      </c>
      <c r="AM25" s="27">
        <v>300</v>
      </c>
      <c r="AN25" s="28">
        <f t="shared" si="13"/>
        <v>1.44E-2</v>
      </c>
      <c r="AO25" s="29">
        <f t="shared" si="14"/>
        <v>300</v>
      </c>
      <c r="AP25" s="30">
        <f t="shared" si="14"/>
        <v>1.44E-2</v>
      </c>
      <c r="AQ25" s="29">
        <f t="shared" si="15"/>
        <v>500</v>
      </c>
      <c r="AR25" s="30">
        <f t="shared" si="15"/>
        <v>2.4E-2</v>
      </c>
    </row>
    <row r="26" spans="1:44" s="31" customFormat="1" ht="19.5" customHeight="1">
      <c r="A26" s="11" t="s">
        <v>27</v>
      </c>
      <c r="B26" s="22"/>
      <c r="C26" s="22"/>
      <c r="D26" s="22"/>
      <c r="E26" s="22"/>
      <c r="F26" s="23"/>
      <c r="G26" s="32" t="s">
        <v>59</v>
      </c>
      <c r="H26" s="35" t="s">
        <v>60</v>
      </c>
      <c r="I26" s="34">
        <v>100</v>
      </c>
      <c r="J26" s="26">
        <v>125</v>
      </c>
      <c r="K26" s="27"/>
      <c r="L26" s="28">
        <f>$J26*K26/1000000</f>
        <v>0</v>
      </c>
      <c r="M26" s="27"/>
      <c r="N26" s="28">
        <f t="shared" si="0"/>
        <v>0</v>
      </c>
      <c r="O26" s="27">
        <v>500</v>
      </c>
      <c r="P26" s="28">
        <f t="shared" si="1"/>
        <v>6.25E-2</v>
      </c>
      <c r="Q26" s="29">
        <f>K26+M26+O26</f>
        <v>500</v>
      </c>
      <c r="R26" s="30">
        <f t="shared" si="16"/>
        <v>6.25E-2</v>
      </c>
      <c r="S26" s="27">
        <v>300</v>
      </c>
      <c r="T26" s="28">
        <f t="shared" si="3"/>
        <v>3.7499999999999999E-2</v>
      </c>
      <c r="U26" s="27"/>
      <c r="V26" s="28">
        <f t="shared" si="4"/>
        <v>0</v>
      </c>
      <c r="W26" s="27"/>
      <c r="X26" s="28">
        <f t="shared" si="8"/>
        <v>0</v>
      </c>
      <c r="Y26" s="29">
        <f t="shared" si="9"/>
        <v>300</v>
      </c>
      <c r="Z26" s="30">
        <f t="shared" si="9"/>
        <v>3.7499999999999999E-2</v>
      </c>
      <c r="AA26" s="27"/>
      <c r="AB26" s="28">
        <f t="shared" si="5"/>
        <v>0</v>
      </c>
      <c r="AC26" s="27"/>
      <c r="AD26" s="28">
        <f t="shared" si="6"/>
        <v>0</v>
      </c>
      <c r="AE26" s="27"/>
      <c r="AF26" s="28">
        <f t="shared" si="7"/>
        <v>0</v>
      </c>
      <c r="AG26" s="29">
        <f t="shared" si="10"/>
        <v>0</v>
      </c>
      <c r="AH26" s="30">
        <f t="shared" si="10"/>
        <v>0</v>
      </c>
      <c r="AI26" s="27"/>
      <c r="AJ26" s="28">
        <f t="shared" si="11"/>
        <v>0</v>
      </c>
      <c r="AK26" s="27"/>
      <c r="AL26" s="28">
        <f t="shared" si="12"/>
        <v>0</v>
      </c>
      <c r="AM26" s="27"/>
      <c r="AN26" s="28">
        <f t="shared" si="13"/>
        <v>0</v>
      </c>
      <c r="AO26" s="29">
        <f t="shared" si="14"/>
        <v>0</v>
      </c>
      <c r="AP26" s="30">
        <f t="shared" si="14"/>
        <v>0</v>
      </c>
      <c r="AQ26" s="29">
        <f t="shared" si="15"/>
        <v>800</v>
      </c>
      <c r="AR26" s="30">
        <f t="shared" si="15"/>
        <v>0.1</v>
      </c>
    </row>
    <row r="27" spans="1:44" s="31" customFormat="1" ht="19.5" customHeight="1">
      <c r="A27" s="11" t="s">
        <v>27</v>
      </c>
      <c r="B27" s="11"/>
      <c r="C27" s="11"/>
      <c r="D27" s="11"/>
      <c r="E27" s="11"/>
      <c r="F27" s="32"/>
      <c r="G27" s="32" t="s">
        <v>61</v>
      </c>
      <c r="H27" s="33" t="s">
        <v>62</v>
      </c>
      <c r="I27" s="34">
        <v>25</v>
      </c>
      <c r="J27" s="26">
        <v>37</v>
      </c>
      <c r="K27" s="27"/>
      <c r="L27" s="28">
        <f>$J27*K27/1000000</f>
        <v>0</v>
      </c>
      <c r="M27" s="27"/>
      <c r="N27" s="28">
        <f t="shared" si="0"/>
        <v>0</v>
      </c>
      <c r="O27" s="27"/>
      <c r="P27" s="28">
        <f t="shared" si="1"/>
        <v>0</v>
      </c>
      <c r="Q27" s="29">
        <f>K27+M27+O27</f>
        <v>0</v>
      </c>
      <c r="R27" s="30">
        <f t="shared" si="16"/>
        <v>0</v>
      </c>
      <c r="S27" s="27"/>
      <c r="T27" s="28">
        <f t="shared" si="3"/>
        <v>0</v>
      </c>
      <c r="U27" s="27"/>
      <c r="V27" s="28">
        <f t="shared" si="4"/>
        <v>0</v>
      </c>
      <c r="W27" s="27"/>
      <c r="X27" s="28">
        <f t="shared" si="8"/>
        <v>0</v>
      </c>
      <c r="Y27" s="29">
        <f t="shared" si="9"/>
        <v>0</v>
      </c>
      <c r="Z27" s="30">
        <f t="shared" si="9"/>
        <v>0</v>
      </c>
      <c r="AA27" s="27"/>
      <c r="AB27" s="28">
        <f t="shared" si="5"/>
        <v>0</v>
      </c>
      <c r="AC27" s="27"/>
      <c r="AD27" s="28">
        <f t="shared" si="6"/>
        <v>0</v>
      </c>
      <c r="AE27" s="27"/>
      <c r="AF27" s="28">
        <f t="shared" si="7"/>
        <v>0</v>
      </c>
      <c r="AG27" s="29">
        <f t="shared" si="10"/>
        <v>0</v>
      </c>
      <c r="AH27" s="30">
        <f t="shared" si="10"/>
        <v>0</v>
      </c>
      <c r="AI27" s="27"/>
      <c r="AJ27" s="28">
        <f t="shared" si="11"/>
        <v>0</v>
      </c>
      <c r="AK27" s="27"/>
      <c r="AL27" s="28">
        <f t="shared" si="12"/>
        <v>0</v>
      </c>
      <c r="AM27" s="27"/>
      <c r="AN27" s="28">
        <f t="shared" si="13"/>
        <v>0</v>
      </c>
      <c r="AO27" s="29">
        <f t="shared" si="14"/>
        <v>0</v>
      </c>
      <c r="AP27" s="30">
        <f t="shared" si="14"/>
        <v>0</v>
      </c>
      <c r="AQ27" s="29">
        <f t="shared" si="15"/>
        <v>0</v>
      </c>
      <c r="AR27" s="30">
        <f t="shared" si="15"/>
        <v>0</v>
      </c>
    </row>
    <row r="28" spans="1:44" s="31" customFormat="1" ht="19.5" customHeight="1">
      <c r="A28" s="11" t="s">
        <v>27</v>
      </c>
      <c r="B28" s="11"/>
      <c r="C28" s="11"/>
      <c r="D28" s="11"/>
      <c r="E28" s="11"/>
      <c r="F28" s="32"/>
      <c r="G28" s="32" t="s">
        <v>63</v>
      </c>
      <c r="H28" s="33" t="s">
        <v>62</v>
      </c>
      <c r="I28" s="34">
        <v>50</v>
      </c>
      <c r="J28" s="26">
        <v>68</v>
      </c>
      <c r="K28" s="27"/>
      <c r="L28" s="28">
        <f>$J28*K28/1000000</f>
        <v>0</v>
      </c>
      <c r="M28" s="27">
        <v>100</v>
      </c>
      <c r="N28" s="28">
        <f t="shared" si="0"/>
        <v>6.7999999999999996E-3</v>
      </c>
      <c r="O28" s="27">
        <v>300</v>
      </c>
      <c r="P28" s="28">
        <f t="shared" si="1"/>
        <v>2.0400000000000001E-2</v>
      </c>
      <c r="Q28" s="29">
        <f>K28+M28+O28</f>
        <v>400</v>
      </c>
      <c r="R28" s="30">
        <f t="shared" si="16"/>
        <v>2.7200000000000002E-2</v>
      </c>
      <c r="S28" s="27"/>
      <c r="T28" s="28">
        <f t="shared" si="3"/>
        <v>0</v>
      </c>
      <c r="U28" s="27">
        <v>50</v>
      </c>
      <c r="V28" s="28">
        <f t="shared" si="4"/>
        <v>3.3999999999999998E-3</v>
      </c>
      <c r="W28" s="27">
        <v>100</v>
      </c>
      <c r="X28" s="28">
        <f t="shared" si="8"/>
        <v>6.7999999999999996E-3</v>
      </c>
      <c r="Y28" s="29">
        <f t="shared" si="9"/>
        <v>150</v>
      </c>
      <c r="Z28" s="30">
        <f t="shared" si="9"/>
        <v>1.0199999999999999E-2</v>
      </c>
      <c r="AA28" s="27">
        <v>500</v>
      </c>
      <c r="AB28" s="28">
        <f t="shared" si="5"/>
        <v>3.4000000000000002E-2</v>
      </c>
      <c r="AC28" s="27"/>
      <c r="AD28" s="28">
        <f t="shared" si="6"/>
        <v>0</v>
      </c>
      <c r="AE28" s="27">
        <v>210</v>
      </c>
      <c r="AF28" s="28">
        <f t="shared" si="7"/>
        <v>1.4279999999999999E-2</v>
      </c>
      <c r="AG28" s="29">
        <f t="shared" si="10"/>
        <v>710</v>
      </c>
      <c r="AH28" s="30">
        <f t="shared" si="10"/>
        <v>4.8280000000000003E-2</v>
      </c>
      <c r="AI28" s="27"/>
      <c r="AJ28" s="28">
        <f t="shared" si="11"/>
        <v>0</v>
      </c>
      <c r="AK28" s="27">
        <v>40</v>
      </c>
      <c r="AL28" s="28">
        <f t="shared" si="12"/>
        <v>2.7200000000000002E-3</v>
      </c>
      <c r="AM28" s="27"/>
      <c r="AN28" s="28">
        <f t="shared" si="13"/>
        <v>0</v>
      </c>
      <c r="AO28" s="29">
        <f t="shared" si="14"/>
        <v>40</v>
      </c>
      <c r="AP28" s="30">
        <f t="shared" si="14"/>
        <v>2.7200000000000002E-3</v>
      </c>
      <c r="AQ28" s="29">
        <f t="shared" si="15"/>
        <v>1300</v>
      </c>
      <c r="AR28" s="30">
        <f t="shared" si="15"/>
        <v>8.8400000000000006E-2</v>
      </c>
    </row>
    <row r="29" spans="1:44" s="31" customFormat="1" ht="19.5" customHeight="1">
      <c r="A29" s="11" t="s">
        <v>27</v>
      </c>
      <c r="B29" s="22"/>
      <c r="C29" s="22"/>
      <c r="D29" s="22"/>
      <c r="E29" s="22"/>
      <c r="F29" s="23"/>
      <c r="G29" s="32" t="s">
        <v>64</v>
      </c>
      <c r="H29" s="33" t="s">
        <v>62</v>
      </c>
      <c r="I29" s="34">
        <v>100</v>
      </c>
      <c r="J29" s="26">
        <v>122</v>
      </c>
      <c r="K29" s="27"/>
      <c r="L29" s="28">
        <f>$J29*K29/1000000</f>
        <v>0</v>
      </c>
      <c r="M29" s="27">
        <v>50</v>
      </c>
      <c r="N29" s="28">
        <f t="shared" si="0"/>
        <v>6.1000000000000004E-3</v>
      </c>
      <c r="O29" s="27">
        <v>200</v>
      </c>
      <c r="P29" s="28">
        <f t="shared" si="1"/>
        <v>2.4400000000000002E-2</v>
      </c>
      <c r="Q29" s="29">
        <f>K29+M29+O29</f>
        <v>250</v>
      </c>
      <c r="R29" s="30">
        <f t="shared" si="16"/>
        <v>3.0500000000000003E-2</v>
      </c>
      <c r="S29" s="27"/>
      <c r="T29" s="28">
        <f t="shared" si="3"/>
        <v>0</v>
      </c>
      <c r="U29" s="27">
        <v>50</v>
      </c>
      <c r="V29" s="28">
        <f t="shared" si="4"/>
        <v>6.1000000000000004E-3</v>
      </c>
      <c r="W29" s="27">
        <v>150</v>
      </c>
      <c r="X29" s="28">
        <f t="shared" si="8"/>
        <v>1.83E-2</v>
      </c>
      <c r="Y29" s="29">
        <f t="shared" si="9"/>
        <v>200</v>
      </c>
      <c r="Z29" s="30">
        <f t="shared" si="9"/>
        <v>2.4400000000000002E-2</v>
      </c>
      <c r="AA29" s="27">
        <v>200</v>
      </c>
      <c r="AB29" s="28">
        <f t="shared" si="5"/>
        <v>2.4400000000000002E-2</v>
      </c>
      <c r="AC29" s="27"/>
      <c r="AD29" s="28">
        <f t="shared" si="6"/>
        <v>0</v>
      </c>
      <c r="AE29" s="27">
        <v>120</v>
      </c>
      <c r="AF29" s="28">
        <f t="shared" si="7"/>
        <v>1.464E-2</v>
      </c>
      <c r="AG29" s="29">
        <f t="shared" si="10"/>
        <v>320</v>
      </c>
      <c r="AH29" s="30">
        <f t="shared" si="10"/>
        <v>3.9040000000000005E-2</v>
      </c>
      <c r="AI29" s="27">
        <v>20</v>
      </c>
      <c r="AJ29" s="28">
        <f t="shared" si="11"/>
        <v>2.4399999999999999E-3</v>
      </c>
      <c r="AK29" s="27">
        <v>30</v>
      </c>
      <c r="AL29" s="28">
        <f t="shared" si="12"/>
        <v>3.6600000000000001E-3</v>
      </c>
      <c r="AM29" s="27"/>
      <c r="AN29" s="28">
        <f t="shared" si="13"/>
        <v>0</v>
      </c>
      <c r="AO29" s="29">
        <f t="shared" si="14"/>
        <v>50</v>
      </c>
      <c r="AP29" s="30">
        <f t="shared" si="14"/>
        <v>6.0999999999999995E-3</v>
      </c>
      <c r="AQ29" s="29">
        <f t="shared" si="15"/>
        <v>820</v>
      </c>
      <c r="AR29" s="30">
        <f t="shared" si="15"/>
        <v>0.10004</v>
      </c>
    </row>
    <row r="30" spans="1:44" s="31" customFormat="1" ht="19.5" customHeight="1">
      <c r="A30" s="11" t="s">
        <v>27</v>
      </c>
      <c r="B30" s="11"/>
      <c r="C30" s="11"/>
      <c r="D30" s="11"/>
      <c r="E30" s="11"/>
      <c r="F30" s="32"/>
      <c r="G30" s="32" t="s">
        <v>65</v>
      </c>
      <c r="H30" s="33" t="s">
        <v>62</v>
      </c>
      <c r="I30" s="34">
        <v>500</v>
      </c>
      <c r="J30" s="26">
        <v>517</v>
      </c>
      <c r="K30" s="27"/>
      <c r="L30" s="28">
        <f>$J30*K30/1000000</f>
        <v>0</v>
      </c>
      <c r="M30" s="27"/>
      <c r="N30" s="28">
        <f t="shared" si="0"/>
        <v>0</v>
      </c>
      <c r="O30" s="27"/>
      <c r="P30" s="28">
        <f t="shared" si="1"/>
        <v>0</v>
      </c>
      <c r="Q30" s="29">
        <f>K30+M30+O30</f>
        <v>0</v>
      </c>
      <c r="R30" s="30">
        <f t="shared" si="16"/>
        <v>0</v>
      </c>
      <c r="S30" s="27"/>
      <c r="T30" s="28">
        <f t="shared" si="3"/>
        <v>0</v>
      </c>
      <c r="U30" s="27"/>
      <c r="V30" s="28">
        <f t="shared" si="4"/>
        <v>0</v>
      </c>
      <c r="W30" s="27"/>
      <c r="X30" s="28">
        <f t="shared" si="8"/>
        <v>0</v>
      </c>
      <c r="Y30" s="29">
        <f t="shared" si="9"/>
        <v>0</v>
      </c>
      <c r="Z30" s="30">
        <f t="shared" si="9"/>
        <v>0</v>
      </c>
      <c r="AA30" s="27"/>
      <c r="AB30" s="28">
        <f t="shared" si="5"/>
        <v>0</v>
      </c>
      <c r="AC30" s="27"/>
      <c r="AD30" s="28">
        <f t="shared" si="6"/>
        <v>0</v>
      </c>
      <c r="AE30" s="27"/>
      <c r="AF30" s="28">
        <f t="shared" si="7"/>
        <v>0</v>
      </c>
      <c r="AG30" s="29">
        <f t="shared" si="10"/>
        <v>0</v>
      </c>
      <c r="AH30" s="30">
        <f t="shared" si="10"/>
        <v>0</v>
      </c>
      <c r="AI30" s="27"/>
      <c r="AJ30" s="28">
        <f t="shared" si="11"/>
        <v>0</v>
      </c>
      <c r="AK30" s="27"/>
      <c r="AL30" s="28">
        <f t="shared" si="12"/>
        <v>0</v>
      </c>
      <c r="AM30" s="27"/>
      <c r="AN30" s="28">
        <f t="shared" si="13"/>
        <v>0</v>
      </c>
      <c r="AO30" s="29">
        <f t="shared" si="14"/>
        <v>0</v>
      </c>
      <c r="AP30" s="30">
        <f t="shared" si="14"/>
        <v>0</v>
      </c>
      <c r="AQ30" s="29">
        <f t="shared" si="15"/>
        <v>0</v>
      </c>
      <c r="AR30" s="30">
        <f t="shared" si="15"/>
        <v>0</v>
      </c>
    </row>
    <row r="31" spans="1:44" s="31" customFormat="1" ht="19.5" customHeight="1">
      <c r="A31" s="11" t="s">
        <v>27</v>
      </c>
      <c r="B31" s="11"/>
      <c r="C31" s="11"/>
      <c r="D31" s="11"/>
      <c r="E31" s="11"/>
      <c r="F31" s="32"/>
      <c r="G31" s="32" t="s">
        <v>66</v>
      </c>
      <c r="H31" s="33" t="s">
        <v>62</v>
      </c>
      <c r="I31" s="34">
        <v>25000</v>
      </c>
      <c r="J31" s="26">
        <v>13125</v>
      </c>
      <c r="K31" s="27"/>
      <c r="L31" s="28">
        <f>$J31*K31/1000000</f>
        <v>0</v>
      </c>
      <c r="M31" s="27"/>
      <c r="N31" s="28">
        <f t="shared" si="0"/>
        <v>0</v>
      </c>
      <c r="O31" s="27"/>
      <c r="P31" s="28">
        <f t="shared" si="1"/>
        <v>0</v>
      </c>
      <c r="Q31" s="29">
        <f>K31+M31+O31</f>
        <v>0</v>
      </c>
      <c r="R31" s="30">
        <f t="shared" si="16"/>
        <v>0</v>
      </c>
      <c r="S31" s="27"/>
      <c r="T31" s="28">
        <f t="shared" si="3"/>
        <v>0</v>
      </c>
      <c r="U31" s="27"/>
      <c r="V31" s="28">
        <f t="shared" si="4"/>
        <v>0</v>
      </c>
      <c r="W31" s="27"/>
      <c r="X31" s="28">
        <f t="shared" si="8"/>
        <v>0</v>
      </c>
      <c r="Y31" s="29">
        <f t="shared" si="9"/>
        <v>0</v>
      </c>
      <c r="Z31" s="30">
        <f t="shared" si="9"/>
        <v>0</v>
      </c>
      <c r="AA31" s="27"/>
      <c r="AB31" s="28">
        <f t="shared" si="5"/>
        <v>0</v>
      </c>
      <c r="AC31" s="27"/>
      <c r="AD31" s="28">
        <f t="shared" si="6"/>
        <v>0</v>
      </c>
      <c r="AE31" s="27"/>
      <c r="AF31" s="28">
        <f t="shared" si="7"/>
        <v>0</v>
      </c>
      <c r="AG31" s="29">
        <f t="shared" si="10"/>
        <v>0</v>
      </c>
      <c r="AH31" s="30">
        <f t="shared" si="10"/>
        <v>0</v>
      </c>
      <c r="AI31" s="27"/>
      <c r="AJ31" s="28">
        <f t="shared" si="11"/>
        <v>0</v>
      </c>
      <c r="AK31" s="27"/>
      <c r="AL31" s="28">
        <f t="shared" si="12"/>
        <v>0</v>
      </c>
      <c r="AM31" s="27"/>
      <c r="AN31" s="28">
        <f t="shared" si="13"/>
        <v>0</v>
      </c>
      <c r="AO31" s="29">
        <f t="shared" si="14"/>
        <v>0</v>
      </c>
      <c r="AP31" s="30">
        <f t="shared" si="14"/>
        <v>0</v>
      </c>
      <c r="AQ31" s="29">
        <f t="shared" si="15"/>
        <v>0</v>
      </c>
      <c r="AR31" s="30">
        <f t="shared" si="15"/>
        <v>0</v>
      </c>
    </row>
    <row r="32" spans="1:44" s="31" customFormat="1" ht="19.5" customHeight="1">
      <c r="A32" s="11" t="s">
        <v>27</v>
      </c>
      <c r="B32" s="22"/>
      <c r="C32" s="22"/>
      <c r="D32" s="22"/>
      <c r="E32" s="22"/>
      <c r="F32" s="23"/>
      <c r="G32" s="32" t="s">
        <v>67</v>
      </c>
      <c r="H32" s="33" t="s">
        <v>68</v>
      </c>
      <c r="I32" s="34">
        <v>100</v>
      </c>
      <c r="J32" s="26">
        <v>74</v>
      </c>
      <c r="K32" s="27"/>
      <c r="L32" s="28">
        <f>$J32*K32/1000000</f>
        <v>0</v>
      </c>
      <c r="M32" s="27">
        <v>150</v>
      </c>
      <c r="N32" s="28">
        <f t="shared" si="0"/>
        <v>1.11E-2</v>
      </c>
      <c r="O32" s="27"/>
      <c r="P32" s="28">
        <f t="shared" si="1"/>
        <v>0</v>
      </c>
      <c r="Q32" s="29">
        <f>K32+M32+O32</f>
        <v>150</v>
      </c>
      <c r="R32" s="30">
        <f t="shared" si="16"/>
        <v>1.11E-2</v>
      </c>
      <c r="S32" s="27">
        <v>100</v>
      </c>
      <c r="T32" s="28">
        <f t="shared" si="3"/>
        <v>7.4000000000000003E-3</v>
      </c>
      <c r="U32" s="27">
        <v>100</v>
      </c>
      <c r="V32" s="28">
        <f t="shared" si="4"/>
        <v>7.4000000000000003E-3</v>
      </c>
      <c r="W32" s="27">
        <v>120</v>
      </c>
      <c r="X32" s="28">
        <f t="shared" si="8"/>
        <v>8.8800000000000007E-3</v>
      </c>
      <c r="Y32" s="29">
        <f t="shared" si="9"/>
        <v>320</v>
      </c>
      <c r="Z32" s="30">
        <f t="shared" si="9"/>
        <v>2.368E-2</v>
      </c>
      <c r="AA32" s="27">
        <v>100</v>
      </c>
      <c r="AB32" s="28">
        <f t="shared" si="5"/>
        <v>7.4000000000000003E-3</v>
      </c>
      <c r="AC32" s="27">
        <v>30</v>
      </c>
      <c r="AD32" s="28">
        <f t="shared" si="6"/>
        <v>2.2200000000000002E-3</v>
      </c>
      <c r="AE32" s="27">
        <v>40</v>
      </c>
      <c r="AF32" s="28">
        <f t="shared" si="7"/>
        <v>2.96E-3</v>
      </c>
      <c r="AG32" s="29">
        <f t="shared" si="10"/>
        <v>170</v>
      </c>
      <c r="AH32" s="30">
        <f t="shared" si="10"/>
        <v>1.2580000000000001E-2</v>
      </c>
      <c r="AI32" s="27">
        <v>100</v>
      </c>
      <c r="AJ32" s="28">
        <f t="shared" si="11"/>
        <v>7.4000000000000003E-3</v>
      </c>
      <c r="AK32" s="27">
        <v>50</v>
      </c>
      <c r="AL32" s="28">
        <f t="shared" si="12"/>
        <v>3.7000000000000002E-3</v>
      </c>
      <c r="AM32" s="27"/>
      <c r="AN32" s="28">
        <f t="shared" si="13"/>
        <v>0</v>
      </c>
      <c r="AO32" s="29">
        <f t="shared" si="14"/>
        <v>150</v>
      </c>
      <c r="AP32" s="30">
        <f t="shared" si="14"/>
        <v>1.11E-2</v>
      </c>
      <c r="AQ32" s="29">
        <f t="shared" si="15"/>
        <v>790</v>
      </c>
      <c r="AR32" s="30">
        <f t="shared" si="15"/>
        <v>5.8459999999999998E-2</v>
      </c>
    </row>
    <row r="33" spans="1:44" s="31" customFormat="1" ht="19.5" customHeight="1">
      <c r="A33" s="11" t="s">
        <v>27</v>
      </c>
      <c r="B33" s="11"/>
      <c r="C33" s="11"/>
      <c r="D33" s="11"/>
      <c r="E33" s="11"/>
      <c r="F33" s="32"/>
      <c r="G33" s="32" t="s">
        <v>69</v>
      </c>
      <c r="H33" s="33" t="s">
        <v>68</v>
      </c>
      <c r="I33" s="34">
        <v>500</v>
      </c>
      <c r="J33" s="26">
        <v>360</v>
      </c>
      <c r="K33" s="27"/>
      <c r="L33" s="28">
        <f>$J33*K33/1000000</f>
        <v>0</v>
      </c>
      <c r="M33" s="27">
        <v>50</v>
      </c>
      <c r="N33" s="28">
        <f t="shared" si="0"/>
        <v>1.7999999999999999E-2</v>
      </c>
      <c r="O33" s="27"/>
      <c r="P33" s="28">
        <f t="shared" si="1"/>
        <v>0</v>
      </c>
      <c r="Q33" s="29">
        <f>K33+M33+O33</f>
        <v>50</v>
      </c>
      <c r="R33" s="30">
        <f t="shared" si="16"/>
        <v>1.7999999999999999E-2</v>
      </c>
      <c r="S33" s="27"/>
      <c r="T33" s="28">
        <f t="shared" si="3"/>
        <v>0</v>
      </c>
      <c r="U33" s="27"/>
      <c r="V33" s="28">
        <f t="shared" si="4"/>
        <v>0</v>
      </c>
      <c r="W33" s="27"/>
      <c r="X33" s="28">
        <f t="shared" si="8"/>
        <v>0</v>
      </c>
      <c r="Y33" s="29">
        <f t="shared" si="9"/>
        <v>0</v>
      </c>
      <c r="Z33" s="30">
        <f t="shared" si="9"/>
        <v>0</v>
      </c>
      <c r="AA33" s="27"/>
      <c r="AB33" s="28">
        <f t="shared" si="5"/>
        <v>0</v>
      </c>
      <c r="AC33" s="27"/>
      <c r="AD33" s="28">
        <f t="shared" si="6"/>
        <v>0</v>
      </c>
      <c r="AE33" s="27"/>
      <c r="AF33" s="28">
        <f t="shared" si="7"/>
        <v>0</v>
      </c>
      <c r="AG33" s="29">
        <f t="shared" si="10"/>
        <v>0</v>
      </c>
      <c r="AH33" s="30">
        <f t="shared" si="10"/>
        <v>0</v>
      </c>
      <c r="AI33" s="27"/>
      <c r="AJ33" s="28">
        <f t="shared" si="11"/>
        <v>0</v>
      </c>
      <c r="AK33" s="27"/>
      <c r="AL33" s="28">
        <f t="shared" si="12"/>
        <v>0</v>
      </c>
      <c r="AM33" s="27"/>
      <c r="AN33" s="28">
        <f t="shared" si="13"/>
        <v>0</v>
      </c>
      <c r="AO33" s="29">
        <f t="shared" si="14"/>
        <v>0</v>
      </c>
      <c r="AP33" s="30">
        <f t="shared" si="14"/>
        <v>0</v>
      </c>
      <c r="AQ33" s="29">
        <f t="shared" si="15"/>
        <v>50</v>
      </c>
      <c r="AR33" s="30">
        <f t="shared" si="15"/>
        <v>1.7999999999999999E-2</v>
      </c>
    </row>
    <row r="34" spans="1:44" s="31" customFormat="1" ht="19.5" customHeight="1">
      <c r="A34" s="11" t="s">
        <v>27</v>
      </c>
      <c r="B34" s="11"/>
      <c r="C34" s="11"/>
      <c r="D34" s="11"/>
      <c r="E34" s="11"/>
      <c r="F34" s="32"/>
      <c r="G34" s="32" t="s">
        <v>70</v>
      </c>
      <c r="H34" s="33" t="s">
        <v>71</v>
      </c>
      <c r="I34" s="34">
        <v>100</v>
      </c>
      <c r="J34" s="26">
        <v>75</v>
      </c>
      <c r="K34" s="27"/>
      <c r="L34" s="28">
        <f>$J34*K34/1000000</f>
        <v>0</v>
      </c>
      <c r="M34" s="27"/>
      <c r="N34" s="28">
        <f t="shared" si="0"/>
        <v>0</v>
      </c>
      <c r="O34" s="27"/>
      <c r="P34" s="28">
        <f t="shared" si="1"/>
        <v>0</v>
      </c>
      <c r="Q34" s="29">
        <f>K34+M34+O34</f>
        <v>0</v>
      </c>
      <c r="R34" s="30">
        <f t="shared" si="16"/>
        <v>0</v>
      </c>
      <c r="S34" s="27"/>
      <c r="T34" s="28">
        <f t="shared" si="3"/>
        <v>0</v>
      </c>
      <c r="U34" s="27"/>
      <c r="V34" s="28">
        <f t="shared" si="4"/>
        <v>0</v>
      </c>
      <c r="W34" s="27"/>
      <c r="X34" s="28">
        <f t="shared" si="8"/>
        <v>0</v>
      </c>
      <c r="Y34" s="29">
        <f t="shared" si="9"/>
        <v>0</v>
      </c>
      <c r="Z34" s="30">
        <f t="shared" si="9"/>
        <v>0</v>
      </c>
      <c r="AA34" s="27"/>
      <c r="AB34" s="28">
        <f t="shared" si="5"/>
        <v>0</v>
      </c>
      <c r="AC34" s="27"/>
      <c r="AD34" s="28">
        <f t="shared" si="6"/>
        <v>0</v>
      </c>
      <c r="AE34" s="27"/>
      <c r="AF34" s="28">
        <f t="shared" si="7"/>
        <v>0</v>
      </c>
      <c r="AG34" s="29">
        <f t="shared" si="10"/>
        <v>0</v>
      </c>
      <c r="AH34" s="30">
        <f t="shared" si="10"/>
        <v>0</v>
      </c>
      <c r="AI34" s="27"/>
      <c r="AJ34" s="28">
        <f t="shared" si="11"/>
        <v>0</v>
      </c>
      <c r="AK34" s="27">
        <v>20</v>
      </c>
      <c r="AL34" s="28">
        <f t="shared" si="12"/>
        <v>1.5E-3</v>
      </c>
      <c r="AM34" s="27"/>
      <c r="AN34" s="28">
        <f t="shared" si="13"/>
        <v>0</v>
      </c>
      <c r="AO34" s="29">
        <f t="shared" si="14"/>
        <v>20</v>
      </c>
      <c r="AP34" s="30">
        <f t="shared" si="14"/>
        <v>1.5E-3</v>
      </c>
      <c r="AQ34" s="29">
        <f t="shared" si="15"/>
        <v>20</v>
      </c>
      <c r="AR34" s="30">
        <f t="shared" si="15"/>
        <v>1.5E-3</v>
      </c>
    </row>
    <row r="35" spans="1:44" s="31" customFormat="1" ht="19.5" customHeight="1">
      <c r="A35" s="11" t="s">
        <v>27</v>
      </c>
      <c r="B35" s="22"/>
      <c r="C35" s="22"/>
      <c r="D35" s="22"/>
      <c r="E35" s="22"/>
      <c r="F35" s="23"/>
      <c r="G35" s="32" t="s">
        <v>72</v>
      </c>
      <c r="H35" s="33" t="s">
        <v>71</v>
      </c>
      <c r="I35" s="34">
        <v>500</v>
      </c>
      <c r="J35" s="26">
        <v>320</v>
      </c>
      <c r="K35" s="27"/>
      <c r="L35" s="28">
        <f>$J35*K35/1000000</f>
        <v>0</v>
      </c>
      <c r="M35" s="27"/>
      <c r="N35" s="28">
        <f t="shared" si="0"/>
        <v>0</v>
      </c>
      <c r="O35" s="27"/>
      <c r="P35" s="28">
        <f t="shared" si="1"/>
        <v>0</v>
      </c>
      <c r="Q35" s="29">
        <f>K35+M35+O35</f>
        <v>0</v>
      </c>
      <c r="R35" s="30">
        <f t="shared" si="16"/>
        <v>0</v>
      </c>
      <c r="S35" s="27"/>
      <c r="T35" s="28">
        <f t="shared" si="3"/>
        <v>0</v>
      </c>
      <c r="U35" s="27"/>
      <c r="V35" s="28">
        <f t="shared" si="4"/>
        <v>0</v>
      </c>
      <c r="W35" s="27"/>
      <c r="X35" s="28">
        <f t="shared" si="8"/>
        <v>0</v>
      </c>
      <c r="Y35" s="29">
        <f t="shared" si="9"/>
        <v>0</v>
      </c>
      <c r="Z35" s="30">
        <f t="shared" si="9"/>
        <v>0</v>
      </c>
      <c r="AA35" s="27"/>
      <c r="AB35" s="28">
        <f t="shared" si="5"/>
        <v>0</v>
      </c>
      <c r="AC35" s="27"/>
      <c r="AD35" s="28">
        <f t="shared" si="6"/>
        <v>0</v>
      </c>
      <c r="AE35" s="27"/>
      <c r="AF35" s="28">
        <f t="shared" si="7"/>
        <v>0</v>
      </c>
      <c r="AG35" s="29">
        <f t="shared" si="10"/>
        <v>0</v>
      </c>
      <c r="AH35" s="30">
        <f t="shared" si="10"/>
        <v>0</v>
      </c>
      <c r="AI35" s="27"/>
      <c r="AJ35" s="28">
        <f t="shared" si="11"/>
        <v>0</v>
      </c>
      <c r="AK35" s="27"/>
      <c r="AL35" s="28">
        <f t="shared" si="12"/>
        <v>0</v>
      </c>
      <c r="AM35" s="27"/>
      <c r="AN35" s="28">
        <f t="shared" si="13"/>
        <v>0</v>
      </c>
      <c r="AO35" s="29">
        <f t="shared" si="14"/>
        <v>0</v>
      </c>
      <c r="AP35" s="30">
        <f t="shared" si="14"/>
        <v>0</v>
      </c>
      <c r="AQ35" s="29">
        <f t="shared" si="15"/>
        <v>0</v>
      </c>
      <c r="AR35" s="30">
        <f t="shared" si="15"/>
        <v>0</v>
      </c>
    </row>
    <row r="36" spans="1:44" s="31" customFormat="1" ht="19.5" customHeight="1">
      <c r="A36" s="11" t="s">
        <v>27</v>
      </c>
      <c r="B36" s="11"/>
      <c r="C36" s="11"/>
      <c r="D36" s="11"/>
      <c r="E36" s="11"/>
      <c r="F36" s="32"/>
      <c r="G36" s="32" t="s">
        <v>73</v>
      </c>
      <c r="H36" s="33" t="s">
        <v>71</v>
      </c>
      <c r="I36" s="34">
        <v>1000</v>
      </c>
      <c r="J36" s="26">
        <v>590</v>
      </c>
      <c r="K36" s="27"/>
      <c r="L36" s="28">
        <f>$J36*K36/1000000</f>
        <v>0</v>
      </c>
      <c r="M36" s="27"/>
      <c r="N36" s="28">
        <f t="shared" si="0"/>
        <v>0</v>
      </c>
      <c r="O36" s="27"/>
      <c r="P36" s="28">
        <f t="shared" si="1"/>
        <v>0</v>
      </c>
      <c r="Q36" s="29">
        <f>K36+M36+O36</f>
        <v>0</v>
      </c>
      <c r="R36" s="30">
        <f t="shared" si="16"/>
        <v>0</v>
      </c>
      <c r="S36" s="27"/>
      <c r="T36" s="28">
        <f t="shared" si="3"/>
        <v>0</v>
      </c>
      <c r="U36" s="27"/>
      <c r="V36" s="28">
        <f t="shared" si="4"/>
        <v>0</v>
      </c>
      <c r="W36" s="27"/>
      <c r="X36" s="28">
        <f t="shared" si="8"/>
        <v>0</v>
      </c>
      <c r="Y36" s="29">
        <f t="shared" si="9"/>
        <v>0</v>
      </c>
      <c r="Z36" s="30">
        <f t="shared" si="9"/>
        <v>0</v>
      </c>
      <c r="AA36" s="27"/>
      <c r="AB36" s="28">
        <f t="shared" si="5"/>
        <v>0</v>
      </c>
      <c r="AC36" s="27"/>
      <c r="AD36" s="28">
        <f t="shared" si="6"/>
        <v>0</v>
      </c>
      <c r="AE36" s="27"/>
      <c r="AF36" s="28">
        <f t="shared" si="7"/>
        <v>0</v>
      </c>
      <c r="AG36" s="29">
        <f t="shared" si="10"/>
        <v>0</v>
      </c>
      <c r="AH36" s="30">
        <f t="shared" si="10"/>
        <v>0</v>
      </c>
      <c r="AI36" s="27"/>
      <c r="AJ36" s="28">
        <f t="shared" si="11"/>
        <v>0</v>
      </c>
      <c r="AK36" s="27"/>
      <c r="AL36" s="28">
        <f t="shared" si="12"/>
        <v>0</v>
      </c>
      <c r="AM36" s="27"/>
      <c r="AN36" s="28">
        <f t="shared" si="13"/>
        <v>0</v>
      </c>
      <c r="AO36" s="29">
        <f t="shared" si="14"/>
        <v>0</v>
      </c>
      <c r="AP36" s="30">
        <f t="shared" si="14"/>
        <v>0</v>
      </c>
      <c r="AQ36" s="29">
        <f t="shared" si="15"/>
        <v>0</v>
      </c>
      <c r="AR36" s="30">
        <f t="shared" si="15"/>
        <v>0</v>
      </c>
    </row>
    <row r="37" spans="1:44" s="31" customFormat="1" ht="19.5" customHeight="1">
      <c r="A37" s="11" t="s">
        <v>27</v>
      </c>
      <c r="B37" s="11"/>
      <c r="C37" s="11"/>
      <c r="D37" s="11"/>
      <c r="E37" s="11"/>
      <c r="F37" s="32"/>
      <c r="G37" s="32" t="s">
        <v>74</v>
      </c>
      <c r="H37" s="33" t="s">
        <v>75</v>
      </c>
      <c r="I37" s="34">
        <v>100</v>
      </c>
      <c r="J37" s="26">
        <v>100</v>
      </c>
      <c r="K37" s="27">
        <v>50</v>
      </c>
      <c r="L37" s="28">
        <f>$J37*K37/1000000</f>
        <v>5.0000000000000001E-3</v>
      </c>
      <c r="M37" s="27"/>
      <c r="N37" s="28">
        <f t="shared" si="0"/>
        <v>0</v>
      </c>
      <c r="O37" s="27">
        <v>300</v>
      </c>
      <c r="P37" s="28">
        <f t="shared" si="1"/>
        <v>0.03</v>
      </c>
      <c r="Q37" s="29">
        <f>K37+M37+O37</f>
        <v>350</v>
      </c>
      <c r="R37" s="30">
        <f t="shared" si="16"/>
        <v>3.4999999999999996E-2</v>
      </c>
      <c r="S37" s="27"/>
      <c r="T37" s="28">
        <f t="shared" si="3"/>
        <v>0</v>
      </c>
      <c r="U37" s="27"/>
      <c r="V37" s="28">
        <f t="shared" si="4"/>
        <v>0</v>
      </c>
      <c r="W37" s="27"/>
      <c r="X37" s="28">
        <f t="shared" si="8"/>
        <v>0</v>
      </c>
      <c r="Y37" s="29">
        <f t="shared" si="9"/>
        <v>0</v>
      </c>
      <c r="Z37" s="30">
        <f t="shared" si="9"/>
        <v>0</v>
      </c>
      <c r="AA37" s="27"/>
      <c r="AB37" s="28">
        <f t="shared" si="5"/>
        <v>0</v>
      </c>
      <c r="AC37" s="27"/>
      <c r="AD37" s="28">
        <f t="shared" si="6"/>
        <v>0</v>
      </c>
      <c r="AE37" s="27">
        <v>180</v>
      </c>
      <c r="AF37" s="28">
        <f t="shared" si="7"/>
        <v>1.7999999999999999E-2</v>
      </c>
      <c r="AG37" s="29">
        <f t="shared" si="10"/>
        <v>180</v>
      </c>
      <c r="AH37" s="30">
        <f t="shared" si="10"/>
        <v>1.7999999999999999E-2</v>
      </c>
      <c r="AI37" s="27"/>
      <c r="AJ37" s="28">
        <f t="shared" si="11"/>
        <v>0</v>
      </c>
      <c r="AK37" s="27"/>
      <c r="AL37" s="28">
        <f t="shared" si="12"/>
        <v>0</v>
      </c>
      <c r="AM37" s="27">
        <v>500</v>
      </c>
      <c r="AN37" s="28">
        <f t="shared" si="13"/>
        <v>0.05</v>
      </c>
      <c r="AO37" s="29">
        <f t="shared" si="14"/>
        <v>500</v>
      </c>
      <c r="AP37" s="30">
        <f t="shared" si="14"/>
        <v>0.05</v>
      </c>
      <c r="AQ37" s="29">
        <f t="shared" si="15"/>
        <v>1030</v>
      </c>
      <c r="AR37" s="30">
        <f t="shared" si="15"/>
        <v>0.10299999999999999</v>
      </c>
    </row>
    <row r="38" spans="1:44" s="31" customFormat="1" ht="19.5" customHeight="1">
      <c r="A38" s="11" t="s">
        <v>27</v>
      </c>
      <c r="B38" s="22"/>
      <c r="C38" s="22"/>
      <c r="D38" s="22"/>
      <c r="E38" s="22"/>
      <c r="F38" s="23"/>
      <c r="G38" s="32" t="s">
        <v>76</v>
      </c>
      <c r="H38" s="33" t="s">
        <v>75</v>
      </c>
      <c r="I38" s="34">
        <v>500</v>
      </c>
      <c r="J38" s="26">
        <v>450</v>
      </c>
      <c r="K38" s="27">
        <v>10</v>
      </c>
      <c r="L38" s="28">
        <f>$J38*K38/1000000</f>
        <v>4.4999999999999997E-3</v>
      </c>
      <c r="M38" s="27"/>
      <c r="N38" s="28">
        <f t="shared" si="0"/>
        <v>0</v>
      </c>
      <c r="O38" s="27"/>
      <c r="P38" s="28">
        <f t="shared" si="1"/>
        <v>0</v>
      </c>
      <c r="Q38" s="29">
        <f>K38+M38+O38</f>
        <v>10</v>
      </c>
      <c r="R38" s="30">
        <f t="shared" si="16"/>
        <v>4.4999999999999997E-3</v>
      </c>
      <c r="S38" s="27"/>
      <c r="T38" s="28">
        <f t="shared" si="3"/>
        <v>0</v>
      </c>
      <c r="U38" s="27"/>
      <c r="V38" s="28">
        <f t="shared" si="4"/>
        <v>0</v>
      </c>
      <c r="W38" s="27"/>
      <c r="X38" s="28">
        <f t="shared" si="8"/>
        <v>0</v>
      </c>
      <c r="Y38" s="29">
        <f t="shared" si="9"/>
        <v>0</v>
      </c>
      <c r="Z38" s="30">
        <f t="shared" si="9"/>
        <v>0</v>
      </c>
      <c r="AA38" s="27"/>
      <c r="AB38" s="28">
        <f t="shared" si="5"/>
        <v>0</v>
      </c>
      <c r="AC38" s="27"/>
      <c r="AD38" s="28">
        <f t="shared" si="6"/>
        <v>0</v>
      </c>
      <c r="AE38" s="27"/>
      <c r="AF38" s="28">
        <f t="shared" si="7"/>
        <v>0</v>
      </c>
      <c r="AG38" s="29">
        <f t="shared" si="10"/>
        <v>0</v>
      </c>
      <c r="AH38" s="30">
        <f t="shared" si="10"/>
        <v>0</v>
      </c>
      <c r="AI38" s="27"/>
      <c r="AJ38" s="28">
        <f t="shared" si="11"/>
        <v>0</v>
      </c>
      <c r="AK38" s="27"/>
      <c r="AL38" s="28">
        <f t="shared" si="12"/>
        <v>0</v>
      </c>
      <c r="AM38" s="27">
        <v>200</v>
      </c>
      <c r="AN38" s="28">
        <f t="shared" si="13"/>
        <v>0.09</v>
      </c>
      <c r="AO38" s="29">
        <f t="shared" si="14"/>
        <v>200</v>
      </c>
      <c r="AP38" s="30">
        <f t="shared" si="14"/>
        <v>0.09</v>
      </c>
      <c r="AQ38" s="29">
        <f t="shared" si="15"/>
        <v>210</v>
      </c>
      <c r="AR38" s="30">
        <f t="shared" si="15"/>
        <v>9.4500000000000001E-2</v>
      </c>
    </row>
    <row r="39" spans="1:44" s="31" customFormat="1" ht="19.5" customHeight="1">
      <c r="A39" s="11" t="s">
        <v>27</v>
      </c>
      <c r="B39" s="11"/>
      <c r="C39" s="11"/>
      <c r="D39" s="11"/>
      <c r="E39" s="11"/>
      <c r="F39" s="32"/>
      <c r="G39" s="32" t="s">
        <v>77</v>
      </c>
      <c r="H39" s="33" t="s">
        <v>78</v>
      </c>
      <c r="I39" s="34">
        <v>50</v>
      </c>
      <c r="J39" s="26">
        <v>80</v>
      </c>
      <c r="K39" s="27"/>
      <c r="L39" s="28">
        <f>$J39*K39/1000000</f>
        <v>0</v>
      </c>
      <c r="M39" s="27">
        <v>50</v>
      </c>
      <c r="N39" s="28">
        <f t="shared" si="0"/>
        <v>4.0000000000000001E-3</v>
      </c>
      <c r="O39" s="27"/>
      <c r="P39" s="28">
        <f t="shared" si="1"/>
        <v>0</v>
      </c>
      <c r="Q39" s="29">
        <f>K39+M39+O39</f>
        <v>50</v>
      </c>
      <c r="R39" s="30">
        <f t="shared" si="16"/>
        <v>4.0000000000000001E-3</v>
      </c>
      <c r="S39" s="27"/>
      <c r="T39" s="28">
        <f t="shared" si="3"/>
        <v>0</v>
      </c>
      <c r="U39" s="27"/>
      <c r="V39" s="28">
        <f t="shared" si="4"/>
        <v>0</v>
      </c>
      <c r="W39" s="27"/>
      <c r="X39" s="28">
        <f t="shared" si="8"/>
        <v>0</v>
      </c>
      <c r="Y39" s="29">
        <f t="shared" si="9"/>
        <v>0</v>
      </c>
      <c r="Z39" s="30">
        <f t="shared" si="9"/>
        <v>0</v>
      </c>
      <c r="AA39" s="27"/>
      <c r="AB39" s="28">
        <f t="shared" si="5"/>
        <v>0</v>
      </c>
      <c r="AC39" s="27">
        <v>30</v>
      </c>
      <c r="AD39" s="28">
        <f t="shared" si="6"/>
        <v>2.3999999999999998E-3</v>
      </c>
      <c r="AE39" s="27">
        <v>50</v>
      </c>
      <c r="AF39" s="28">
        <f t="shared" si="7"/>
        <v>4.0000000000000001E-3</v>
      </c>
      <c r="AG39" s="29">
        <f t="shared" si="10"/>
        <v>80</v>
      </c>
      <c r="AH39" s="30">
        <f t="shared" si="10"/>
        <v>6.3999999999999994E-3</v>
      </c>
      <c r="AI39" s="27">
        <v>100</v>
      </c>
      <c r="AJ39" s="28">
        <f t="shared" si="11"/>
        <v>8.0000000000000002E-3</v>
      </c>
      <c r="AK39" s="27"/>
      <c r="AL39" s="28">
        <f t="shared" si="12"/>
        <v>0</v>
      </c>
      <c r="AM39" s="27"/>
      <c r="AN39" s="28">
        <f t="shared" si="13"/>
        <v>0</v>
      </c>
      <c r="AO39" s="29">
        <f t="shared" si="14"/>
        <v>100</v>
      </c>
      <c r="AP39" s="30">
        <f t="shared" si="14"/>
        <v>8.0000000000000002E-3</v>
      </c>
      <c r="AQ39" s="29">
        <f t="shared" si="15"/>
        <v>230</v>
      </c>
      <c r="AR39" s="30">
        <f t="shared" si="15"/>
        <v>1.84E-2</v>
      </c>
    </row>
    <row r="40" spans="1:44" s="31" customFormat="1" ht="19.5" customHeight="1">
      <c r="A40" s="11" t="s">
        <v>27</v>
      </c>
      <c r="B40" s="11"/>
      <c r="C40" s="11"/>
      <c r="D40" s="11"/>
      <c r="E40" s="11"/>
      <c r="F40" s="32"/>
      <c r="G40" s="32" t="s">
        <v>79</v>
      </c>
      <c r="H40" s="33" t="s">
        <v>78</v>
      </c>
      <c r="I40" s="34">
        <v>100</v>
      </c>
      <c r="J40" s="26">
        <v>148</v>
      </c>
      <c r="K40" s="27"/>
      <c r="L40" s="28">
        <f>$J40*K40/1000000</f>
        <v>0</v>
      </c>
      <c r="M40" s="27"/>
      <c r="N40" s="28">
        <f t="shared" si="0"/>
        <v>0</v>
      </c>
      <c r="O40" s="27"/>
      <c r="P40" s="28">
        <f t="shared" si="1"/>
        <v>0</v>
      </c>
      <c r="Q40" s="29">
        <f>K40+M40+O40</f>
        <v>0</v>
      </c>
      <c r="R40" s="30">
        <f t="shared" si="16"/>
        <v>0</v>
      </c>
      <c r="S40" s="27"/>
      <c r="T40" s="28">
        <f t="shared" si="3"/>
        <v>0</v>
      </c>
      <c r="U40" s="27"/>
      <c r="V40" s="28">
        <f t="shared" si="4"/>
        <v>0</v>
      </c>
      <c r="W40" s="27"/>
      <c r="X40" s="28">
        <f t="shared" si="8"/>
        <v>0</v>
      </c>
      <c r="Y40" s="29">
        <f t="shared" si="9"/>
        <v>0</v>
      </c>
      <c r="Z40" s="30">
        <f t="shared" si="9"/>
        <v>0</v>
      </c>
      <c r="AA40" s="27"/>
      <c r="AB40" s="28">
        <f t="shared" si="5"/>
        <v>0</v>
      </c>
      <c r="AC40" s="27">
        <v>20</v>
      </c>
      <c r="AD40" s="28">
        <f t="shared" si="6"/>
        <v>2.96E-3</v>
      </c>
      <c r="AE40" s="27">
        <v>20</v>
      </c>
      <c r="AF40" s="28">
        <f t="shared" si="7"/>
        <v>2.96E-3</v>
      </c>
      <c r="AG40" s="29">
        <f t="shared" si="10"/>
        <v>40</v>
      </c>
      <c r="AH40" s="30">
        <f t="shared" si="10"/>
        <v>5.9199999999999999E-3</v>
      </c>
      <c r="AI40" s="27">
        <v>20</v>
      </c>
      <c r="AJ40" s="28">
        <f t="shared" si="11"/>
        <v>2.96E-3</v>
      </c>
      <c r="AK40" s="27"/>
      <c r="AL40" s="28">
        <f t="shared" si="12"/>
        <v>0</v>
      </c>
      <c r="AM40" s="27"/>
      <c r="AN40" s="28">
        <f t="shared" si="13"/>
        <v>0</v>
      </c>
      <c r="AO40" s="29">
        <f t="shared" si="14"/>
        <v>20</v>
      </c>
      <c r="AP40" s="30">
        <f t="shared" si="14"/>
        <v>2.96E-3</v>
      </c>
      <c r="AQ40" s="29">
        <f t="shared" si="15"/>
        <v>60</v>
      </c>
      <c r="AR40" s="30">
        <f t="shared" si="15"/>
        <v>8.879999999999999E-3</v>
      </c>
    </row>
    <row r="41" spans="1:44" s="31" customFormat="1" ht="19.5" customHeight="1">
      <c r="A41" s="11" t="s">
        <v>27</v>
      </c>
      <c r="B41" s="22"/>
      <c r="C41" s="22"/>
      <c r="D41" s="22"/>
      <c r="E41" s="22"/>
      <c r="F41" s="23"/>
      <c r="G41" s="32" t="s">
        <v>80</v>
      </c>
      <c r="H41" s="33" t="s">
        <v>78</v>
      </c>
      <c r="I41" s="34">
        <v>450</v>
      </c>
      <c r="J41" s="26">
        <v>640</v>
      </c>
      <c r="K41" s="27"/>
      <c r="L41" s="28">
        <f>$J41*K41/1000000</f>
        <v>0</v>
      </c>
      <c r="M41" s="27"/>
      <c r="N41" s="28">
        <f t="shared" si="0"/>
        <v>0</v>
      </c>
      <c r="O41" s="27"/>
      <c r="P41" s="28">
        <f t="shared" si="1"/>
        <v>0</v>
      </c>
      <c r="Q41" s="29">
        <f>K41+M41+O41</f>
        <v>0</v>
      </c>
      <c r="R41" s="30">
        <f t="shared" si="16"/>
        <v>0</v>
      </c>
      <c r="S41" s="27"/>
      <c r="T41" s="28">
        <f t="shared" si="3"/>
        <v>0</v>
      </c>
      <c r="U41" s="27"/>
      <c r="V41" s="28">
        <f t="shared" si="4"/>
        <v>0</v>
      </c>
      <c r="W41" s="27"/>
      <c r="X41" s="28">
        <f t="shared" si="8"/>
        <v>0</v>
      </c>
      <c r="Y41" s="29">
        <f t="shared" si="9"/>
        <v>0</v>
      </c>
      <c r="Z41" s="30">
        <f t="shared" si="9"/>
        <v>0</v>
      </c>
      <c r="AA41" s="27"/>
      <c r="AB41" s="28">
        <f t="shared" si="5"/>
        <v>0</v>
      </c>
      <c r="AC41" s="27"/>
      <c r="AD41" s="28">
        <f t="shared" si="6"/>
        <v>0</v>
      </c>
      <c r="AE41" s="27"/>
      <c r="AF41" s="28">
        <f t="shared" si="7"/>
        <v>0</v>
      </c>
      <c r="AG41" s="29">
        <f t="shared" si="10"/>
        <v>0</v>
      </c>
      <c r="AH41" s="30">
        <f t="shared" si="10"/>
        <v>0</v>
      </c>
      <c r="AI41" s="27"/>
      <c r="AJ41" s="28">
        <f t="shared" si="11"/>
        <v>0</v>
      </c>
      <c r="AK41" s="27"/>
      <c r="AL41" s="28">
        <f t="shared" si="12"/>
        <v>0</v>
      </c>
      <c r="AM41" s="27"/>
      <c r="AN41" s="28">
        <f t="shared" si="13"/>
        <v>0</v>
      </c>
      <c r="AO41" s="29">
        <f t="shared" si="14"/>
        <v>0</v>
      </c>
      <c r="AP41" s="30">
        <f t="shared" si="14"/>
        <v>0</v>
      </c>
      <c r="AQ41" s="29">
        <f t="shared" si="15"/>
        <v>0</v>
      </c>
      <c r="AR41" s="30">
        <f t="shared" si="15"/>
        <v>0</v>
      </c>
    </row>
    <row r="42" spans="1:44" s="31" customFormat="1" ht="19.5" customHeight="1">
      <c r="A42" s="11" t="s">
        <v>27</v>
      </c>
      <c r="B42" s="11"/>
      <c r="C42" s="11"/>
      <c r="D42" s="11"/>
      <c r="E42" s="11"/>
      <c r="F42" s="32"/>
      <c r="G42" s="32" t="s">
        <v>81</v>
      </c>
      <c r="H42" s="33" t="s">
        <v>82</v>
      </c>
      <c r="I42" s="34">
        <v>50</v>
      </c>
      <c r="J42" s="26">
        <v>126</v>
      </c>
      <c r="K42" s="27"/>
      <c r="L42" s="28">
        <f>$J42*K42/1000000</f>
        <v>0</v>
      </c>
      <c r="M42" s="27"/>
      <c r="N42" s="28">
        <f t="shared" si="0"/>
        <v>0</v>
      </c>
      <c r="O42" s="27"/>
      <c r="P42" s="28">
        <f t="shared" si="1"/>
        <v>0</v>
      </c>
      <c r="Q42" s="29">
        <f>K42+M42+O42</f>
        <v>0</v>
      </c>
      <c r="R42" s="30">
        <f t="shared" si="16"/>
        <v>0</v>
      </c>
      <c r="S42" s="27"/>
      <c r="T42" s="28">
        <f t="shared" si="3"/>
        <v>0</v>
      </c>
      <c r="U42" s="27"/>
      <c r="V42" s="28">
        <f t="shared" si="4"/>
        <v>0</v>
      </c>
      <c r="W42" s="27"/>
      <c r="X42" s="28">
        <f t="shared" si="8"/>
        <v>0</v>
      </c>
      <c r="Y42" s="29">
        <f t="shared" si="9"/>
        <v>0</v>
      </c>
      <c r="Z42" s="30">
        <f t="shared" si="9"/>
        <v>0</v>
      </c>
      <c r="AA42" s="27"/>
      <c r="AB42" s="28">
        <f t="shared" si="5"/>
        <v>0</v>
      </c>
      <c r="AC42" s="27"/>
      <c r="AD42" s="28">
        <f t="shared" si="6"/>
        <v>0</v>
      </c>
      <c r="AE42" s="27"/>
      <c r="AF42" s="28">
        <f t="shared" si="7"/>
        <v>0</v>
      </c>
      <c r="AG42" s="29">
        <f t="shared" si="10"/>
        <v>0</v>
      </c>
      <c r="AH42" s="30">
        <f t="shared" si="10"/>
        <v>0</v>
      </c>
      <c r="AI42" s="27"/>
      <c r="AJ42" s="28">
        <f t="shared" si="11"/>
        <v>0</v>
      </c>
      <c r="AK42" s="27"/>
      <c r="AL42" s="28">
        <f t="shared" si="12"/>
        <v>0</v>
      </c>
      <c r="AM42" s="27"/>
      <c r="AN42" s="28">
        <f t="shared" si="13"/>
        <v>0</v>
      </c>
      <c r="AO42" s="29">
        <f t="shared" si="14"/>
        <v>0</v>
      </c>
      <c r="AP42" s="30">
        <f t="shared" si="14"/>
        <v>0</v>
      </c>
      <c r="AQ42" s="29">
        <f t="shared" si="15"/>
        <v>0</v>
      </c>
      <c r="AR42" s="30">
        <f t="shared" si="15"/>
        <v>0</v>
      </c>
    </row>
    <row r="43" spans="1:44" s="31" customFormat="1" ht="19.5" customHeight="1">
      <c r="A43" s="11" t="s">
        <v>27</v>
      </c>
      <c r="B43" s="11"/>
      <c r="C43" s="11"/>
      <c r="D43" s="11"/>
      <c r="E43" s="11"/>
      <c r="F43" s="32"/>
      <c r="G43" s="32" t="s">
        <v>83</v>
      </c>
      <c r="H43" s="33" t="s">
        <v>82</v>
      </c>
      <c r="I43" s="34">
        <v>100</v>
      </c>
      <c r="J43" s="26">
        <v>240</v>
      </c>
      <c r="K43" s="27"/>
      <c r="L43" s="28">
        <f>$J43*K43/1000000</f>
        <v>0</v>
      </c>
      <c r="M43" s="27"/>
      <c r="N43" s="28">
        <f t="shared" si="0"/>
        <v>0</v>
      </c>
      <c r="O43" s="27"/>
      <c r="P43" s="28">
        <f t="shared" si="1"/>
        <v>0</v>
      </c>
      <c r="Q43" s="29">
        <f>K43+M43+O43</f>
        <v>0</v>
      </c>
      <c r="R43" s="30">
        <f t="shared" si="16"/>
        <v>0</v>
      </c>
      <c r="S43" s="27"/>
      <c r="T43" s="28">
        <f t="shared" si="3"/>
        <v>0</v>
      </c>
      <c r="U43" s="27"/>
      <c r="V43" s="28">
        <f t="shared" si="4"/>
        <v>0</v>
      </c>
      <c r="W43" s="27"/>
      <c r="X43" s="28">
        <f t="shared" si="8"/>
        <v>0</v>
      </c>
      <c r="Y43" s="29">
        <f t="shared" si="9"/>
        <v>0</v>
      </c>
      <c r="Z43" s="30">
        <f t="shared" si="9"/>
        <v>0</v>
      </c>
      <c r="AA43" s="27"/>
      <c r="AB43" s="28">
        <f t="shared" si="5"/>
        <v>0</v>
      </c>
      <c r="AC43" s="27"/>
      <c r="AD43" s="28">
        <f t="shared" si="6"/>
        <v>0</v>
      </c>
      <c r="AE43" s="27"/>
      <c r="AF43" s="28">
        <f t="shared" si="7"/>
        <v>0</v>
      </c>
      <c r="AG43" s="29">
        <f t="shared" si="10"/>
        <v>0</v>
      </c>
      <c r="AH43" s="30">
        <f t="shared" si="10"/>
        <v>0</v>
      </c>
      <c r="AI43" s="27"/>
      <c r="AJ43" s="28">
        <f t="shared" si="11"/>
        <v>0</v>
      </c>
      <c r="AK43" s="27"/>
      <c r="AL43" s="28">
        <f t="shared" si="12"/>
        <v>0</v>
      </c>
      <c r="AM43" s="27"/>
      <c r="AN43" s="28">
        <f t="shared" si="13"/>
        <v>0</v>
      </c>
      <c r="AO43" s="29">
        <f t="shared" si="14"/>
        <v>0</v>
      </c>
      <c r="AP43" s="30">
        <f t="shared" si="14"/>
        <v>0</v>
      </c>
      <c r="AQ43" s="29">
        <f t="shared" si="15"/>
        <v>0</v>
      </c>
      <c r="AR43" s="30">
        <f t="shared" si="15"/>
        <v>0</v>
      </c>
    </row>
    <row r="44" spans="1:44" s="31" customFormat="1" ht="19.5" customHeight="1">
      <c r="A44" s="11" t="s">
        <v>27</v>
      </c>
      <c r="B44" s="22"/>
      <c r="C44" s="22"/>
      <c r="D44" s="22"/>
      <c r="E44" s="22"/>
      <c r="F44" s="23"/>
      <c r="G44" s="32" t="s">
        <v>84</v>
      </c>
      <c r="H44" s="33" t="s">
        <v>85</v>
      </c>
      <c r="I44" s="34">
        <v>100</v>
      </c>
      <c r="J44" s="26">
        <v>100</v>
      </c>
      <c r="K44" s="27"/>
      <c r="L44" s="28">
        <f>$J44*K44/1000000</f>
        <v>0</v>
      </c>
      <c r="M44" s="27"/>
      <c r="N44" s="28">
        <f t="shared" si="0"/>
        <v>0</v>
      </c>
      <c r="O44" s="27"/>
      <c r="P44" s="28">
        <f t="shared" si="1"/>
        <v>0</v>
      </c>
      <c r="Q44" s="29">
        <f>K44+M44+O44</f>
        <v>0</v>
      </c>
      <c r="R44" s="30">
        <f t="shared" si="16"/>
        <v>0</v>
      </c>
      <c r="S44" s="27"/>
      <c r="T44" s="28">
        <f t="shared" si="3"/>
        <v>0</v>
      </c>
      <c r="U44" s="27"/>
      <c r="V44" s="28">
        <f t="shared" si="4"/>
        <v>0</v>
      </c>
      <c r="W44" s="27"/>
      <c r="X44" s="28">
        <f t="shared" si="8"/>
        <v>0</v>
      </c>
      <c r="Y44" s="29">
        <f t="shared" si="9"/>
        <v>0</v>
      </c>
      <c r="Z44" s="30">
        <f t="shared" si="9"/>
        <v>0</v>
      </c>
      <c r="AA44" s="27"/>
      <c r="AB44" s="28">
        <f t="shared" si="5"/>
        <v>0</v>
      </c>
      <c r="AC44" s="27"/>
      <c r="AD44" s="28">
        <f t="shared" si="6"/>
        <v>0</v>
      </c>
      <c r="AE44" s="27"/>
      <c r="AF44" s="28">
        <f t="shared" si="7"/>
        <v>0</v>
      </c>
      <c r="AG44" s="29">
        <f t="shared" si="10"/>
        <v>0</v>
      </c>
      <c r="AH44" s="30">
        <f t="shared" si="10"/>
        <v>0</v>
      </c>
      <c r="AI44" s="27"/>
      <c r="AJ44" s="28">
        <f t="shared" si="11"/>
        <v>0</v>
      </c>
      <c r="AK44" s="27"/>
      <c r="AL44" s="28">
        <f t="shared" si="12"/>
        <v>0</v>
      </c>
      <c r="AM44" s="27"/>
      <c r="AN44" s="28">
        <f t="shared" si="13"/>
        <v>0</v>
      </c>
      <c r="AO44" s="29">
        <f t="shared" si="14"/>
        <v>0</v>
      </c>
      <c r="AP44" s="30">
        <f t="shared" si="14"/>
        <v>0</v>
      </c>
      <c r="AQ44" s="29">
        <f t="shared" si="15"/>
        <v>0</v>
      </c>
      <c r="AR44" s="30">
        <f t="shared" si="15"/>
        <v>0</v>
      </c>
    </row>
    <row r="45" spans="1:44" s="31" customFormat="1" ht="19.5" customHeight="1">
      <c r="A45" s="11" t="s">
        <v>27</v>
      </c>
      <c r="B45" s="11"/>
      <c r="C45" s="11"/>
      <c r="D45" s="11"/>
      <c r="E45" s="11"/>
      <c r="F45" s="32"/>
      <c r="G45" s="32" t="s">
        <v>86</v>
      </c>
      <c r="H45" s="33" t="s">
        <v>85</v>
      </c>
      <c r="I45" s="34">
        <v>500</v>
      </c>
      <c r="J45" s="26">
        <v>450</v>
      </c>
      <c r="K45" s="27"/>
      <c r="L45" s="28">
        <f>$J45*K45/1000000</f>
        <v>0</v>
      </c>
      <c r="M45" s="27"/>
      <c r="N45" s="28">
        <f t="shared" si="0"/>
        <v>0</v>
      </c>
      <c r="O45" s="27"/>
      <c r="P45" s="28">
        <f t="shared" si="1"/>
        <v>0</v>
      </c>
      <c r="Q45" s="29">
        <f>K45+M45+O45</f>
        <v>0</v>
      </c>
      <c r="R45" s="30">
        <f t="shared" si="16"/>
        <v>0</v>
      </c>
      <c r="S45" s="27"/>
      <c r="T45" s="28">
        <f t="shared" si="3"/>
        <v>0</v>
      </c>
      <c r="U45" s="27"/>
      <c r="V45" s="28">
        <f t="shared" si="4"/>
        <v>0</v>
      </c>
      <c r="W45" s="27"/>
      <c r="X45" s="28">
        <f t="shared" si="8"/>
        <v>0</v>
      </c>
      <c r="Y45" s="29">
        <f t="shared" si="9"/>
        <v>0</v>
      </c>
      <c r="Z45" s="30">
        <f t="shared" si="9"/>
        <v>0</v>
      </c>
      <c r="AA45" s="27"/>
      <c r="AB45" s="28">
        <f t="shared" si="5"/>
        <v>0</v>
      </c>
      <c r="AC45" s="27"/>
      <c r="AD45" s="28">
        <f t="shared" si="6"/>
        <v>0</v>
      </c>
      <c r="AE45" s="27"/>
      <c r="AF45" s="28">
        <f t="shared" si="7"/>
        <v>0</v>
      </c>
      <c r="AG45" s="29">
        <f t="shared" si="10"/>
        <v>0</v>
      </c>
      <c r="AH45" s="30">
        <f t="shared" si="10"/>
        <v>0</v>
      </c>
      <c r="AI45" s="27"/>
      <c r="AJ45" s="28">
        <f t="shared" si="11"/>
        <v>0</v>
      </c>
      <c r="AK45" s="27"/>
      <c r="AL45" s="28">
        <f t="shared" si="12"/>
        <v>0</v>
      </c>
      <c r="AM45" s="27"/>
      <c r="AN45" s="28">
        <f t="shared" si="13"/>
        <v>0</v>
      </c>
      <c r="AO45" s="29">
        <f t="shared" si="14"/>
        <v>0</v>
      </c>
      <c r="AP45" s="30">
        <f t="shared" si="14"/>
        <v>0</v>
      </c>
      <c r="AQ45" s="29">
        <f t="shared" si="15"/>
        <v>0</v>
      </c>
      <c r="AR45" s="30">
        <f t="shared" si="15"/>
        <v>0</v>
      </c>
    </row>
    <row r="46" spans="1:44" s="31" customFormat="1" ht="19.5" customHeight="1">
      <c r="A46" s="11" t="s">
        <v>27</v>
      </c>
      <c r="B46" s="11"/>
      <c r="C46" s="11"/>
      <c r="D46" s="11"/>
      <c r="E46" s="11"/>
      <c r="F46" s="32"/>
      <c r="G46" s="32" t="s">
        <v>87</v>
      </c>
      <c r="H46" s="33" t="s">
        <v>88</v>
      </c>
      <c r="I46" s="34">
        <v>25</v>
      </c>
      <c r="J46" s="26">
        <v>70</v>
      </c>
      <c r="K46" s="27"/>
      <c r="L46" s="28">
        <f>$J46*K46/1000000</f>
        <v>0</v>
      </c>
      <c r="M46" s="27"/>
      <c r="N46" s="28">
        <f t="shared" si="0"/>
        <v>0</v>
      </c>
      <c r="O46" s="27"/>
      <c r="P46" s="28">
        <f t="shared" si="1"/>
        <v>0</v>
      </c>
      <c r="Q46" s="29">
        <f>K46+M46+O46</f>
        <v>0</v>
      </c>
      <c r="R46" s="30">
        <f t="shared" si="16"/>
        <v>0</v>
      </c>
      <c r="S46" s="27"/>
      <c r="T46" s="28">
        <f t="shared" si="3"/>
        <v>0</v>
      </c>
      <c r="U46" s="27"/>
      <c r="V46" s="28">
        <f t="shared" si="4"/>
        <v>0</v>
      </c>
      <c r="W46" s="27"/>
      <c r="X46" s="28">
        <f t="shared" si="8"/>
        <v>0</v>
      </c>
      <c r="Y46" s="29">
        <f t="shared" si="9"/>
        <v>0</v>
      </c>
      <c r="Z46" s="30">
        <f t="shared" si="9"/>
        <v>0</v>
      </c>
      <c r="AA46" s="27"/>
      <c r="AB46" s="28">
        <f t="shared" si="5"/>
        <v>0</v>
      </c>
      <c r="AC46" s="27">
        <v>60</v>
      </c>
      <c r="AD46" s="28">
        <f t="shared" si="6"/>
        <v>4.1999999999999997E-3</v>
      </c>
      <c r="AE46" s="27"/>
      <c r="AF46" s="28">
        <f t="shared" si="7"/>
        <v>0</v>
      </c>
      <c r="AG46" s="29">
        <f t="shared" si="10"/>
        <v>60</v>
      </c>
      <c r="AH46" s="30">
        <f t="shared" si="10"/>
        <v>4.1999999999999997E-3</v>
      </c>
      <c r="AI46" s="27"/>
      <c r="AJ46" s="28">
        <f t="shared" si="11"/>
        <v>0</v>
      </c>
      <c r="AK46" s="27"/>
      <c r="AL46" s="28">
        <f t="shared" si="12"/>
        <v>0</v>
      </c>
      <c r="AM46" s="27"/>
      <c r="AN46" s="28">
        <f t="shared" si="13"/>
        <v>0</v>
      </c>
      <c r="AO46" s="29">
        <f t="shared" si="14"/>
        <v>0</v>
      </c>
      <c r="AP46" s="30">
        <f t="shared" si="14"/>
        <v>0</v>
      </c>
      <c r="AQ46" s="29">
        <f t="shared" si="15"/>
        <v>60</v>
      </c>
      <c r="AR46" s="30">
        <f t="shared" si="15"/>
        <v>4.1999999999999997E-3</v>
      </c>
    </row>
    <row r="47" spans="1:44" s="31" customFormat="1" ht="19.5" customHeight="1">
      <c r="A47" s="11" t="s">
        <v>27</v>
      </c>
      <c r="B47" s="22"/>
      <c r="C47" s="22"/>
      <c r="D47" s="22"/>
      <c r="E47" s="22"/>
      <c r="F47" s="23"/>
      <c r="G47" s="32" t="s">
        <v>89</v>
      </c>
      <c r="H47" s="33" t="s">
        <v>88</v>
      </c>
      <c r="I47" s="34">
        <v>50</v>
      </c>
      <c r="J47" s="26">
        <v>137</v>
      </c>
      <c r="K47" s="27"/>
      <c r="L47" s="28">
        <f>$J47*K47/1000000</f>
        <v>0</v>
      </c>
      <c r="M47" s="27"/>
      <c r="N47" s="28">
        <f t="shared" si="0"/>
        <v>0</v>
      </c>
      <c r="O47" s="27"/>
      <c r="P47" s="28">
        <f t="shared" si="1"/>
        <v>0</v>
      </c>
      <c r="Q47" s="29">
        <f>K47+M47+O47</f>
        <v>0</v>
      </c>
      <c r="R47" s="30">
        <f t="shared" si="16"/>
        <v>0</v>
      </c>
      <c r="S47" s="27"/>
      <c r="T47" s="28">
        <f t="shared" si="3"/>
        <v>0</v>
      </c>
      <c r="U47" s="27"/>
      <c r="V47" s="28">
        <f t="shared" si="4"/>
        <v>0</v>
      </c>
      <c r="W47" s="27"/>
      <c r="X47" s="28">
        <f t="shared" si="8"/>
        <v>0</v>
      </c>
      <c r="Y47" s="29">
        <f t="shared" si="9"/>
        <v>0</v>
      </c>
      <c r="Z47" s="30">
        <f t="shared" si="9"/>
        <v>0</v>
      </c>
      <c r="AA47" s="27"/>
      <c r="AB47" s="28">
        <f t="shared" si="5"/>
        <v>0</v>
      </c>
      <c r="AC47" s="27"/>
      <c r="AD47" s="28">
        <f t="shared" si="6"/>
        <v>0</v>
      </c>
      <c r="AE47" s="27"/>
      <c r="AF47" s="28">
        <f t="shared" si="7"/>
        <v>0</v>
      </c>
      <c r="AG47" s="29">
        <f t="shared" si="10"/>
        <v>0</v>
      </c>
      <c r="AH47" s="30">
        <f t="shared" si="10"/>
        <v>0</v>
      </c>
      <c r="AI47" s="27"/>
      <c r="AJ47" s="28">
        <f t="shared" si="11"/>
        <v>0</v>
      </c>
      <c r="AK47" s="27"/>
      <c r="AL47" s="28">
        <f t="shared" si="12"/>
        <v>0</v>
      </c>
      <c r="AM47" s="27"/>
      <c r="AN47" s="28">
        <f t="shared" si="13"/>
        <v>0</v>
      </c>
      <c r="AO47" s="29">
        <f t="shared" si="14"/>
        <v>0</v>
      </c>
      <c r="AP47" s="30">
        <f t="shared" si="14"/>
        <v>0</v>
      </c>
      <c r="AQ47" s="29">
        <f t="shared" si="15"/>
        <v>0</v>
      </c>
      <c r="AR47" s="30">
        <f t="shared" si="15"/>
        <v>0</v>
      </c>
    </row>
    <row r="48" spans="1:44" s="31" customFormat="1" ht="19.5" customHeight="1">
      <c r="A48" s="11" t="s">
        <v>27</v>
      </c>
      <c r="B48" s="11"/>
      <c r="C48" s="11"/>
      <c r="D48" s="11"/>
      <c r="E48" s="11"/>
      <c r="F48" s="32"/>
      <c r="G48" s="32" t="s">
        <v>90</v>
      </c>
      <c r="H48" s="33" t="s">
        <v>88</v>
      </c>
      <c r="I48" s="34">
        <v>100</v>
      </c>
      <c r="J48" s="26">
        <v>270</v>
      </c>
      <c r="K48" s="27"/>
      <c r="L48" s="28">
        <f>$J48*K48/1000000</f>
        <v>0</v>
      </c>
      <c r="M48" s="27"/>
      <c r="N48" s="28">
        <f t="shared" si="0"/>
        <v>0</v>
      </c>
      <c r="O48" s="27"/>
      <c r="P48" s="28">
        <f t="shared" si="1"/>
        <v>0</v>
      </c>
      <c r="Q48" s="29">
        <f>K48+M48+O48</f>
        <v>0</v>
      </c>
      <c r="R48" s="30">
        <f t="shared" si="16"/>
        <v>0</v>
      </c>
      <c r="S48" s="27"/>
      <c r="T48" s="28">
        <f t="shared" si="3"/>
        <v>0</v>
      </c>
      <c r="U48" s="27"/>
      <c r="V48" s="28">
        <f t="shared" si="4"/>
        <v>0</v>
      </c>
      <c r="W48" s="27"/>
      <c r="X48" s="28">
        <f t="shared" si="8"/>
        <v>0</v>
      </c>
      <c r="Y48" s="29">
        <f t="shared" si="9"/>
        <v>0</v>
      </c>
      <c r="Z48" s="30">
        <f t="shared" si="9"/>
        <v>0</v>
      </c>
      <c r="AA48" s="27"/>
      <c r="AB48" s="28">
        <f t="shared" si="5"/>
        <v>0</v>
      </c>
      <c r="AC48" s="27"/>
      <c r="AD48" s="28">
        <f t="shared" si="6"/>
        <v>0</v>
      </c>
      <c r="AE48" s="27"/>
      <c r="AF48" s="28">
        <f t="shared" si="7"/>
        <v>0</v>
      </c>
      <c r="AG48" s="29">
        <f t="shared" si="10"/>
        <v>0</v>
      </c>
      <c r="AH48" s="30">
        <f t="shared" si="10"/>
        <v>0</v>
      </c>
      <c r="AI48" s="27"/>
      <c r="AJ48" s="28">
        <f t="shared" si="11"/>
        <v>0</v>
      </c>
      <c r="AK48" s="27"/>
      <c r="AL48" s="28">
        <f t="shared" si="12"/>
        <v>0</v>
      </c>
      <c r="AM48" s="27"/>
      <c r="AN48" s="28">
        <f t="shared" si="13"/>
        <v>0</v>
      </c>
      <c r="AO48" s="29">
        <f t="shared" si="14"/>
        <v>0</v>
      </c>
      <c r="AP48" s="30">
        <f t="shared" si="14"/>
        <v>0</v>
      </c>
      <c r="AQ48" s="29">
        <f t="shared" si="15"/>
        <v>0</v>
      </c>
      <c r="AR48" s="30">
        <f t="shared" si="15"/>
        <v>0</v>
      </c>
    </row>
    <row r="49" spans="1:44" s="31" customFormat="1" ht="19.5" customHeight="1">
      <c r="A49" s="11" t="s">
        <v>27</v>
      </c>
      <c r="B49" s="11"/>
      <c r="C49" s="11"/>
      <c r="D49" s="11"/>
      <c r="E49" s="11"/>
      <c r="F49" s="32"/>
      <c r="G49" s="32" t="s">
        <v>91</v>
      </c>
      <c r="H49" s="33" t="s">
        <v>88</v>
      </c>
      <c r="I49" s="34">
        <v>400</v>
      </c>
      <c r="J49" s="26">
        <v>1070</v>
      </c>
      <c r="K49" s="27"/>
      <c r="L49" s="28">
        <f>$J49*K49/1000000</f>
        <v>0</v>
      </c>
      <c r="M49" s="27"/>
      <c r="N49" s="28">
        <f t="shared" si="0"/>
        <v>0</v>
      </c>
      <c r="O49" s="27"/>
      <c r="P49" s="28">
        <f t="shared" si="1"/>
        <v>0</v>
      </c>
      <c r="Q49" s="29">
        <f>K49+M49+O49</f>
        <v>0</v>
      </c>
      <c r="R49" s="30">
        <f t="shared" si="16"/>
        <v>0</v>
      </c>
      <c r="S49" s="27"/>
      <c r="T49" s="28">
        <f t="shared" si="3"/>
        <v>0</v>
      </c>
      <c r="U49" s="27"/>
      <c r="V49" s="28">
        <f t="shared" si="4"/>
        <v>0</v>
      </c>
      <c r="W49" s="27"/>
      <c r="X49" s="28">
        <f t="shared" si="8"/>
        <v>0</v>
      </c>
      <c r="Y49" s="29">
        <f t="shared" si="9"/>
        <v>0</v>
      </c>
      <c r="Z49" s="30">
        <f t="shared" si="9"/>
        <v>0</v>
      </c>
      <c r="AA49" s="27"/>
      <c r="AB49" s="28">
        <f t="shared" si="5"/>
        <v>0</v>
      </c>
      <c r="AC49" s="27"/>
      <c r="AD49" s="28">
        <f t="shared" si="6"/>
        <v>0</v>
      </c>
      <c r="AE49" s="27"/>
      <c r="AF49" s="28">
        <f t="shared" si="7"/>
        <v>0</v>
      </c>
      <c r="AG49" s="29">
        <f t="shared" si="10"/>
        <v>0</v>
      </c>
      <c r="AH49" s="30">
        <f t="shared" si="10"/>
        <v>0</v>
      </c>
      <c r="AI49" s="27"/>
      <c r="AJ49" s="28">
        <f t="shared" si="11"/>
        <v>0</v>
      </c>
      <c r="AK49" s="27"/>
      <c r="AL49" s="28">
        <f t="shared" si="12"/>
        <v>0</v>
      </c>
      <c r="AM49" s="27"/>
      <c r="AN49" s="28">
        <f t="shared" si="13"/>
        <v>0</v>
      </c>
      <c r="AO49" s="29">
        <f t="shared" si="14"/>
        <v>0</v>
      </c>
      <c r="AP49" s="30">
        <f t="shared" si="14"/>
        <v>0</v>
      </c>
      <c r="AQ49" s="29">
        <f t="shared" si="15"/>
        <v>0</v>
      </c>
      <c r="AR49" s="30">
        <f t="shared" si="15"/>
        <v>0</v>
      </c>
    </row>
    <row r="50" spans="1:44" s="31" customFormat="1" ht="19.5" customHeight="1">
      <c r="A50" s="11" t="s">
        <v>27</v>
      </c>
      <c r="B50" s="22"/>
      <c r="C50" s="22"/>
      <c r="D50" s="22"/>
      <c r="E50" s="22"/>
      <c r="F50" s="23"/>
      <c r="G50" s="32" t="s">
        <v>92</v>
      </c>
      <c r="H50" s="33" t="s">
        <v>93</v>
      </c>
      <c r="I50" s="34">
        <v>500</v>
      </c>
      <c r="J50" s="26">
        <v>64</v>
      </c>
      <c r="K50" s="27">
        <v>100</v>
      </c>
      <c r="L50" s="28">
        <f>$J50*K50/1000000</f>
        <v>6.4000000000000003E-3</v>
      </c>
      <c r="M50" s="27"/>
      <c r="N50" s="28">
        <f t="shared" si="0"/>
        <v>0</v>
      </c>
      <c r="O50" s="27"/>
      <c r="P50" s="28">
        <f t="shared" si="1"/>
        <v>0</v>
      </c>
      <c r="Q50" s="29">
        <f>K50+M50+O50</f>
        <v>100</v>
      </c>
      <c r="R50" s="30">
        <f t="shared" si="16"/>
        <v>6.4000000000000003E-3</v>
      </c>
      <c r="S50" s="27"/>
      <c r="T50" s="28">
        <f t="shared" si="3"/>
        <v>0</v>
      </c>
      <c r="U50" s="27"/>
      <c r="V50" s="28">
        <f t="shared" si="4"/>
        <v>0</v>
      </c>
      <c r="W50" s="27">
        <v>200</v>
      </c>
      <c r="X50" s="28">
        <f t="shared" si="8"/>
        <v>1.2800000000000001E-2</v>
      </c>
      <c r="Y50" s="29">
        <f t="shared" si="9"/>
        <v>200</v>
      </c>
      <c r="Z50" s="30">
        <f t="shared" si="9"/>
        <v>1.2800000000000001E-2</v>
      </c>
      <c r="AA50" s="27"/>
      <c r="AB50" s="28">
        <f t="shared" si="5"/>
        <v>0</v>
      </c>
      <c r="AC50" s="27"/>
      <c r="AD50" s="28">
        <f t="shared" si="6"/>
        <v>0</v>
      </c>
      <c r="AE50" s="27">
        <v>100</v>
      </c>
      <c r="AF50" s="28">
        <f t="shared" si="7"/>
        <v>6.4000000000000003E-3</v>
      </c>
      <c r="AG50" s="29">
        <f t="shared" si="10"/>
        <v>100</v>
      </c>
      <c r="AH50" s="30">
        <f t="shared" si="10"/>
        <v>6.4000000000000003E-3</v>
      </c>
      <c r="AI50" s="27">
        <v>100</v>
      </c>
      <c r="AJ50" s="28">
        <f t="shared" si="11"/>
        <v>6.4000000000000003E-3</v>
      </c>
      <c r="AK50" s="27"/>
      <c r="AL50" s="28">
        <f t="shared" si="12"/>
        <v>0</v>
      </c>
      <c r="AM50" s="27"/>
      <c r="AN50" s="28">
        <f t="shared" si="13"/>
        <v>0</v>
      </c>
      <c r="AO50" s="29">
        <f t="shared" si="14"/>
        <v>100</v>
      </c>
      <c r="AP50" s="30">
        <f t="shared" si="14"/>
        <v>6.4000000000000003E-3</v>
      </c>
      <c r="AQ50" s="29">
        <f t="shared" si="15"/>
        <v>500</v>
      </c>
      <c r="AR50" s="30">
        <f t="shared" si="15"/>
        <v>3.2000000000000001E-2</v>
      </c>
    </row>
    <row r="51" spans="1:44" s="31" customFormat="1" ht="19.5" customHeight="1">
      <c r="A51" s="11" t="s">
        <v>27</v>
      </c>
      <c r="B51" s="11"/>
      <c r="C51" s="11"/>
      <c r="D51" s="11"/>
      <c r="E51" s="11"/>
      <c r="F51" s="32"/>
      <c r="G51" s="32" t="s">
        <v>94</v>
      </c>
      <c r="H51" s="33" t="s">
        <v>93</v>
      </c>
      <c r="I51" s="34">
        <v>1000</v>
      </c>
      <c r="J51" s="26">
        <v>124</v>
      </c>
      <c r="K51" s="27">
        <v>1500</v>
      </c>
      <c r="L51" s="28">
        <f>$J51*K51/1000000</f>
        <v>0.186</v>
      </c>
      <c r="M51" s="27">
        <v>1250</v>
      </c>
      <c r="N51" s="28">
        <f t="shared" si="0"/>
        <v>0.155</v>
      </c>
      <c r="O51" s="27"/>
      <c r="P51" s="28">
        <f t="shared" si="1"/>
        <v>0</v>
      </c>
      <c r="Q51" s="29">
        <f>K51+M51+O51</f>
        <v>2750</v>
      </c>
      <c r="R51" s="30">
        <f t="shared" si="16"/>
        <v>0.34099999999999997</v>
      </c>
      <c r="S51" s="27"/>
      <c r="T51" s="28">
        <f t="shared" si="3"/>
        <v>0</v>
      </c>
      <c r="U51" s="27"/>
      <c r="V51" s="28">
        <f t="shared" si="4"/>
        <v>0</v>
      </c>
      <c r="W51" s="27">
        <v>1500</v>
      </c>
      <c r="X51" s="28">
        <f t="shared" si="8"/>
        <v>0.186</v>
      </c>
      <c r="Y51" s="29">
        <f t="shared" si="9"/>
        <v>1500</v>
      </c>
      <c r="Z51" s="30">
        <f t="shared" si="9"/>
        <v>0.186</v>
      </c>
      <c r="AA51" s="27"/>
      <c r="AB51" s="28">
        <f t="shared" si="5"/>
        <v>0</v>
      </c>
      <c r="AC51" s="27">
        <v>100</v>
      </c>
      <c r="AD51" s="28">
        <f t="shared" si="6"/>
        <v>1.24E-2</v>
      </c>
      <c r="AE51" s="27">
        <v>250</v>
      </c>
      <c r="AF51" s="28">
        <f t="shared" si="7"/>
        <v>3.1E-2</v>
      </c>
      <c r="AG51" s="29">
        <f t="shared" si="10"/>
        <v>350</v>
      </c>
      <c r="AH51" s="30">
        <f t="shared" si="10"/>
        <v>4.3400000000000001E-2</v>
      </c>
      <c r="AI51" s="27">
        <v>100</v>
      </c>
      <c r="AJ51" s="28">
        <f t="shared" si="11"/>
        <v>1.24E-2</v>
      </c>
      <c r="AK51" s="27">
        <v>50</v>
      </c>
      <c r="AL51" s="28">
        <f t="shared" si="12"/>
        <v>6.1999999999999998E-3</v>
      </c>
      <c r="AM51" s="27">
        <v>2000</v>
      </c>
      <c r="AN51" s="28">
        <f t="shared" si="13"/>
        <v>0.248</v>
      </c>
      <c r="AO51" s="29">
        <f t="shared" si="14"/>
        <v>2150</v>
      </c>
      <c r="AP51" s="30">
        <f t="shared" si="14"/>
        <v>0.2666</v>
      </c>
      <c r="AQ51" s="29">
        <f t="shared" si="15"/>
        <v>6750</v>
      </c>
      <c r="AR51" s="30">
        <f t="shared" si="15"/>
        <v>0.83699999999999997</v>
      </c>
    </row>
    <row r="52" spans="1:44" s="31" customFormat="1" ht="19.5" customHeight="1">
      <c r="A52" s="11" t="s">
        <v>27</v>
      </c>
      <c r="B52" s="11"/>
      <c r="C52" s="11"/>
      <c r="D52" s="11"/>
      <c r="E52" s="11"/>
      <c r="F52" s="32"/>
      <c r="G52" s="32" t="s">
        <v>95</v>
      </c>
      <c r="H52" s="33" t="s">
        <v>93</v>
      </c>
      <c r="I52" s="34">
        <v>2000</v>
      </c>
      <c r="J52" s="26">
        <v>242</v>
      </c>
      <c r="K52" s="27">
        <v>150</v>
      </c>
      <c r="L52" s="28">
        <f>$J52*K52/1000000</f>
        <v>3.6299999999999999E-2</v>
      </c>
      <c r="M52" s="27">
        <v>250</v>
      </c>
      <c r="N52" s="28">
        <f t="shared" si="0"/>
        <v>6.0499999999999998E-2</v>
      </c>
      <c r="O52" s="27"/>
      <c r="P52" s="28">
        <f t="shared" si="1"/>
        <v>0</v>
      </c>
      <c r="Q52" s="29">
        <f>K52+M52+O52</f>
        <v>400</v>
      </c>
      <c r="R52" s="30">
        <f t="shared" si="16"/>
        <v>9.6799999999999997E-2</v>
      </c>
      <c r="S52" s="27"/>
      <c r="T52" s="28">
        <f t="shared" si="3"/>
        <v>0</v>
      </c>
      <c r="U52" s="27"/>
      <c r="V52" s="28">
        <f t="shared" si="4"/>
        <v>0</v>
      </c>
      <c r="W52" s="27"/>
      <c r="X52" s="28">
        <f t="shared" si="8"/>
        <v>0</v>
      </c>
      <c r="Y52" s="29">
        <f t="shared" si="9"/>
        <v>0</v>
      </c>
      <c r="Z52" s="30">
        <f t="shared" si="9"/>
        <v>0</v>
      </c>
      <c r="AA52" s="27"/>
      <c r="AB52" s="28">
        <f t="shared" si="5"/>
        <v>0</v>
      </c>
      <c r="AC52" s="27"/>
      <c r="AD52" s="28">
        <f t="shared" si="6"/>
        <v>0</v>
      </c>
      <c r="AE52" s="27"/>
      <c r="AF52" s="28">
        <f t="shared" si="7"/>
        <v>0</v>
      </c>
      <c r="AG52" s="29">
        <f t="shared" si="10"/>
        <v>0</v>
      </c>
      <c r="AH52" s="30">
        <f t="shared" si="10"/>
        <v>0</v>
      </c>
      <c r="AI52" s="27"/>
      <c r="AJ52" s="28">
        <f t="shared" si="11"/>
        <v>0</v>
      </c>
      <c r="AK52" s="27">
        <v>20</v>
      </c>
      <c r="AL52" s="28">
        <f t="shared" si="12"/>
        <v>4.8399999999999997E-3</v>
      </c>
      <c r="AM52" s="27"/>
      <c r="AN52" s="28">
        <f t="shared" si="13"/>
        <v>0</v>
      </c>
      <c r="AO52" s="29">
        <f t="shared" si="14"/>
        <v>20</v>
      </c>
      <c r="AP52" s="30">
        <f t="shared" si="14"/>
        <v>4.8399999999999997E-3</v>
      </c>
      <c r="AQ52" s="29">
        <f t="shared" si="15"/>
        <v>420</v>
      </c>
      <c r="AR52" s="30">
        <f t="shared" si="15"/>
        <v>0.10163999999999999</v>
      </c>
    </row>
    <row r="53" spans="1:44" s="31" customFormat="1" ht="19.5" customHeight="1">
      <c r="A53" s="11" t="s">
        <v>27</v>
      </c>
      <c r="B53" s="22"/>
      <c r="C53" s="22"/>
      <c r="D53" s="22"/>
      <c r="E53" s="22"/>
      <c r="F53" s="23"/>
      <c r="G53" s="32" t="s">
        <v>96</v>
      </c>
      <c r="H53" s="33" t="s">
        <v>97</v>
      </c>
      <c r="I53" s="34">
        <v>1000</v>
      </c>
      <c r="J53" s="26">
        <v>85</v>
      </c>
      <c r="K53" s="27">
        <v>150</v>
      </c>
      <c r="L53" s="28">
        <f>$J53*K53/1000000</f>
        <v>1.2749999999999999E-2</v>
      </c>
      <c r="M53" s="27">
        <v>50</v>
      </c>
      <c r="N53" s="28">
        <f t="shared" si="0"/>
        <v>4.2500000000000003E-3</v>
      </c>
      <c r="O53" s="27"/>
      <c r="P53" s="28">
        <f t="shared" si="1"/>
        <v>0</v>
      </c>
      <c r="Q53" s="29">
        <f>K53+M53+O53</f>
        <v>200</v>
      </c>
      <c r="R53" s="30">
        <f t="shared" si="16"/>
        <v>1.7000000000000001E-2</v>
      </c>
      <c r="S53" s="27"/>
      <c r="T53" s="28">
        <f t="shared" si="3"/>
        <v>0</v>
      </c>
      <c r="U53" s="27"/>
      <c r="V53" s="28">
        <f t="shared" si="4"/>
        <v>0</v>
      </c>
      <c r="W53" s="27"/>
      <c r="X53" s="28">
        <f t="shared" si="8"/>
        <v>0</v>
      </c>
      <c r="Y53" s="29">
        <f t="shared" si="9"/>
        <v>0</v>
      </c>
      <c r="Z53" s="30">
        <f t="shared" si="9"/>
        <v>0</v>
      </c>
      <c r="AA53" s="27"/>
      <c r="AB53" s="28">
        <f t="shared" si="5"/>
        <v>0</v>
      </c>
      <c r="AC53" s="27">
        <v>100</v>
      </c>
      <c r="AD53" s="28">
        <f t="shared" si="6"/>
        <v>8.5000000000000006E-3</v>
      </c>
      <c r="AE53" s="27">
        <v>100</v>
      </c>
      <c r="AF53" s="28">
        <f t="shared" si="7"/>
        <v>8.5000000000000006E-3</v>
      </c>
      <c r="AG53" s="29">
        <f t="shared" si="10"/>
        <v>200</v>
      </c>
      <c r="AH53" s="30">
        <f t="shared" si="10"/>
        <v>1.7000000000000001E-2</v>
      </c>
      <c r="AI53" s="27"/>
      <c r="AJ53" s="28">
        <f t="shared" si="11"/>
        <v>0</v>
      </c>
      <c r="AK53" s="27"/>
      <c r="AL53" s="28">
        <f t="shared" si="12"/>
        <v>0</v>
      </c>
      <c r="AM53" s="27"/>
      <c r="AN53" s="28">
        <f t="shared" si="13"/>
        <v>0</v>
      </c>
      <c r="AO53" s="29">
        <f t="shared" si="14"/>
        <v>0</v>
      </c>
      <c r="AP53" s="30">
        <f t="shared" si="14"/>
        <v>0</v>
      </c>
      <c r="AQ53" s="29">
        <f t="shared" si="15"/>
        <v>400</v>
      </c>
      <c r="AR53" s="30">
        <f t="shared" si="15"/>
        <v>3.4000000000000002E-2</v>
      </c>
    </row>
    <row r="54" spans="1:44" s="31" customFormat="1" ht="19.5" customHeight="1">
      <c r="A54" s="11" t="s">
        <v>27</v>
      </c>
      <c r="B54" s="11"/>
      <c r="C54" s="11"/>
      <c r="D54" s="11"/>
      <c r="E54" s="11"/>
      <c r="F54" s="32"/>
      <c r="G54" s="32" t="s">
        <v>98</v>
      </c>
      <c r="H54" s="33" t="s">
        <v>97</v>
      </c>
      <c r="I54" s="34">
        <v>2000</v>
      </c>
      <c r="J54" s="26">
        <v>163</v>
      </c>
      <c r="K54" s="27"/>
      <c r="L54" s="28">
        <f>$J54*K54/1000000</f>
        <v>0</v>
      </c>
      <c r="M54" s="27"/>
      <c r="N54" s="28">
        <f t="shared" si="0"/>
        <v>0</v>
      </c>
      <c r="O54" s="27"/>
      <c r="P54" s="28">
        <f t="shared" si="1"/>
        <v>0</v>
      </c>
      <c r="Q54" s="29">
        <f>K54+M54+O54</f>
        <v>0</v>
      </c>
      <c r="R54" s="30">
        <f t="shared" si="16"/>
        <v>0</v>
      </c>
      <c r="S54" s="27"/>
      <c r="T54" s="28">
        <f t="shared" si="3"/>
        <v>0</v>
      </c>
      <c r="U54" s="27"/>
      <c r="V54" s="28">
        <f t="shared" si="4"/>
        <v>0</v>
      </c>
      <c r="W54" s="27"/>
      <c r="X54" s="28">
        <f t="shared" si="8"/>
        <v>0</v>
      </c>
      <c r="Y54" s="29">
        <f t="shared" si="9"/>
        <v>0</v>
      </c>
      <c r="Z54" s="30">
        <f t="shared" si="9"/>
        <v>0</v>
      </c>
      <c r="AA54" s="27"/>
      <c r="AB54" s="28">
        <f t="shared" si="5"/>
        <v>0</v>
      </c>
      <c r="AC54" s="27"/>
      <c r="AD54" s="28">
        <f t="shared" si="6"/>
        <v>0</v>
      </c>
      <c r="AE54" s="27"/>
      <c r="AF54" s="28">
        <f t="shared" si="7"/>
        <v>0</v>
      </c>
      <c r="AG54" s="29">
        <f t="shared" si="10"/>
        <v>0</v>
      </c>
      <c r="AH54" s="30">
        <f t="shared" si="10"/>
        <v>0</v>
      </c>
      <c r="AI54" s="27"/>
      <c r="AJ54" s="28">
        <f t="shared" si="11"/>
        <v>0</v>
      </c>
      <c r="AK54" s="27"/>
      <c r="AL54" s="28">
        <f t="shared" si="12"/>
        <v>0</v>
      </c>
      <c r="AM54" s="27"/>
      <c r="AN54" s="28">
        <f t="shared" si="13"/>
        <v>0</v>
      </c>
      <c r="AO54" s="29">
        <f t="shared" si="14"/>
        <v>0</v>
      </c>
      <c r="AP54" s="30">
        <f t="shared" si="14"/>
        <v>0</v>
      </c>
      <c r="AQ54" s="29">
        <f t="shared" si="15"/>
        <v>0</v>
      </c>
      <c r="AR54" s="30">
        <f t="shared" si="15"/>
        <v>0</v>
      </c>
    </row>
    <row r="55" spans="1:44" s="31" customFormat="1" ht="19.5" customHeight="1">
      <c r="A55" s="11" t="s">
        <v>27</v>
      </c>
      <c r="B55" s="11"/>
      <c r="C55" s="11"/>
      <c r="D55" s="11"/>
      <c r="E55" s="11"/>
      <c r="F55" s="32"/>
      <c r="G55" s="32" t="s">
        <v>99</v>
      </c>
      <c r="H55" s="33" t="s">
        <v>100</v>
      </c>
      <c r="I55" s="34">
        <v>1000</v>
      </c>
      <c r="J55" s="26">
        <v>85</v>
      </c>
      <c r="K55" s="27"/>
      <c r="L55" s="28">
        <f>$J55*K55/1000000</f>
        <v>0</v>
      </c>
      <c r="M55" s="27"/>
      <c r="N55" s="28">
        <f t="shared" si="0"/>
        <v>0</v>
      </c>
      <c r="O55" s="27"/>
      <c r="P55" s="28">
        <f t="shared" si="1"/>
        <v>0</v>
      </c>
      <c r="Q55" s="29">
        <f>K55+M55+O55</f>
        <v>0</v>
      </c>
      <c r="R55" s="30">
        <f t="shared" si="16"/>
        <v>0</v>
      </c>
      <c r="S55" s="27"/>
      <c r="T55" s="28">
        <f t="shared" si="3"/>
        <v>0</v>
      </c>
      <c r="U55" s="27"/>
      <c r="V55" s="28">
        <f t="shared" si="4"/>
        <v>0</v>
      </c>
      <c r="W55" s="27">
        <v>100</v>
      </c>
      <c r="X55" s="28">
        <f t="shared" si="8"/>
        <v>8.5000000000000006E-3</v>
      </c>
      <c r="Y55" s="29">
        <f t="shared" si="9"/>
        <v>100</v>
      </c>
      <c r="Z55" s="30">
        <f t="shared" si="9"/>
        <v>8.5000000000000006E-3</v>
      </c>
      <c r="AA55" s="27"/>
      <c r="AB55" s="28">
        <f t="shared" si="5"/>
        <v>0</v>
      </c>
      <c r="AC55" s="27"/>
      <c r="AD55" s="28">
        <f t="shared" si="6"/>
        <v>0</v>
      </c>
      <c r="AE55" s="27"/>
      <c r="AF55" s="28">
        <f t="shared" si="7"/>
        <v>0</v>
      </c>
      <c r="AG55" s="29">
        <f t="shared" si="10"/>
        <v>0</v>
      </c>
      <c r="AH55" s="30">
        <f t="shared" si="10"/>
        <v>0</v>
      </c>
      <c r="AI55" s="27"/>
      <c r="AJ55" s="28">
        <f t="shared" si="11"/>
        <v>0</v>
      </c>
      <c r="AK55" s="27"/>
      <c r="AL55" s="28">
        <f t="shared" si="12"/>
        <v>0</v>
      </c>
      <c r="AM55" s="27"/>
      <c r="AN55" s="28">
        <f t="shared" si="13"/>
        <v>0</v>
      </c>
      <c r="AO55" s="29">
        <f t="shared" si="14"/>
        <v>0</v>
      </c>
      <c r="AP55" s="30">
        <f t="shared" si="14"/>
        <v>0</v>
      </c>
      <c r="AQ55" s="29">
        <f t="shared" si="15"/>
        <v>100</v>
      </c>
      <c r="AR55" s="30">
        <f t="shared" si="15"/>
        <v>8.5000000000000006E-3</v>
      </c>
    </row>
    <row r="56" spans="1:44" s="31" customFormat="1" ht="19.5" customHeight="1">
      <c r="A56" s="11" t="s">
        <v>27</v>
      </c>
      <c r="B56" s="22"/>
      <c r="C56" s="22"/>
      <c r="D56" s="22"/>
      <c r="E56" s="22"/>
      <c r="F56" s="23"/>
      <c r="G56" s="32" t="s">
        <v>101</v>
      </c>
      <c r="H56" s="33" t="s">
        <v>100</v>
      </c>
      <c r="I56" s="34">
        <v>2000</v>
      </c>
      <c r="J56" s="26">
        <v>163</v>
      </c>
      <c r="K56" s="27"/>
      <c r="L56" s="28">
        <f>$J56*K56/1000000</f>
        <v>0</v>
      </c>
      <c r="M56" s="27"/>
      <c r="N56" s="28">
        <f t="shared" si="0"/>
        <v>0</v>
      </c>
      <c r="O56" s="27"/>
      <c r="P56" s="28">
        <f t="shared" si="1"/>
        <v>0</v>
      </c>
      <c r="Q56" s="29">
        <f>K56+M56+O56</f>
        <v>0</v>
      </c>
      <c r="R56" s="30">
        <f t="shared" si="16"/>
        <v>0</v>
      </c>
      <c r="S56" s="27"/>
      <c r="T56" s="28">
        <f t="shared" si="3"/>
        <v>0</v>
      </c>
      <c r="U56" s="27"/>
      <c r="V56" s="28">
        <f t="shared" si="4"/>
        <v>0</v>
      </c>
      <c r="W56" s="27"/>
      <c r="X56" s="28">
        <f t="shared" si="8"/>
        <v>0</v>
      </c>
      <c r="Y56" s="29">
        <f t="shared" si="9"/>
        <v>0</v>
      </c>
      <c r="Z56" s="30">
        <f t="shared" si="9"/>
        <v>0</v>
      </c>
      <c r="AA56" s="27"/>
      <c r="AB56" s="28">
        <f t="shared" si="5"/>
        <v>0</v>
      </c>
      <c r="AC56" s="27"/>
      <c r="AD56" s="28">
        <f t="shared" si="6"/>
        <v>0</v>
      </c>
      <c r="AE56" s="27"/>
      <c r="AF56" s="28">
        <f t="shared" si="7"/>
        <v>0</v>
      </c>
      <c r="AG56" s="29">
        <f t="shared" si="10"/>
        <v>0</v>
      </c>
      <c r="AH56" s="30">
        <f t="shared" si="10"/>
        <v>0</v>
      </c>
      <c r="AI56" s="27"/>
      <c r="AJ56" s="28">
        <f t="shared" si="11"/>
        <v>0</v>
      </c>
      <c r="AK56" s="27"/>
      <c r="AL56" s="28">
        <f t="shared" si="12"/>
        <v>0</v>
      </c>
      <c r="AM56" s="27"/>
      <c r="AN56" s="28">
        <f t="shared" si="13"/>
        <v>0</v>
      </c>
      <c r="AO56" s="29">
        <f t="shared" si="14"/>
        <v>0</v>
      </c>
      <c r="AP56" s="30">
        <f t="shared" si="14"/>
        <v>0</v>
      </c>
      <c r="AQ56" s="29">
        <f t="shared" si="15"/>
        <v>0</v>
      </c>
      <c r="AR56" s="30">
        <f t="shared" si="15"/>
        <v>0</v>
      </c>
    </row>
    <row r="57" spans="1:44" s="31" customFormat="1" ht="19.5" customHeight="1">
      <c r="A57" s="11" t="s">
        <v>27</v>
      </c>
      <c r="B57" s="11"/>
      <c r="C57" s="11"/>
      <c r="D57" s="11"/>
      <c r="E57" s="11"/>
      <c r="F57" s="32"/>
      <c r="G57" s="32" t="s">
        <v>102</v>
      </c>
      <c r="H57" s="33" t="s">
        <v>103</v>
      </c>
      <c r="I57" s="34">
        <v>1000</v>
      </c>
      <c r="J57" s="26">
        <v>152</v>
      </c>
      <c r="K57" s="27">
        <v>900</v>
      </c>
      <c r="L57" s="28">
        <f>$J57*K57/1000000</f>
        <v>0.1368</v>
      </c>
      <c r="M57" s="27"/>
      <c r="N57" s="28">
        <f t="shared" si="0"/>
        <v>0</v>
      </c>
      <c r="O57" s="27">
        <v>500</v>
      </c>
      <c r="P57" s="28">
        <f t="shared" si="1"/>
        <v>7.5999999999999998E-2</v>
      </c>
      <c r="Q57" s="29">
        <f>K57+M57+O57</f>
        <v>1400</v>
      </c>
      <c r="R57" s="30">
        <f t="shared" si="16"/>
        <v>0.21279999999999999</v>
      </c>
      <c r="S57" s="27"/>
      <c r="T57" s="28">
        <f t="shared" si="3"/>
        <v>0</v>
      </c>
      <c r="U57" s="27"/>
      <c r="V57" s="28">
        <f t="shared" si="4"/>
        <v>0</v>
      </c>
      <c r="W57" s="27">
        <v>500</v>
      </c>
      <c r="X57" s="28">
        <f t="shared" si="8"/>
        <v>7.5999999999999998E-2</v>
      </c>
      <c r="Y57" s="29">
        <f t="shared" si="9"/>
        <v>500</v>
      </c>
      <c r="Z57" s="30">
        <f t="shared" si="9"/>
        <v>7.5999999999999998E-2</v>
      </c>
      <c r="AA57" s="27">
        <v>1000</v>
      </c>
      <c r="AB57" s="28">
        <f t="shared" si="5"/>
        <v>0.152</v>
      </c>
      <c r="AC57" s="27"/>
      <c r="AD57" s="28">
        <f t="shared" si="6"/>
        <v>0</v>
      </c>
      <c r="AE57" s="27">
        <v>640</v>
      </c>
      <c r="AF57" s="28">
        <f t="shared" si="7"/>
        <v>9.7280000000000005E-2</v>
      </c>
      <c r="AG57" s="29">
        <f t="shared" si="10"/>
        <v>1640</v>
      </c>
      <c r="AH57" s="30">
        <f t="shared" si="10"/>
        <v>0.24928</v>
      </c>
      <c r="AI57" s="27"/>
      <c r="AJ57" s="28">
        <f t="shared" si="11"/>
        <v>0</v>
      </c>
      <c r="AK57" s="27"/>
      <c r="AL57" s="28">
        <f t="shared" si="12"/>
        <v>0</v>
      </c>
      <c r="AM57" s="27"/>
      <c r="AN57" s="28">
        <f t="shared" si="13"/>
        <v>0</v>
      </c>
      <c r="AO57" s="29">
        <f t="shared" si="14"/>
        <v>0</v>
      </c>
      <c r="AP57" s="30">
        <f t="shared" si="14"/>
        <v>0</v>
      </c>
      <c r="AQ57" s="29">
        <f t="shared" si="15"/>
        <v>3540</v>
      </c>
      <c r="AR57" s="30">
        <f t="shared" si="15"/>
        <v>0.53808</v>
      </c>
    </row>
    <row r="58" spans="1:44" s="31" customFormat="1" ht="19.5" customHeight="1">
      <c r="A58" s="11" t="s">
        <v>27</v>
      </c>
      <c r="B58" s="11"/>
      <c r="C58" s="11"/>
      <c r="D58" s="11"/>
      <c r="E58" s="11"/>
      <c r="F58" s="32"/>
      <c r="G58" s="32" t="s">
        <v>104</v>
      </c>
      <c r="H58" s="33" t="s">
        <v>103</v>
      </c>
      <c r="I58" s="34">
        <v>2000</v>
      </c>
      <c r="J58" s="26">
        <v>288</v>
      </c>
      <c r="K58" s="27"/>
      <c r="L58" s="28">
        <f>$J58*K58/1000000</f>
        <v>0</v>
      </c>
      <c r="M58" s="27"/>
      <c r="N58" s="28">
        <f t="shared" si="0"/>
        <v>0</v>
      </c>
      <c r="O58" s="27"/>
      <c r="P58" s="28">
        <f t="shared" si="1"/>
        <v>0</v>
      </c>
      <c r="Q58" s="29">
        <f>K58+M58+O58</f>
        <v>0</v>
      </c>
      <c r="R58" s="30">
        <f t="shared" si="16"/>
        <v>0</v>
      </c>
      <c r="S58" s="27"/>
      <c r="T58" s="28">
        <f t="shared" si="3"/>
        <v>0</v>
      </c>
      <c r="U58" s="27"/>
      <c r="V58" s="28">
        <f t="shared" si="4"/>
        <v>0</v>
      </c>
      <c r="W58" s="27"/>
      <c r="X58" s="28">
        <f t="shared" si="8"/>
        <v>0</v>
      </c>
      <c r="Y58" s="29">
        <f t="shared" si="9"/>
        <v>0</v>
      </c>
      <c r="Z58" s="30">
        <f t="shared" si="9"/>
        <v>0</v>
      </c>
      <c r="AA58" s="27"/>
      <c r="AB58" s="28">
        <f t="shared" si="5"/>
        <v>0</v>
      </c>
      <c r="AC58" s="27"/>
      <c r="AD58" s="28">
        <f t="shared" si="6"/>
        <v>0</v>
      </c>
      <c r="AE58" s="27">
        <v>250</v>
      </c>
      <c r="AF58" s="28">
        <f t="shared" si="7"/>
        <v>7.1999999999999995E-2</v>
      </c>
      <c r="AG58" s="29">
        <f t="shared" si="10"/>
        <v>250</v>
      </c>
      <c r="AH58" s="30">
        <f t="shared" si="10"/>
        <v>7.1999999999999995E-2</v>
      </c>
      <c r="AI58" s="27"/>
      <c r="AJ58" s="28">
        <f t="shared" si="11"/>
        <v>0</v>
      </c>
      <c r="AK58" s="27"/>
      <c r="AL58" s="28">
        <f t="shared" si="12"/>
        <v>0</v>
      </c>
      <c r="AM58" s="27"/>
      <c r="AN58" s="28">
        <f t="shared" si="13"/>
        <v>0</v>
      </c>
      <c r="AO58" s="29">
        <f t="shared" si="14"/>
        <v>0</v>
      </c>
      <c r="AP58" s="30">
        <f t="shared" si="14"/>
        <v>0</v>
      </c>
      <c r="AQ58" s="29">
        <f t="shared" si="15"/>
        <v>250</v>
      </c>
      <c r="AR58" s="30">
        <f t="shared" si="15"/>
        <v>7.1999999999999995E-2</v>
      </c>
    </row>
    <row r="59" spans="1:44" s="31" customFormat="1" ht="19.5" customHeight="1">
      <c r="A59" s="11" t="s">
        <v>27</v>
      </c>
      <c r="B59" s="22"/>
      <c r="C59" s="22"/>
      <c r="D59" s="22"/>
      <c r="E59" s="22"/>
      <c r="F59" s="23"/>
      <c r="G59" s="32" t="s">
        <v>105</v>
      </c>
      <c r="H59" s="33" t="s">
        <v>106</v>
      </c>
      <c r="I59" s="34">
        <v>500</v>
      </c>
      <c r="J59" s="26">
        <v>60</v>
      </c>
      <c r="K59" s="27"/>
      <c r="L59" s="28">
        <f>$J59*K59/1000000</f>
        <v>0</v>
      </c>
      <c r="M59" s="27"/>
      <c r="N59" s="28">
        <f t="shared" si="0"/>
        <v>0</v>
      </c>
      <c r="O59" s="27"/>
      <c r="P59" s="28">
        <f t="shared" si="1"/>
        <v>0</v>
      </c>
      <c r="Q59" s="29">
        <f>K59+M59+O59</f>
        <v>0</v>
      </c>
      <c r="R59" s="30">
        <f t="shared" si="16"/>
        <v>0</v>
      </c>
      <c r="S59" s="27"/>
      <c r="T59" s="28">
        <f t="shared" si="3"/>
        <v>0</v>
      </c>
      <c r="U59" s="27"/>
      <c r="V59" s="28">
        <f t="shared" si="4"/>
        <v>0</v>
      </c>
      <c r="W59" s="27"/>
      <c r="X59" s="28">
        <f t="shared" si="8"/>
        <v>0</v>
      </c>
      <c r="Y59" s="29">
        <f t="shared" si="9"/>
        <v>0</v>
      </c>
      <c r="Z59" s="30">
        <f t="shared" si="9"/>
        <v>0</v>
      </c>
      <c r="AA59" s="27"/>
      <c r="AB59" s="28">
        <f t="shared" si="5"/>
        <v>0</v>
      </c>
      <c r="AC59" s="27"/>
      <c r="AD59" s="28">
        <f t="shared" si="6"/>
        <v>0</v>
      </c>
      <c r="AE59" s="27"/>
      <c r="AF59" s="28">
        <f t="shared" si="7"/>
        <v>0</v>
      </c>
      <c r="AG59" s="29">
        <f t="shared" si="10"/>
        <v>0</v>
      </c>
      <c r="AH59" s="30">
        <f t="shared" si="10"/>
        <v>0</v>
      </c>
      <c r="AI59" s="27"/>
      <c r="AJ59" s="28">
        <f t="shared" si="11"/>
        <v>0</v>
      </c>
      <c r="AK59" s="27"/>
      <c r="AL59" s="28">
        <f t="shared" si="12"/>
        <v>0</v>
      </c>
      <c r="AM59" s="27"/>
      <c r="AN59" s="28">
        <f t="shared" si="13"/>
        <v>0</v>
      </c>
      <c r="AO59" s="29">
        <f t="shared" si="14"/>
        <v>0</v>
      </c>
      <c r="AP59" s="30">
        <f t="shared" si="14"/>
        <v>0</v>
      </c>
      <c r="AQ59" s="29">
        <f t="shared" si="15"/>
        <v>0</v>
      </c>
      <c r="AR59" s="30">
        <f t="shared" si="15"/>
        <v>0</v>
      </c>
    </row>
    <row r="60" spans="1:44" s="31" customFormat="1" ht="19.5" customHeight="1">
      <c r="A60" s="11" t="s">
        <v>27</v>
      </c>
      <c r="B60" s="11"/>
      <c r="C60" s="11"/>
      <c r="D60" s="11"/>
      <c r="E60" s="11"/>
      <c r="F60" s="32"/>
      <c r="G60" s="32" t="s">
        <v>107</v>
      </c>
      <c r="H60" s="33" t="s">
        <v>106</v>
      </c>
      <c r="I60" s="34">
        <v>1000</v>
      </c>
      <c r="J60" s="26">
        <v>116</v>
      </c>
      <c r="K60" s="27"/>
      <c r="L60" s="28">
        <f>$J60*K60/1000000</f>
        <v>0</v>
      </c>
      <c r="M60" s="27">
        <v>100</v>
      </c>
      <c r="N60" s="28">
        <f t="shared" si="0"/>
        <v>1.1599999999999999E-2</v>
      </c>
      <c r="O60" s="27">
        <v>200</v>
      </c>
      <c r="P60" s="28">
        <f t="shared" si="1"/>
        <v>2.3199999999999998E-2</v>
      </c>
      <c r="Q60" s="29">
        <f>K60+M60+O60</f>
        <v>300</v>
      </c>
      <c r="R60" s="30">
        <f t="shared" si="16"/>
        <v>3.4799999999999998E-2</v>
      </c>
      <c r="S60" s="27"/>
      <c r="T60" s="28">
        <f t="shared" si="3"/>
        <v>0</v>
      </c>
      <c r="U60" s="27"/>
      <c r="V60" s="28">
        <f t="shared" si="4"/>
        <v>0</v>
      </c>
      <c r="W60" s="27">
        <v>300</v>
      </c>
      <c r="X60" s="28">
        <f t="shared" si="8"/>
        <v>3.4799999999999998E-2</v>
      </c>
      <c r="Y60" s="29">
        <f t="shared" si="9"/>
        <v>300</v>
      </c>
      <c r="Z60" s="30">
        <f t="shared" si="9"/>
        <v>3.4799999999999998E-2</v>
      </c>
      <c r="AA60" s="27">
        <v>200</v>
      </c>
      <c r="AB60" s="28">
        <f t="shared" si="5"/>
        <v>2.3199999999999998E-2</v>
      </c>
      <c r="AC60" s="27"/>
      <c r="AD60" s="28">
        <f t="shared" si="6"/>
        <v>0</v>
      </c>
      <c r="AE60" s="27"/>
      <c r="AF60" s="28">
        <f t="shared" si="7"/>
        <v>0</v>
      </c>
      <c r="AG60" s="29">
        <f t="shared" si="10"/>
        <v>200</v>
      </c>
      <c r="AH60" s="30">
        <f t="shared" si="10"/>
        <v>2.3199999999999998E-2</v>
      </c>
      <c r="AI60" s="27"/>
      <c r="AJ60" s="28">
        <f t="shared" si="11"/>
        <v>0</v>
      </c>
      <c r="AK60" s="27"/>
      <c r="AL60" s="28">
        <f t="shared" si="12"/>
        <v>0</v>
      </c>
      <c r="AM60" s="27">
        <v>100</v>
      </c>
      <c r="AN60" s="28">
        <f t="shared" si="13"/>
        <v>1.1599999999999999E-2</v>
      </c>
      <c r="AO60" s="29">
        <f t="shared" si="14"/>
        <v>100</v>
      </c>
      <c r="AP60" s="30">
        <f t="shared" si="14"/>
        <v>1.1599999999999999E-2</v>
      </c>
      <c r="AQ60" s="29">
        <f t="shared" si="15"/>
        <v>900</v>
      </c>
      <c r="AR60" s="30">
        <f t="shared" si="15"/>
        <v>0.10439999999999999</v>
      </c>
    </row>
    <row r="61" spans="1:44" s="31" customFormat="1" ht="19.5" customHeight="1">
      <c r="A61" s="11" t="s">
        <v>27</v>
      </c>
      <c r="B61" s="11"/>
      <c r="C61" s="11"/>
      <c r="D61" s="11"/>
      <c r="E61" s="11"/>
      <c r="F61" s="32"/>
      <c r="G61" s="32" t="s">
        <v>108</v>
      </c>
      <c r="H61" s="33" t="s">
        <v>109</v>
      </c>
      <c r="I61" s="34">
        <v>1000</v>
      </c>
      <c r="J61" s="26">
        <v>132.5</v>
      </c>
      <c r="K61" s="27"/>
      <c r="L61" s="28">
        <f>$J61*K61/1000000</f>
        <v>0</v>
      </c>
      <c r="M61" s="27"/>
      <c r="N61" s="28">
        <f t="shared" si="0"/>
        <v>0</v>
      </c>
      <c r="O61" s="27"/>
      <c r="P61" s="28">
        <f t="shared" si="1"/>
        <v>0</v>
      </c>
      <c r="Q61" s="29">
        <f>K61+M61+O61</f>
        <v>0</v>
      </c>
      <c r="R61" s="30">
        <f t="shared" si="16"/>
        <v>0</v>
      </c>
      <c r="S61" s="27"/>
      <c r="T61" s="28">
        <f t="shared" si="3"/>
        <v>0</v>
      </c>
      <c r="U61" s="27"/>
      <c r="V61" s="28">
        <f t="shared" si="4"/>
        <v>0</v>
      </c>
      <c r="W61" s="27">
        <v>200</v>
      </c>
      <c r="X61" s="28">
        <f t="shared" si="8"/>
        <v>2.6499999999999999E-2</v>
      </c>
      <c r="Y61" s="29">
        <f t="shared" si="9"/>
        <v>200</v>
      </c>
      <c r="Z61" s="30">
        <f t="shared" si="9"/>
        <v>2.6499999999999999E-2</v>
      </c>
      <c r="AA61" s="27"/>
      <c r="AB61" s="28">
        <f t="shared" si="5"/>
        <v>0</v>
      </c>
      <c r="AC61" s="27"/>
      <c r="AD61" s="28">
        <f t="shared" si="6"/>
        <v>0</v>
      </c>
      <c r="AE61" s="27"/>
      <c r="AF61" s="28">
        <f t="shared" si="7"/>
        <v>0</v>
      </c>
      <c r="AG61" s="29">
        <f t="shared" si="10"/>
        <v>0</v>
      </c>
      <c r="AH61" s="30">
        <f t="shared" si="10"/>
        <v>0</v>
      </c>
      <c r="AI61" s="27"/>
      <c r="AJ61" s="28">
        <f t="shared" si="11"/>
        <v>0</v>
      </c>
      <c r="AK61" s="27"/>
      <c r="AL61" s="28">
        <f t="shared" si="12"/>
        <v>0</v>
      </c>
      <c r="AM61" s="27"/>
      <c r="AN61" s="28">
        <f t="shared" si="13"/>
        <v>0</v>
      </c>
      <c r="AO61" s="29">
        <f t="shared" si="14"/>
        <v>0</v>
      </c>
      <c r="AP61" s="30">
        <f t="shared" si="14"/>
        <v>0</v>
      </c>
      <c r="AQ61" s="29">
        <f t="shared" si="15"/>
        <v>200</v>
      </c>
      <c r="AR61" s="30">
        <f t="shared" si="15"/>
        <v>2.6499999999999999E-2</v>
      </c>
    </row>
    <row r="62" spans="1:44" s="31" customFormat="1" ht="19.5" customHeight="1">
      <c r="A62" s="11" t="s">
        <v>27</v>
      </c>
      <c r="B62" s="22"/>
      <c r="C62" s="22"/>
      <c r="D62" s="22"/>
      <c r="E62" s="22"/>
      <c r="F62" s="23"/>
      <c r="G62" s="32" t="s">
        <v>110</v>
      </c>
      <c r="H62" s="33" t="s">
        <v>109</v>
      </c>
      <c r="I62" s="34">
        <v>2000</v>
      </c>
      <c r="J62" s="26">
        <v>260</v>
      </c>
      <c r="K62" s="27"/>
      <c r="L62" s="28">
        <f>$J62*K62/1000000</f>
        <v>0</v>
      </c>
      <c r="M62" s="27"/>
      <c r="N62" s="28">
        <f t="shared" si="0"/>
        <v>0</v>
      </c>
      <c r="O62" s="27"/>
      <c r="P62" s="28">
        <f t="shared" si="1"/>
        <v>0</v>
      </c>
      <c r="Q62" s="29">
        <f>K62+M62+O62</f>
        <v>0</v>
      </c>
      <c r="R62" s="30">
        <f t="shared" si="16"/>
        <v>0</v>
      </c>
      <c r="S62" s="27"/>
      <c r="T62" s="28">
        <f t="shared" si="3"/>
        <v>0</v>
      </c>
      <c r="U62" s="27"/>
      <c r="V62" s="28">
        <f t="shared" si="4"/>
        <v>0</v>
      </c>
      <c r="W62" s="27"/>
      <c r="X62" s="28">
        <f t="shared" si="8"/>
        <v>0</v>
      </c>
      <c r="Y62" s="29">
        <f t="shared" si="9"/>
        <v>0</v>
      </c>
      <c r="Z62" s="30">
        <f t="shared" si="9"/>
        <v>0</v>
      </c>
      <c r="AA62" s="27"/>
      <c r="AB62" s="28">
        <f t="shared" si="5"/>
        <v>0</v>
      </c>
      <c r="AC62" s="27"/>
      <c r="AD62" s="28">
        <f t="shared" si="6"/>
        <v>0</v>
      </c>
      <c r="AE62" s="27"/>
      <c r="AF62" s="28">
        <f t="shared" si="7"/>
        <v>0</v>
      </c>
      <c r="AG62" s="29">
        <f t="shared" si="10"/>
        <v>0</v>
      </c>
      <c r="AH62" s="30">
        <f t="shared" si="10"/>
        <v>0</v>
      </c>
      <c r="AI62" s="27"/>
      <c r="AJ62" s="28">
        <f t="shared" si="11"/>
        <v>0</v>
      </c>
      <c r="AK62" s="27"/>
      <c r="AL62" s="28">
        <f t="shared" si="12"/>
        <v>0</v>
      </c>
      <c r="AM62" s="27"/>
      <c r="AN62" s="28">
        <f t="shared" si="13"/>
        <v>0</v>
      </c>
      <c r="AO62" s="29">
        <f t="shared" si="14"/>
        <v>0</v>
      </c>
      <c r="AP62" s="30">
        <f t="shared" si="14"/>
        <v>0</v>
      </c>
      <c r="AQ62" s="29">
        <f t="shared" si="15"/>
        <v>0</v>
      </c>
      <c r="AR62" s="30">
        <f t="shared" si="15"/>
        <v>0</v>
      </c>
    </row>
    <row r="63" spans="1:44" s="31" customFormat="1" ht="19.5" customHeight="1">
      <c r="A63" s="11" t="s">
        <v>27</v>
      </c>
      <c r="B63" s="11"/>
      <c r="C63" s="11"/>
      <c r="D63" s="11"/>
      <c r="E63" s="11"/>
      <c r="F63" s="32"/>
      <c r="G63" s="32" t="s">
        <v>111</v>
      </c>
      <c r="H63" s="33" t="s">
        <v>112</v>
      </c>
      <c r="I63" s="34">
        <v>50</v>
      </c>
      <c r="J63" s="26">
        <v>70</v>
      </c>
      <c r="K63" s="27"/>
      <c r="L63" s="28">
        <f>$J63*K63/1000000</f>
        <v>0</v>
      </c>
      <c r="M63" s="27">
        <v>200</v>
      </c>
      <c r="N63" s="28">
        <f t="shared" si="0"/>
        <v>1.4E-2</v>
      </c>
      <c r="O63" s="27"/>
      <c r="P63" s="28">
        <f t="shared" si="1"/>
        <v>0</v>
      </c>
      <c r="Q63" s="29">
        <f>K63+M63+O63</f>
        <v>200</v>
      </c>
      <c r="R63" s="30">
        <f t="shared" si="16"/>
        <v>1.4E-2</v>
      </c>
      <c r="S63" s="27"/>
      <c r="T63" s="28">
        <f t="shared" si="3"/>
        <v>0</v>
      </c>
      <c r="U63" s="27"/>
      <c r="V63" s="28">
        <f t="shared" si="4"/>
        <v>0</v>
      </c>
      <c r="W63" s="27"/>
      <c r="X63" s="28">
        <f t="shared" si="8"/>
        <v>0</v>
      </c>
      <c r="Y63" s="29">
        <f t="shared" si="9"/>
        <v>0</v>
      </c>
      <c r="Z63" s="30">
        <f t="shared" si="9"/>
        <v>0</v>
      </c>
      <c r="AA63" s="27"/>
      <c r="AB63" s="28">
        <f t="shared" si="5"/>
        <v>0</v>
      </c>
      <c r="AC63" s="27">
        <v>20</v>
      </c>
      <c r="AD63" s="28">
        <f t="shared" si="6"/>
        <v>1.4E-3</v>
      </c>
      <c r="AE63" s="27">
        <v>40</v>
      </c>
      <c r="AF63" s="28">
        <f t="shared" si="7"/>
        <v>2.8E-3</v>
      </c>
      <c r="AG63" s="29">
        <f t="shared" si="10"/>
        <v>60</v>
      </c>
      <c r="AH63" s="30">
        <f t="shared" si="10"/>
        <v>4.1999999999999997E-3</v>
      </c>
      <c r="AI63" s="27">
        <v>200</v>
      </c>
      <c r="AJ63" s="28">
        <f t="shared" si="11"/>
        <v>1.4E-2</v>
      </c>
      <c r="AK63" s="27"/>
      <c r="AL63" s="28">
        <f t="shared" si="12"/>
        <v>0</v>
      </c>
      <c r="AM63" s="27">
        <v>300</v>
      </c>
      <c r="AN63" s="28">
        <f t="shared" si="13"/>
        <v>2.1000000000000001E-2</v>
      </c>
      <c r="AO63" s="29">
        <f t="shared" si="14"/>
        <v>500</v>
      </c>
      <c r="AP63" s="30">
        <f t="shared" si="14"/>
        <v>3.5000000000000003E-2</v>
      </c>
      <c r="AQ63" s="29">
        <f t="shared" si="15"/>
        <v>760</v>
      </c>
      <c r="AR63" s="30">
        <f t="shared" si="15"/>
        <v>5.3200000000000004E-2</v>
      </c>
    </row>
    <row r="64" spans="1:44" s="31" customFormat="1" ht="19.5" customHeight="1">
      <c r="A64" s="11" t="s">
        <v>27</v>
      </c>
      <c r="B64" s="11"/>
      <c r="C64" s="11"/>
      <c r="D64" s="11"/>
      <c r="E64" s="11"/>
      <c r="F64" s="32"/>
      <c r="G64" s="32" t="s">
        <v>113</v>
      </c>
      <c r="H64" s="33" t="s">
        <v>112</v>
      </c>
      <c r="I64" s="34">
        <v>100</v>
      </c>
      <c r="J64" s="26">
        <v>130</v>
      </c>
      <c r="K64" s="27">
        <v>300</v>
      </c>
      <c r="L64" s="28">
        <f>$J64*K64/1000000</f>
        <v>3.9E-2</v>
      </c>
      <c r="M64" s="27">
        <v>1200</v>
      </c>
      <c r="N64" s="28">
        <f t="shared" si="0"/>
        <v>0.156</v>
      </c>
      <c r="O64" s="27">
        <v>1200</v>
      </c>
      <c r="P64" s="28">
        <f t="shared" si="1"/>
        <v>0.156</v>
      </c>
      <c r="Q64" s="29">
        <f>K64+M64+O64</f>
        <v>2700</v>
      </c>
      <c r="R64" s="30">
        <f t="shared" si="16"/>
        <v>0.35099999999999998</v>
      </c>
      <c r="S64" s="27"/>
      <c r="T64" s="28">
        <f t="shared" si="3"/>
        <v>0</v>
      </c>
      <c r="U64" s="27">
        <v>200</v>
      </c>
      <c r="V64" s="28">
        <f t="shared" si="4"/>
        <v>2.5999999999999999E-2</v>
      </c>
      <c r="W64" s="27"/>
      <c r="X64" s="28">
        <f t="shared" si="8"/>
        <v>0</v>
      </c>
      <c r="Y64" s="29">
        <f t="shared" si="9"/>
        <v>200</v>
      </c>
      <c r="Z64" s="30">
        <f t="shared" si="9"/>
        <v>2.5999999999999999E-2</v>
      </c>
      <c r="AA64" s="27">
        <v>100</v>
      </c>
      <c r="AB64" s="28">
        <f t="shared" si="5"/>
        <v>1.2999999999999999E-2</v>
      </c>
      <c r="AC64" s="27">
        <v>60</v>
      </c>
      <c r="AD64" s="28">
        <f t="shared" si="6"/>
        <v>7.7999999999999996E-3</v>
      </c>
      <c r="AE64" s="27">
        <v>40</v>
      </c>
      <c r="AF64" s="28">
        <f t="shared" si="7"/>
        <v>5.1999999999999998E-3</v>
      </c>
      <c r="AG64" s="29">
        <f t="shared" si="10"/>
        <v>200</v>
      </c>
      <c r="AH64" s="30">
        <f t="shared" si="10"/>
        <v>2.5999999999999999E-2</v>
      </c>
      <c r="AI64" s="27">
        <v>200</v>
      </c>
      <c r="AJ64" s="28">
        <f t="shared" si="11"/>
        <v>2.5999999999999999E-2</v>
      </c>
      <c r="AK64" s="27"/>
      <c r="AL64" s="28">
        <f t="shared" si="12"/>
        <v>0</v>
      </c>
      <c r="AM64" s="27"/>
      <c r="AN64" s="28">
        <f t="shared" si="13"/>
        <v>0</v>
      </c>
      <c r="AO64" s="29">
        <f t="shared" si="14"/>
        <v>200</v>
      </c>
      <c r="AP64" s="30">
        <f t="shared" si="14"/>
        <v>2.5999999999999999E-2</v>
      </c>
      <c r="AQ64" s="29">
        <f t="shared" si="15"/>
        <v>3300</v>
      </c>
      <c r="AR64" s="30">
        <f t="shared" si="15"/>
        <v>0.42900000000000005</v>
      </c>
    </row>
    <row r="65" spans="1:44" s="31" customFormat="1" ht="19.5" customHeight="1">
      <c r="A65" s="11" t="s">
        <v>27</v>
      </c>
      <c r="B65" s="22"/>
      <c r="C65" s="22"/>
      <c r="D65" s="22"/>
      <c r="E65" s="22"/>
      <c r="F65" s="23"/>
      <c r="G65" s="32" t="s">
        <v>114</v>
      </c>
      <c r="H65" s="33" t="s">
        <v>112</v>
      </c>
      <c r="I65" s="34">
        <v>500</v>
      </c>
      <c r="J65" s="26">
        <v>620</v>
      </c>
      <c r="K65" s="27">
        <v>100</v>
      </c>
      <c r="L65" s="28">
        <f>$J65*K65/1000000</f>
        <v>6.2E-2</v>
      </c>
      <c r="M65" s="27">
        <v>300</v>
      </c>
      <c r="N65" s="28">
        <f t="shared" si="0"/>
        <v>0.186</v>
      </c>
      <c r="O65" s="27">
        <v>300</v>
      </c>
      <c r="P65" s="28">
        <f t="shared" si="1"/>
        <v>0.186</v>
      </c>
      <c r="Q65" s="29">
        <f>K65+M65+O65</f>
        <v>700</v>
      </c>
      <c r="R65" s="30">
        <f t="shared" si="16"/>
        <v>0.434</v>
      </c>
      <c r="S65" s="27"/>
      <c r="T65" s="28">
        <f t="shared" si="3"/>
        <v>0</v>
      </c>
      <c r="U65" s="27"/>
      <c r="V65" s="28">
        <f t="shared" si="4"/>
        <v>0</v>
      </c>
      <c r="W65" s="27"/>
      <c r="X65" s="28">
        <f t="shared" si="8"/>
        <v>0</v>
      </c>
      <c r="Y65" s="29">
        <f t="shared" si="9"/>
        <v>0</v>
      </c>
      <c r="Z65" s="30">
        <f t="shared" si="9"/>
        <v>0</v>
      </c>
      <c r="AA65" s="27"/>
      <c r="AB65" s="28">
        <f t="shared" si="5"/>
        <v>0</v>
      </c>
      <c r="AC65" s="27"/>
      <c r="AD65" s="28">
        <f t="shared" si="6"/>
        <v>0</v>
      </c>
      <c r="AE65" s="27"/>
      <c r="AF65" s="28">
        <f t="shared" si="7"/>
        <v>0</v>
      </c>
      <c r="AG65" s="29">
        <f t="shared" si="10"/>
        <v>0</v>
      </c>
      <c r="AH65" s="30">
        <f t="shared" si="10"/>
        <v>0</v>
      </c>
      <c r="AI65" s="27"/>
      <c r="AJ65" s="28">
        <f t="shared" si="11"/>
        <v>0</v>
      </c>
      <c r="AK65" s="27"/>
      <c r="AL65" s="28">
        <f t="shared" si="12"/>
        <v>0</v>
      </c>
      <c r="AM65" s="27"/>
      <c r="AN65" s="28">
        <f t="shared" si="13"/>
        <v>0</v>
      </c>
      <c r="AO65" s="29">
        <f t="shared" si="14"/>
        <v>0</v>
      </c>
      <c r="AP65" s="30">
        <f t="shared" si="14"/>
        <v>0</v>
      </c>
      <c r="AQ65" s="29">
        <f t="shared" si="15"/>
        <v>700</v>
      </c>
      <c r="AR65" s="30">
        <f t="shared" si="15"/>
        <v>0.434</v>
      </c>
    </row>
    <row r="66" spans="1:44" s="31" customFormat="1" ht="19.5" customHeight="1">
      <c r="A66" s="11" t="s">
        <v>27</v>
      </c>
      <c r="B66" s="11"/>
      <c r="C66" s="11"/>
      <c r="D66" s="11"/>
      <c r="E66" s="11"/>
      <c r="F66" s="32"/>
      <c r="G66" s="32" t="s">
        <v>115</v>
      </c>
      <c r="H66" s="33" t="s">
        <v>116</v>
      </c>
      <c r="I66" s="34">
        <v>50</v>
      </c>
      <c r="J66" s="26">
        <v>60</v>
      </c>
      <c r="K66" s="27"/>
      <c r="L66" s="28">
        <f>$J66*K66/1000000</f>
        <v>0</v>
      </c>
      <c r="M66" s="27"/>
      <c r="N66" s="28">
        <f t="shared" si="0"/>
        <v>0</v>
      </c>
      <c r="O66" s="27"/>
      <c r="P66" s="28">
        <f t="shared" si="1"/>
        <v>0</v>
      </c>
      <c r="Q66" s="29">
        <f>K66+M66+O66</f>
        <v>0</v>
      </c>
      <c r="R66" s="30">
        <f t="shared" si="16"/>
        <v>0</v>
      </c>
      <c r="S66" s="27"/>
      <c r="T66" s="28">
        <f t="shared" si="3"/>
        <v>0</v>
      </c>
      <c r="U66" s="27"/>
      <c r="V66" s="28">
        <f t="shared" si="4"/>
        <v>0</v>
      </c>
      <c r="W66" s="27"/>
      <c r="X66" s="28">
        <f t="shared" si="8"/>
        <v>0</v>
      </c>
      <c r="Y66" s="29">
        <f t="shared" si="9"/>
        <v>0</v>
      </c>
      <c r="Z66" s="30">
        <f t="shared" si="9"/>
        <v>0</v>
      </c>
      <c r="AA66" s="27"/>
      <c r="AB66" s="28">
        <f t="shared" si="5"/>
        <v>0</v>
      </c>
      <c r="AC66" s="27"/>
      <c r="AD66" s="28">
        <f t="shared" si="6"/>
        <v>0</v>
      </c>
      <c r="AE66" s="27"/>
      <c r="AF66" s="28">
        <f t="shared" si="7"/>
        <v>0</v>
      </c>
      <c r="AG66" s="29">
        <f t="shared" si="10"/>
        <v>0</v>
      </c>
      <c r="AH66" s="30">
        <f t="shared" si="10"/>
        <v>0</v>
      </c>
      <c r="AI66" s="27"/>
      <c r="AJ66" s="28">
        <f t="shared" si="11"/>
        <v>0</v>
      </c>
      <c r="AK66" s="27"/>
      <c r="AL66" s="28">
        <f t="shared" si="12"/>
        <v>0</v>
      </c>
      <c r="AM66" s="27"/>
      <c r="AN66" s="28">
        <f t="shared" si="13"/>
        <v>0</v>
      </c>
      <c r="AO66" s="29">
        <f t="shared" si="14"/>
        <v>0</v>
      </c>
      <c r="AP66" s="30">
        <f t="shared" si="14"/>
        <v>0</v>
      </c>
      <c r="AQ66" s="29">
        <f t="shared" si="15"/>
        <v>0</v>
      </c>
      <c r="AR66" s="30">
        <f t="shared" si="15"/>
        <v>0</v>
      </c>
    </row>
    <row r="67" spans="1:44" s="31" customFormat="1" ht="19.5" customHeight="1">
      <c r="A67" s="11" t="s">
        <v>27</v>
      </c>
      <c r="B67" s="11"/>
      <c r="C67" s="11"/>
      <c r="D67" s="11"/>
      <c r="E67" s="11"/>
      <c r="F67" s="32"/>
      <c r="G67" s="32" t="s">
        <v>117</v>
      </c>
      <c r="H67" s="33" t="s">
        <v>116</v>
      </c>
      <c r="I67" s="34">
        <v>100</v>
      </c>
      <c r="J67" s="26">
        <v>110</v>
      </c>
      <c r="K67" s="27"/>
      <c r="L67" s="28">
        <f>$J67*K67/1000000</f>
        <v>0</v>
      </c>
      <c r="M67" s="27"/>
      <c r="N67" s="28">
        <f t="shared" si="0"/>
        <v>0</v>
      </c>
      <c r="O67" s="27">
        <v>150</v>
      </c>
      <c r="P67" s="28">
        <f t="shared" si="1"/>
        <v>1.6500000000000001E-2</v>
      </c>
      <c r="Q67" s="29">
        <f>K67+M67+O67</f>
        <v>150</v>
      </c>
      <c r="R67" s="30">
        <f t="shared" si="16"/>
        <v>1.6500000000000001E-2</v>
      </c>
      <c r="S67" s="27"/>
      <c r="T67" s="28">
        <f t="shared" si="3"/>
        <v>0</v>
      </c>
      <c r="U67" s="27"/>
      <c r="V67" s="28">
        <f t="shared" si="4"/>
        <v>0</v>
      </c>
      <c r="W67" s="27"/>
      <c r="X67" s="28">
        <f t="shared" si="8"/>
        <v>0</v>
      </c>
      <c r="Y67" s="29">
        <f t="shared" si="9"/>
        <v>0</v>
      </c>
      <c r="Z67" s="30">
        <f t="shared" si="9"/>
        <v>0</v>
      </c>
      <c r="AA67" s="27"/>
      <c r="AB67" s="28">
        <f t="shared" si="5"/>
        <v>0</v>
      </c>
      <c r="AC67" s="27">
        <v>60</v>
      </c>
      <c r="AD67" s="28">
        <f t="shared" si="6"/>
        <v>6.6E-3</v>
      </c>
      <c r="AE67" s="27"/>
      <c r="AF67" s="28">
        <f t="shared" si="7"/>
        <v>0</v>
      </c>
      <c r="AG67" s="29">
        <f t="shared" si="10"/>
        <v>60</v>
      </c>
      <c r="AH67" s="30">
        <f t="shared" si="10"/>
        <v>6.6E-3</v>
      </c>
      <c r="AI67" s="27"/>
      <c r="AJ67" s="28">
        <f t="shared" si="11"/>
        <v>0</v>
      </c>
      <c r="AK67" s="27"/>
      <c r="AL67" s="28">
        <f t="shared" si="12"/>
        <v>0</v>
      </c>
      <c r="AM67" s="27"/>
      <c r="AN67" s="28">
        <f t="shared" si="13"/>
        <v>0</v>
      </c>
      <c r="AO67" s="29">
        <f t="shared" si="14"/>
        <v>0</v>
      </c>
      <c r="AP67" s="30">
        <f t="shared" si="14"/>
        <v>0</v>
      </c>
      <c r="AQ67" s="29">
        <f t="shared" si="15"/>
        <v>210</v>
      </c>
      <c r="AR67" s="30">
        <f t="shared" si="15"/>
        <v>2.3100000000000002E-2</v>
      </c>
    </row>
    <row r="68" spans="1:44" s="31" customFormat="1" ht="19.5" customHeight="1">
      <c r="A68" s="11" t="s">
        <v>27</v>
      </c>
      <c r="B68" s="22"/>
      <c r="C68" s="22"/>
      <c r="D68" s="22"/>
      <c r="E68" s="22"/>
      <c r="F68" s="23"/>
      <c r="G68" s="32" t="s">
        <v>118</v>
      </c>
      <c r="H68" s="33" t="s">
        <v>116</v>
      </c>
      <c r="I68" s="34">
        <v>400</v>
      </c>
      <c r="J68" s="26">
        <v>400</v>
      </c>
      <c r="K68" s="27"/>
      <c r="L68" s="28">
        <f>$J68*K68/1000000</f>
        <v>0</v>
      </c>
      <c r="M68" s="27"/>
      <c r="N68" s="28">
        <f t="shared" si="0"/>
        <v>0</v>
      </c>
      <c r="O68" s="27"/>
      <c r="P68" s="28">
        <f t="shared" si="1"/>
        <v>0</v>
      </c>
      <c r="Q68" s="29">
        <f>K68+M68+O68</f>
        <v>0</v>
      </c>
      <c r="R68" s="30">
        <f t="shared" si="16"/>
        <v>0</v>
      </c>
      <c r="S68" s="27"/>
      <c r="T68" s="28">
        <f t="shared" si="3"/>
        <v>0</v>
      </c>
      <c r="U68" s="27"/>
      <c r="V68" s="28">
        <f t="shared" si="4"/>
        <v>0</v>
      </c>
      <c r="W68" s="27"/>
      <c r="X68" s="28">
        <f t="shared" si="8"/>
        <v>0</v>
      </c>
      <c r="Y68" s="29">
        <f t="shared" si="9"/>
        <v>0</v>
      </c>
      <c r="Z68" s="30">
        <f t="shared" si="9"/>
        <v>0</v>
      </c>
      <c r="AA68" s="27"/>
      <c r="AB68" s="28">
        <f t="shared" si="5"/>
        <v>0</v>
      </c>
      <c r="AC68" s="27"/>
      <c r="AD68" s="28">
        <f t="shared" si="6"/>
        <v>0</v>
      </c>
      <c r="AE68" s="27"/>
      <c r="AF68" s="28">
        <f t="shared" si="7"/>
        <v>0</v>
      </c>
      <c r="AG68" s="29">
        <f t="shared" si="10"/>
        <v>0</v>
      </c>
      <c r="AH68" s="30">
        <f t="shared" si="10"/>
        <v>0</v>
      </c>
      <c r="AI68" s="27"/>
      <c r="AJ68" s="28">
        <f t="shared" si="11"/>
        <v>0</v>
      </c>
      <c r="AK68" s="27"/>
      <c r="AL68" s="28">
        <f t="shared" si="12"/>
        <v>0</v>
      </c>
      <c r="AM68" s="27"/>
      <c r="AN68" s="28">
        <f t="shared" si="13"/>
        <v>0</v>
      </c>
      <c r="AO68" s="29">
        <f t="shared" si="14"/>
        <v>0</v>
      </c>
      <c r="AP68" s="30">
        <f t="shared" si="14"/>
        <v>0</v>
      </c>
      <c r="AQ68" s="29">
        <f t="shared" si="15"/>
        <v>0</v>
      </c>
      <c r="AR68" s="30">
        <f t="shared" si="15"/>
        <v>0</v>
      </c>
    </row>
    <row r="69" spans="1:44" s="31" customFormat="1" ht="19.5" customHeight="1">
      <c r="A69" s="11" t="s">
        <v>27</v>
      </c>
      <c r="B69" s="11"/>
      <c r="C69" s="11"/>
      <c r="D69" s="11"/>
      <c r="E69" s="11"/>
      <c r="F69" s="32"/>
      <c r="G69" s="32" t="s">
        <v>119</v>
      </c>
      <c r="H69" s="33" t="s">
        <v>120</v>
      </c>
      <c r="I69" s="34">
        <v>25</v>
      </c>
      <c r="J69" s="26">
        <v>25.5</v>
      </c>
      <c r="K69" s="27">
        <v>100</v>
      </c>
      <c r="L69" s="28">
        <f>$J69*K69/1000000</f>
        <v>2.5500000000000002E-3</v>
      </c>
      <c r="M69" s="27">
        <v>500</v>
      </c>
      <c r="N69" s="28">
        <f t="shared" ref="N69:N107" si="17">$J69*M69/1000000</f>
        <v>1.2749999999999999E-2</v>
      </c>
      <c r="O69" s="27">
        <v>300</v>
      </c>
      <c r="P69" s="28">
        <f t="shared" ref="P69:P107" si="18">$J69*O69/1000000</f>
        <v>7.6499999999999997E-3</v>
      </c>
      <c r="Q69" s="29">
        <f>K69+M69+O69</f>
        <v>900</v>
      </c>
      <c r="R69" s="30">
        <f t="shared" si="16"/>
        <v>2.2949999999999998E-2</v>
      </c>
      <c r="S69" s="27">
        <v>200</v>
      </c>
      <c r="T69" s="28">
        <f t="shared" ref="T69:T107" si="19">$J69*S69/1000000</f>
        <v>5.1000000000000004E-3</v>
      </c>
      <c r="U69" s="27"/>
      <c r="V69" s="28">
        <f t="shared" ref="V69:V107" si="20">$J69*U69/1000000</f>
        <v>0</v>
      </c>
      <c r="W69" s="27"/>
      <c r="X69" s="28">
        <f t="shared" si="8"/>
        <v>0</v>
      </c>
      <c r="Y69" s="29">
        <f t="shared" si="9"/>
        <v>200</v>
      </c>
      <c r="Z69" s="30">
        <f t="shared" si="9"/>
        <v>5.1000000000000004E-3</v>
      </c>
      <c r="AA69" s="27"/>
      <c r="AB69" s="28">
        <f t="shared" ref="AB69:AB107" si="21">$J69*AA69/1000000</f>
        <v>0</v>
      </c>
      <c r="AC69" s="27">
        <v>300</v>
      </c>
      <c r="AD69" s="28">
        <f t="shared" ref="AD69:AD107" si="22">$J69*AC69/1000000</f>
        <v>7.6499999999999997E-3</v>
      </c>
      <c r="AE69" s="27">
        <v>200</v>
      </c>
      <c r="AF69" s="28">
        <f t="shared" ref="AF69:AF107" si="23">$J69*AE69/1000000</f>
        <v>5.1000000000000004E-3</v>
      </c>
      <c r="AG69" s="29">
        <f t="shared" si="10"/>
        <v>500</v>
      </c>
      <c r="AH69" s="30">
        <f t="shared" si="10"/>
        <v>1.2750000000000001E-2</v>
      </c>
      <c r="AI69" s="27"/>
      <c r="AJ69" s="28">
        <f t="shared" si="11"/>
        <v>0</v>
      </c>
      <c r="AK69" s="27">
        <v>200</v>
      </c>
      <c r="AL69" s="28">
        <f t="shared" si="12"/>
        <v>5.1000000000000004E-3</v>
      </c>
      <c r="AM69" s="27"/>
      <c r="AN69" s="28">
        <f t="shared" si="13"/>
        <v>0</v>
      </c>
      <c r="AO69" s="29">
        <f t="shared" si="14"/>
        <v>200</v>
      </c>
      <c r="AP69" s="30">
        <f t="shared" si="14"/>
        <v>5.1000000000000004E-3</v>
      </c>
      <c r="AQ69" s="29">
        <f t="shared" si="15"/>
        <v>1800</v>
      </c>
      <c r="AR69" s="30">
        <f t="shared" si="15"/>
        <v>4.5900000000000003E-2</v>
      </c>
    </row>
    <row r="70" spans="1:44" s="31" customFormat="1" ht="19.5" customHeight="1">
      <c r="A70" s="11" t="s">
        <v>27</v>
      </c>
      <c r="B70" s="11"/>
      <c r="C70" s="11"/>
      <c r="D70" s="11"/>
      <c r="E70" s="11"/>
      <c r="F70" s="32"/>
      <c r="G70" s="32" t="s">
        <v>121</v>
      </c>
      <c r="H70" s="33" t="s">
        <v>120</v>
      </c>
      <c r="I70" s="34">
        <v>50</v>
      </c>
      <c r="J70" s="26">
        <v>44</v>
      </c>
      <c r="K70" s="27">
        <v>300</v>
      </c>
      <c r="L70" s="28">
        <f>$J70*K70/1000000</f>
        <v>1.32E-2</v>
      </c>
      <c r="M70" s="27">
        <v>600</v>
      </c>
      <c r="N70" s="28">
        <f t="shared" si="17"/>
        <v>2.64E-2</v>
      </c>
      <c r="O70" s="27">
        <v>100</v>
      </c>
      <c r="P70" s="28">
        <f t="shared" si="18"/>
        <v>4.4000000000000003E-3</v>
      </c>
      <c r="Q70" s="29">
        <f>K70+M70+O70</f>
        <v>1000</v>
      </c>
      <c r="R70" s="30">
        <f t="shared" si="16"/>
        <v>4.3999999999999997E-2</v>
      </c>
      <c r="S70" s="27">
        <v>50</v>
      </c>
      <c r="T70" s="28">
        <f t="shared" si="19"/>
        <v>2.2000000000000001E-3</v>
      </c>
      <c r="U70" s="27"/>
      <c r="V70" s="28">
        <f t="shared" si="20"/>
        <v>0</v>
      </c>
      <c r="W70" s="27"/>
      <c r="X70" s="28">
        <f t="shared" ref="X70:X107" si="24">$J70*W70/1000000</f>
        <v>0</v>
      </c>
      <c r="Y70" s="29">
        <f t="shared" ref="Y70:Z105" si="25">S70+U70+W70</f>
        <v>50</v>
      </c>
      <c r="Z70" s="30">
        <f t="shared" si="25"/>
        <v>2.2000000000000001E-3</v>
      </c>
      <c r="AA70" s="27">
        <v>100</v>
      </c>
      <c r="AB70" s="28">
        <f t="shared" si="21"/>
        <v>4.4000000000000003E-3</v>
      </c>
      <c r="AC70" s="27">
        <v>200</v>
      </c>
      <c r="AD70" s="28">
        <f t="shared" si="22"/>
        <v>8.8000000000000005E-3</v>
      </c>
      <c r="AE70" s="27">
        <v>150</v>
      </c>
      <c r="AF70" s="28">
        <f t="shared" si="23"/>
        <v>6.6E-3</v>
      </c>
      <c r="AG70" s="29">
        <f t="shared" ref="AG70:AH105" si="26">AA70+AC70+AE70</f>
        <v>450</v>
      </c>
      <c r="AH70" s="30">
        <f t="shared" si="26"/>
        <v>1.9799999999999998E-2</v>
      </c>
      <c r="AI70" s="27">
        <v>240</v>
      </c>
      <c r="AJ70" s="28">
        <f t="shared" ref="AJ70:AJ107" si="27">$J70*AI70/1000000</f>
        <v>1.056E-2</v>
      </c>
      <c r="AK70" s="27">
        <v>150</v>
      </c>
      <c r="AL70" s="28">
        <f t="shared" ref="AL70:AL107" si="28">$J70*AK70/1000000</f>
        <v>6.6E-3</v>
      </c>
      <c r="AM70" s="27"/>
      <c r="AN70" s="28">
        <f t="shared" ref="AN70:AN107" si="29">$J70*AM70/1000000</f>
        <v>0</v>
      </c>
      <c r="AO70" s="29">
        <f t="shared" ref="AO70:AP105" si="30">AI70+AK70+AM70</f>
        <v>390</v>
      </c>
      <c r="AP70" s="30">
        <f t="shared" si="30"/>
        <v>1.7160000000000002E-2</v>
      </c>
      <c r="AQ70" s="29">
        <f t="shared" ref="AQ70:AR105" si="31">Q70+Y70+AG70+AO70</f>
        <v>1890</v>
      </c>
      <c r="AR70" s="30">
        <f t="shared" si="31"/>
        <v>8.3160000000000012E-2</v>
      </c>
    </row>
    <row r="71" spans="1:44" s="31" customFormat="1" ht="19.5" customHeight="1">
      <c r="A71" s="11" t="s">
        <v>27</v>
      </c>
      <c r="B71" s="22"/>
      <c r="C71" s="22"/>
      <c r="D71" s="22"/>
      <c r="E71" s="22"/>
      <c r="F71" s="23"/>
      <c r="G71" s="32" t="s">
        <v>122</v>
      </c>
      <c r="H71" s="33" t="s">
        <v>120</v>
      </c>
      <c r="I71" s="34">
        <v>100</v>
      </c>
      <c r="J71" s="26">
        <v>80</v>
      </c>
      <c r="K71" s="27"/>
      <c r="L71" s="28">
        <f>$J71*K71/1000000</f>
        <v>0</v>
      </c>
      <c r="M71" s="27">
        <v>1000</v>
      </c>
      <c r="N71" s="28">
        <f t="shared" si="17"/>
        <v>0.08</v>
      </c>
      <c r="O71" s="27">
        <v>1000</v>
      </c>
      <c r="P71" s="28">
        <f t="shared" si="18"/>
        <v>0.08</v>
      </c>
      <c r="Q71" s="29">
        <f>K71+M71+O71</f>
        <v>2000</v>
      </c>
      <c r="R71" s="30">
        <f t="shared" si="16"/>
        <v>0.16</v>
      </c>
      <c r="S71" s="27"/>
      <c r="T71" s="28">
        <f t="shared" si="19"/>
        <v>0</v>
      </c>
      <c r="U71" s="27"/>
      <c r="V71" s="28">
        <f t="shared" si="20"/>
        <v>0</v>
      </c>
      <c r="W71" s="27"/>
      <c r="X71" s="28">
        <f t="shared" si="24"/>
        <v>0</v>
      </c>
      <c r="Y71" s="29">
        <f t="shared" si="25"/>
        <v>0</v>
      </c>
      <c r="Z71" s="30">
        <f t="shared" si="25"/>
        <v>0</v>
      </c>
      <c r="AA71" s="27">
        <v>100</v>
      </c>
      <c r="AB71" s="28">
        <f t="shared" si="21"/>
        <v>8.0000000000000002E-3</v>
      </c>
      <c r="AC71" s="27">
        <v>100</v>
      </c>
      <c r="AD71" s="28">
        <f t="shared" si="22"/>
        <v>8.0000000000000002E-3</v>
      </c>
      <c r="AE71" s="27">
        <v>120</v>
      </c>
      <c r="AF71" s="28">
        <f t="shared" si="23"/>
        <v>9.5999999999999992E-3</v>
      </c>
      <c r="AG71" s="29">
        <f t="shared" si="26"/>
        <v>320</v>
      </c>
      <c r="AH71" s="30">
        <f t="shared" si="26"/>
        <v>2.5599999999999998E-2</v>
      </c>
      <c r="AI71" s="27">
        <v>140</v>
      </c>
      <c r="AJ71" s="28">
        <f t="shared" si="27"/>
        <v>1.12E-2</v>
      </c>
      <c r="AK71" s="27">
        <v>250</v>
      </c>
      <c r="AL71" s="28">
        <f t="shared" si="28"/>
        <v>0.02</v>
      </c>
      <c r="AM71" s="27"/>
      <c r="AN71" s="28">
        <f t="shared" si="29"/>
        <v>0</v>
      </c>
      <c r="AO71" s="29">
        <f t="shared" si="30"/>
        <v>390</v>
      </c>
      <c r="AP71" s="30">
        <f t="shared" si="30"/>
        <v>3.1199999999999999E-2</v>
      </c>
      <c r="AQ71" s="29">
        <f t="shared" si="31"/>
        <v>2710</v>
      </c>
      <c r="AR71" s="30">
        <f t="shared" si="31"/>
        <v>0.21679999999999999</v>
      </c>
    </row>
    <row r="72" spans="1:44" s="31" customFormat="1" ht="19.5" customHeight="1">
      <c r="A72" s="11" t="s">
        <v>27</v>
      </c>
      <c r="B72" s="11"/>
      <c r="C72" s="11"/>
      <c r="D72" s="11"/>
      <c r="E72" s="11"/>
      <c r="F72" s="32"/>
      <c r="G72" s="32" t="s">
        <v>123</v>
      </c>
      <c r="H72" s="33" t="s">
        <v>120</v>
      </c>
      <c r="I72" s="34">
        <v>500</v>
      </c>
      <c r="J72" s="26">
        <v>364</v>
      </c>
      <c r="K72" s="27"/>
      <c r="L72" s="28">
        <f>$J72*K72/1000000</f>
        <v>0</v>
      </c>
      <c r="M72" s="27"/>
      <c r="N72" s="28">
        <f t="shared" si="17"/>
        <v>0</v>
      </c>
      <c r="O72" s="27"/>
      <c r="P72" s="28">
        <f t="shared" si="18"/>
        <v>0</v>
      </c>
      <c r="Q72" s="29">
        <f>K72+M72+O72</f>
        <v>0</v>
      </c>
      <c r="R72" s="30">
        <f t="shared" si="16"/>
        <v>0</v>
      </c>
      <c r="S72" s="27"/>
      <c r="T72" s="28">
        <f t="shared" si="19"/>
        <v>0</v>
      </c>
      <c r="U72" s="27">
        <v>20</v>
      </c>
      <c r="V72" s="28">
        <f t="shared" si="20"/>
        <v>7.28E-3</v>
      </c>
      <c r="W72" s="27"/>
      <c r="X72" s="28">
        <f t="shared" si="24"/>
        <v>0</v>
      </c>
      <c r="Y72" s="29">
        <f t="shared" si="25"/>
        <v>20</v>
      </c>
      <c r="Z72" s="30">
        <f t="shared" si="25"/>
        <v>7.28E-3</v>
      </c>
      <c r="AA72" s="27"/>
      <c r="AB72" s="28">
        <f t="shared" si="21"/>
        <v>0</v>
      </c>
      <c r="AC72" s="27"/>
      <c r="AD72" s="28">
        <f t="shared" si="22"/>
        <v>0</v>
      </c>
      <c r="AE72" s="27"/>
      <c r="AF72" s="28">
        <f t="shared" si="23"/>
        <v>0</v>
      </c>
      <c r="AG72" s="29">
        <f t="shared" si="26"/>
        <v>0</v>
      </c>
      <c r="AH72" s="30">
        <f t="shared" si="26"/>
        <v>0</v>
      </c>
      <c r="AI72" s="27">
        <v>40</v>
      </c>
      <c r="AJ72" s="28">
        <f t="shared" si="27"/>
        <v>1.456E-2</v>
      </c>
      <c r="AK72" s="27"/>
      <c r="AL72" s="28">
        <f t="shared" si="28"/>
        <v>0</v>
      </c>
      <c r="AM72" s="27"/>
      <c r="AN72" s="28">
        <f t="shared" si="29"/>
        <v>0</v>
      </c>
      <c r="AO72" s="29">
        <f t="shared" si="30"/>
        <v>40</v>
      </c>
      <c r="AP72" s="30">
        <f t="shared" si="30"/>
        <v>1.456E-2</v>
      </c>
      <c r="AQ72" s="29">
        <f t="shared" si="31"/>
        <v>60</v>
      </c>
      <c r="AR72" s="30">
        <f t="shared" si="31"/>
        <v>2.1839999999999998E-2</v>
      </c>
    </row>
    <row r="73" spans="1:44" s="31" customFormat="1" ht="19.5" customHeight="1">
      <c r="A73" s="11" t="s">
        <v>27</v>
      </c>
      <c r="B73" s="11"/>
      <c r="C73" s="11"/>
      <c r="D73" s="11"/>
      <c r="E73" s="11"/>
      <c r="F73" s="32"/>
      <c r="G73" s="32" t="s">
        <v>124</v>
      </c>
      <c r="H73" s="33" t="s">
        <v>125</v>
      </c>
      <c r="I73" s="34">
        <v>50</v>
      </c>
      <c r="J73" s="26">
        <v>36</v>
      </c>
      <c r="K73" s="27"/>
      <c r="L73" s="28">
        <f>$J73*K73/1000000</f>
        <v>0</v>
      </c>
      <c r="M73" s="27"/>
      <c r="N73" s="28">
        <f t="shared" si="17"/>
        <v>0</v>
      </c>
      <c r="O73" s="27"/>
      <c r="P73" s="28">
        <f t="shared" si="18"/>
        <v>0</v>
      </c>
      <c r="Q73" s="29">
        <f>K73+M73+O73</f>
        <v>0</v>
      </c>
      <c r="R73" s="30">
        <f t="shared" si="16"/>
        <v>0</v>
      </c>
      <c r="S73" s="27"/>
      <c r="T73" s="28">
        <f t="shared" si="19"/>
        <v>0</v>
      </c>
      <c r="U73" s="27"/>
      <c r="V73" s="28">
        <f t="shared" si="20"/>
        <v>0</v>
      </c>
      <c r="W73" s="27"/>
      <c r="X73" s="28">
        <f t="shared" si="24"/>
        <v>0</v>
      </c>
      <c r="Y73" s="29">
        <f t="shared" si="25"/>
        <v>0</v>
      </c>
      <c r="Z73" s="30">
        <f t="shared" si="25"/>
        <v>0</v>
      </c>
      <c r="AA73" s="27"/>
      <c r="AB73" s="28">
        <f t="shared" si="21"/>
        <v>0</v>
      </c>
      <c r="AC73" s="27">
        <v>20</v>
      </c>
      <c r="AD73" s="28">
        <f t="shared" si="22"/>
        <v>7.2000000000000005E-4</v>
      </c>
      <c r="AE73" s="27"/>
      <c r="AF73" s="28">
        <f t="shared" si="23"/>
        <v>0</v>
      </c>
      <c r="AG73" s="29">
        <f t="shared" si="26"/>
        <v>20</v>
      </c>
      <c r="AH73" s="30">
        <f t="shared" si="26"/>
        <v>7.2000000000000005E-4</v>
      </c>
      <c r="AI73" s="27"/>
      <c r="AJ73" s="28">
        <f t="shared" si="27"/>
        <v>0</v>
      </c>
      <c r="AK73" s="27">
        <v>50</v>
      </c>
      <c r="AL73" s="28">
        <f t="shared" si="28"/>
        <v>1.8E-3</v>
      </c>
      <c r="AM73" s="27"/>
      <c r="AN73" s="28">
        <f t="shared" si="29"/>
        <v>0</v>
      </c>
      <c r="AO73" s="29">
        <f t="shared" si="30"/>
        <v>50</v>
      </c>
      <c r="AP73" s="30">
        <f t="shared" si="30"/>
        <v>1.8E-3</v>
      </c>
      <c r="AQ73" s="29">
        <f t="shared" si="31"/>
        <v>70</v>
      </c>
      <c r="AR73" s="30">
        <f t="shared" si="31"/>
        <v>2.5200000000000001E-3</v>
      </c>
    </row>
    <row r="74" spans="1:44" s="31" customFormat="1" ht="19.5" customHeight="1">
      <c r="A74" s="11" t="s">
        <v>27</v>
      </c>
      <c r="B74" s="22"/>
      <c r="C74" s="22"/>
      <c r="D74" s="22"/>
      <c r="E74" s="22"/>
      <c r="F74" s="23"/>
      <c r="G74" s="32" t="s">
        <v>126</v>
      </c>
      <c r="H74" s="33" t="s">
        <v>125</v>
      </c>
      <c r="I74" s="34">
        <v>100</v>
      </c>
      <c r="J74" s="26">
        <v>62</v>
      </c>
      <c r="K74" s="27">
        <v>150</v>
      </c>
      <c r="L74" s="28">
        <f>$J74*K74/1000000</f>
        <v>9.2999999999999992E-3</v>
      </c>
      <c r="M74" s="27"/>
      <c r="N74" s="28">
        <f t="shared" si="17"/>
        <v>0</v>
      </c>
      <c r="O74" s="27"/>
      <c r="P74" s="28">
        <f t="shared" si="18"/>
        <v>0</v>
      </c>
      <c r="Q74" s="29">
        <f>K74+M74+O74</f>
        <v>150</v>
      </c>
      <c r="R74" s="30">
        <f t="shared" si="16"/>
        <v>9.2999999999999992E-3</v>
      </c>
      <c r="S74" s="27"/>
      <c r="T74" s="28">
        <f t="shared" si="19"/>
        <v>0</v>
      </c>
      <c r="U74" s="27"/>
      <c r="V74" s="28">
        <f t="shared" si="20"/>
        <v>0</v>
      </c>
      <c r="W74" s="27"/>
      <c r="X74" s="28">
        <f t="shared" si="24"/>
        <v>0</v>
      </c>
      <c r="Y74" s="29">
        <f t="shared" si="25"/>
        <v>0</v>
      </c>
      <c r="Z74" s="30">
        <f t="shared" si="25"/>
        <v>0</v>
      </c>
      <c r="AA74" s="27"/>
      <c r="AB74" s="28">
        <f t="shared" si="21"/>
        <v>0</v>
      </c>
      <c r="AC74" s="27">
        <v>20</v>
      </c>
      <c r="AD74" s="28">
        <f t="shared" si="22"/>
        <v>1.24E-3</v>
      </c>
      <c r="AE74" s="27"/>
      <c r="AF74" s="28">
        <f t="shared" si="23"/>
        <v>0</v>
      </c>
      <c r="AG74" s="29">
        <f t="shared" si="26"/>
        <v>20</v>
      </c>
      <c r="AH74" s="30">
        <f t="shared" si="26"/>
        <v>1.24E-3</v>
      </c>
      <c r="AI74" s="27"/>
      <c r="AJ74" s="28">
        <f t="shared" si="27"/>
        <v>0</v>
      </c>
      <c r="AK74" s="27"/>
      <c r="AL74" s="28">
        <f t="shared" si="28"/>
        <v>0</v>
      </c>
      <c r="AM74" s="27"/>
      <c r="AN74" s="28">
        <f t="shared" si="29"/>
        <v>0</v>
      </c>
      <c r="AO74" s="29">
        <f t="shared" si="30"/>
        <v>0</v>
      </c>
      <c r="AP74" s="30">
        <f t="shared" si="30"/>
        <v>0</v>
      </c>
      <c r="AQ74" s="29">
        <f t="shared" si="31"/>
        <v>170</v>
      </c>
      <c r="AR74" s="30">
        <f t="shared" si="31"/>
        <v>1.0539999999999999E-2</v>
      </c>
    </row>
    <row r="75" spans="1:44" s="31" customFormat="1" ht="19.5" customHeight="1">
      <c r="A75" s="11" t="s">
        <v>27</v>
      </c>
      <c r="B75" s="11"/>
      <c r="C75" s="11"/>
      <c r="D75" s="11"/>
      <c r="E75" s="11"/>
      <c r="F75" s="32"/>
      <c r="G75" s="32" t="s">
        <v>127</v>
      </c>
      <c r="H75" s="33" t="s">
        <v>125</v>
      </c>
      <c r="I75" s="34">
        <v>400</v>
      </c>
      <c r="J75" s="26">
        <v>225</v>
      </c>
      <c r="K75" s="27">
        <v>20</v>
      </c>
      <c r="L75" s="28">
        <f>$J75*K75/1000000</f>
        <v>4.4999999999999997E-3</v>
      </c>
      <c r="M75" s="27"/>
      <c r="N75" s="28">
        <f t="shared" si="17"/>
        <v>0</v>
      </c>
      <c r="O75" s="27"/>
      <c r="P75" s="28">
        <f t="shared" si="18"/>
        <v>0</v>
      </c>
      <c r="Q75" s="29">
        <f>K75+M75+O75</f>
        <v>20</v>
      </c>
      <c r="R75" s="30">
        <f t="shared" si="16"/>
        <v>4.4999999999999997E-3</v>
      </c>
      <c r="S75" s="27"/>
      <c r="T75" s="28">
        <f t="shared" si="19"/>
        <v>0</v>
      </c>
      <c r="U75" s="27"/>
      <c r="V75" s="28">
        <f t="shared" si="20"/>
        <v>0</v>
      </c>
      <c r="W75" s="27"/>
      <c r="X75" s="28">
        <f t="shared" si="24"/>
        <v>0</v>
      </c>
      <c r="Y75" s="29">
        <f t="shared" si="25"/>
        <v>0</v>
      </c>
      <c r="Z75" s="30">
        <f t="shared" si="25"/>
        <v>0</v>
      </c>
      <c r="AA75" s="27"/>
      <c r="AB75" s="28">
        <f t="shared" si="21"/>
        <v>0</v>
      </c>
      <c r="AC75" s="27"/>
      <c r="AD75" s="28">
        <f t="shared" si="22"/>
        <v>0</v>
      </c>
      <c r="AE75" s="27"/>
      <c r="AF75" s="28">
        <f t="shared" si="23"/>
        <v>0</v>
      </c>
      <c r="AG75" s="29">
        <f t="shared" si="26"/>
        <v>0</v>
      </c>
      <c r="AH75" s="30">
        <f t="shared" si="26"/>
        <v>0</v>
      </c>
      <c r="AI75" s="27"/>
      <c r="AJ75" s="28">
        <f t="shared" si="27"/>
        <v>0</v>
      </c>
      <c r="AK75" s="27"/>
      <c r="AL75" s="28">
        <f t="shared" si="28"/>
        <v>0</v>
      </c>
      <c r="AM75" s="27"/>
      <c r="AN75" s="28">
        <f t="shared" si="29"/>
        <v>0</v>
      </c>
      <c r="AO75" s="29">
        <f t="shared" si="30"/>
        <v>0</v>
      </c>
      <c r="AP75" s="30">
        <f t="shared" si="30"/>
        <v>0</v>
      </c>
      <c r="AQ75" s="29">
        <f t="shared" si="31"/>
        <v>20</v>
      </c>
      <c r="AR75" s="30">
        <f t="shared" si="31"/>
        <v>4.4999999999999997E-3</v>
      </c>
    </row>
    <row r="76" spans="1:44" s="31" customFormat="1" ht="19.5" customHeight="1">
      <c r="A76" s="11" t="s">
        <v>27</v>
      </c>
      <c r="B76" s="11"/>
      <c r="C76" s="11"/>
      <c r="D76" s="11"/>
      <c r="E76" s="11"/>
      <c r="F76" s="32"/>
      <c r="G76" s="32" t="s">
        <v>128</v>
      </c>
      <c r="H76" s="33" t="s">
        <v>129</v>
      </c>
      <c r="I76" s="34">
        <v>25</v>
      </c>
      <c r="J76" s="26">
        <v>28</v>
      </c>
      <c r="K76" s="27"/>
      <c r="L76" s="28">
        <f>$J76*K76/1000000</f>
        <v>0</v>
      </c>
      <c r="M76" s="27"/>
      <c r="N76" s="28">
        <f t="shared" si="17"/>
        <v>0</v>
      </c>
      <c r="O76" s="27"/>
      <c r="P76" s="28">
        <f t="shared" si="18"/>
        <v>0</v>
      </c>
      <c r="Q76" s="29">
        <f>K76+M76+O76</f>
        <v>0</v>
      </c>
      <c r="R76" s="30">
        <f t="shared" si="16"/>
        <v>0</v>
      </c>
      <c r="S76" s="27"/>
      <c r="T76" s="28">
        <f t="shared" si="19"/>
        <v>0</v>
      </c>
      <c r="U76" s="27"/>
      <c r="V76" s="28">
        <f t="shared" si="20"/>
        <v>0</v>
      </c>
      <c r="W76" s="27"/>
      <c r="X76" s="28">
        <f t="shared" si="24"/>
        <v>0</v>
      </c>
      <c r="Y76" s="29">
        <f t="shared" si="25"/>
        <v>0</v>
      </c>
      <c r="Z76" s="30">
        <f t="shared" si="25"/>
        <v>0</v>
      </c>
      <c r="AA76" s="27"/>
      <c r="AB76" s="28">
        <f t="shared" si="21"/>
        <v>0</v>
      </c>
      <c r="AC76" s="27"/>
      <c r="AD76" s="28">
        <f t="shared" si="22"/>
        <v>0</v>
      </c>
      <c r="AE76" s="27"/>
      <c r="AF76" s="28">
        <f t="shared" si="23"/>
        <v>0</v>
      </c>
      <c r="AG76" s="29">
        <f t="shared" si="26"/>
        <v>0</v>
      </c>
      <c r="AH76" s="30">
        <f t="shared" si="26"/>
        <v>0</v>
      </c>
      <c r="AI76" s="27">
        <v>200</v>
      </c>
      <c r="AJ76" s="28">
        <f t="shared" si="27"/>
        <v>5.5999999999999999E-3</v>
      </c>
      <c r="AK76" s="27"/>
      <c r="AL76" s="28">
        <f t="shared" si="28"/>
        <v>0</v>
      </c>
      <c r="AM76" s="27"/>
      <c r="AN76" s="28">
        <f t="shared" si="29"/>
        <v>0</v>
      </c>
      <c r="AO76" s="29">
        <f t="shared" si="30"/>
        <v>200</v>
      </c>
      <c r="AP76" s="30">
        <f t="shared" si="30"/>
        <v>5.5999999999999999E-3</v>
      </c>
      <c r="AQ76" s="29">
        <f t="shared" si="31"/>
        <v>200</v>
      </c>
      <c r="AR76" s="30">
        <f t="shared" si="31"/>
        <v>5.5999999999999999E-3</v>
      </c>
    </row>
    <row r="77" spans="1:44" s="31" customFormat="1" ht="19.5" customHeight="1">
      <c r="A77" s="11" t="s">
        <v>27</v>
      </c>
      <c r="B77" s="22"/>
      <c r="C77" s="22"/>
      <c r="D77" s="22"/>
      <c r="E77" s="22"/>
      <c r="F77" s="23"/>
      <c r="G77" s="32" t="s">
        <v>130</v>
      </c>
      <c r="H77" s="33" t="s">
        <v>129</v>
      </c>
      <c r="I77" s="34">
        <v>50</v>
      </c>
      <c r="J77" s="26">
        <v>52</v>
      </c>
      <c r="K77" s="27">
        <v>50</v>
      </c>
      <c r="L77" s="28">
        <f>$J77*K77/1000000</f>
        <v>2.5999999999999999E-3</v>
      </c>
      <c r="M77" s="27">
        <v>700</v>
      </c>
      <c r="N77" s="28">
        <f t="shared" si="17"/>
        <v>3.6400000000000002E-2</v>
      </c>
      <c r="O77" s="27">
        <v>600</v>
      </c>
      <c r="P77" s="28">
        <f t="shared" si="18"/>
        <v>3.1199999999999999E-2</v>
      </c>
      <c r="Q77" s="29">
        <f>K77+M77+O77</f>
        <v>1350</v>
      </c>
      <c r="R77" s="30">
        <f t="shared" si="16"/>
        <v>7.0199999999999999E-2</v>
      </c>
      <c r="S77" s="27">
        <v>100</v>
      </c>
      <c r="T77" s="28">
        <f t="shared" si="19"/>
        <v>5.1999999999999998E-3</v>
      </c>
      <c r="U77" s="27"/>
      <c r="V77" s="28">
        <f t="shared" si="20"/>
        <v>0</v>
      </c>
      <c r="W77" s="27"/>
      <c r="X77" s="28">
        <f t="shared" si="24"/>
        <v>0</v>
      </c>
      <c r="Y77" s="29">
        <f t="shared" si="25"/>
        <v>100</v>
      </c>
      <c r="Z77" s="30">
        <f t="shared" si="25"/>
        <v>5.1999999999999998E-3</v>
      </c>
      <c r="AA77" s="27">
        <v>200</v>
      </c>
      <c r="AB77" s="28">
        <f t="shared" si="21"/>
        <v>1.04E-2</v>
      </c>
      <c r="AC77" s="27"/>
      <c r="AD77" s="28">
        <f t="shared" si="22"/>
        <v>0</v>
      </c>
      <c r="AE77" s="27">
        <v>240</v>
      </c>
      <c r="AF77" s="28">
        <f t="shared" si="23"/>
        <v>1.248E-2</v>
      </c>
      <c r="AG77" s="29">
        <f t="shared" si="26"/>
        <v>440</v>
      </c>
      <c r="AH77" s="30">
        <f t="shared" si="26"/>
        <v>2.2879999999999998E-2</v>
      </c>
      <c r="AI77" s="27">
        <v>200</v>
      </c>
      <c r="AJ77" s="28">
        <f t="shared" si="27"/>
        <v>1.04E-2</v>
      </c>
      <c r="AK77" s="27"/>
      <c r="AL77" s="28">
        <f t="shared" si="28"/>
        <v>0</v>
      </c>
      <c r="AM77" s="27"/>
      <c r="AN77" s="28">
        <f t="shared" si="29"/>
        <v>0</v>
      </c>
      <c r="AO77" s="29">
        <f t="shared" si="30"/>
        <v>200</v>
      </c>
      <c r="AP77" s="30">
        <f t="shared" si="30"/>
        <v>1.04E-2</v>
      </c>
      <c r="AQ77" s="29">
        <f t="shared" si="31"/>
        <v>2090</v>
      </c>
      <c r="AR77" s="30">
        <f t="shared" si="31"/>
        <v>0.10868</v>
      </c>
    </row>
    <row r="78" spans="1:44" s="31" customFormat="1" ht="19.5" customHeight="1">
      <c r="A78" s="11" t="s">
        <v>27</v>
      </c>
      <c r="B78" s="11"/>
      <c r="C78" s="11"/>
      <c r="D78" s="11"/>
      <c r="E78" s="11"/>
      <c r="F78" s="32"/>
      <c r="G78" s="32" t="s">
        <v>131</v>
      </c>
      <c r="H78" s="33" t="s">
        <v>129</v>
      </c>
      <c r="I78" s="34">
        <v>100</v>
      </c>
      <c r="J78" s="26">
        <v>95</v>
      </c>
      <c r="K78" s="27">
        <v>500</v>
      </c>
      <c r="L78" s="28">
        <f>$J78*K78/1000000</f>
        <v>4.7500000000000001E-2</v>
      </c>
      <c r="M78" s="27">
        <v>800</v>
      </c>
      <c r="N78" s="28">
        <f t="shared" si="17"/>
        <v>7.5999999999999998E-2</v>
      </c>
      <c r="O78" s="27">
        <v>1000</v>
      </c>
      <c r="P78" s="28">
        <f t="shared" si="18"/>
        <v>9.5000000000000001E-2</v>
      </c>
      <c r="Q78" s="29">
        <f>K78+M78+O78</f>
        <v>2300</v>
      </c>
      <c r="R78" s="30">
        <f t="shared" si="16"/>
        <v>0.2185</v>
      </c>
      <c r="S78" s="27">
        <v>200</v>
      </c>
      <c r="T78" s="28">
        <f t="shared" si="19"/>
        <v>1.9E-2</v>
      </c>
      <c r="U78" s="27">
        <v>500</v>
      </c>
      <c r="V78" s="28">
        <f t="shared" si="20"/>
        <v>4.7500000000000001E-2</v>
      </c>
      <c r="W78" s="27"/>
      <c r="X78" s="28">
        <f t="shared" si="24"/>
        <v>0</v>
      </c>
      <c r="Y78" s="29">
        <f t="shared" si="25"/>
        <v>700</v>
      </c>
      <c r="Z78" s="30">
        <f t="shared" si="25"/>
        <v>6.6500000000000004E-2</v>
      </c>
      <c r="AA78" s="27">
        <v>240</v>
      </c>
      <c r="AB78" s="28">
        <f t="shared" si="21"/>
        <v>2.2800000000000001E-2</v>
      </c>
      <c r="AC78" s="27"/>
      <c r="AD78" s="28">
        <f t="shared" si="22"/>
        <v>0</v>
      </c>
      <c r="AE78" s="27">
        <v>120</v>
      </c>
      <c r="AF78" s="28">
        <f t="shared" si="23"/>
        <v>1.14E-2</v>
      </c>
      <c r="AG78" s="29">
        <f t="shared" si="26"/>
        <v>360</v>
      </c>
      <c r="AH78" s="30">
        <f t="shared" si="26"/>
        <v>3.4200000000000001E-2</v>
      </c>
      <c r="AI78" s="27">
        <v>500</v>
      </c>
      <c r="AJ78" s="28">
        <f t="shared" si="27"/>
        <v>4.7500000000000001E-2</v>
      </c>
      <c r="AK78" s="27">
        <v>60</v>
      </c>
      <c r="AL78" s="28">
        <f t="shared" si="28"/>
        <v>5.7000000000000002E-3</v>
      </c>
      <c r="AM78" s="27"/>
      <c r="AN78" s="28">
        <f t="shared" si="29"/>
        <v>0</v>
      </c>
      <c r="AO78" s="29">
        <f t="shared" si="30"/>
        <v>560</v>
      </c>
      <c r="AP78" s="30">
        <f t="shared" si="30"/>
        <v>5.3199999999999997E-2</v>
      </c>
      <c r="AQ78" s="29">
        <f t="shared" si="31"/>
        <v>3920</v>
      </c>
      <c r="AR78" s="30">
        <f t="shared" si="31"/>
        <v>0.37240000000000006</v>
      </c>
    </row>
    <row r="79" spans="1:44" s="31" customFormat="1" ht="19.5" customHeight="1">
      <c r="A79" s="11" t="s">
        <v>27</v>
      </c>
      <c r="B79" s="11"/>
      <c r="C79" s="11"/>
      <c r="D79" s="11"/>
      <c r="E79" s="11"/>
      <c r="F79" s="32"/>
      <c r="G79" s="32" t="s">
        <v>132</v>
      </c>
      <c r="H79" s="33" t="s">
        <v>129</v>
      </c>
      <c r="I79" s="34">
        <v>500</v>
      </c>
      <c r="J79" s="26">
        <v>380</v>
      </c>
      <c r="K79" s="27">
        <v>100</v>
      </c>
      <c r="L79" s="28">
        <f>$J79*K79/1000000</f>
        <v>3.7999999999999999E-2</v>
      </c>
      <c r="M79" s="27">
        <v>200</v>
      </c>
      <c r="N79" s="28">
        <f t="shared" si="17"/>
        <v>7.5999999999999998E-2</v>
      </c>
      <c r="O79" s="27">
        <v>120</v>
      </c>
      <c r="P79" s="28">
        <f t="shared" si="18"/>
        <v>4.5600000000000002E-2</v>
      </c>
      <c r="Q79" s="29">
        <f>K79+M79+O79</f>
        <v>420</v>
      </c>
      <c r="R79" s="30">
        <f t="shared" si="16"/>
        <v>0.15959999999999999</v>
      </c>
      <c r="S79" s="27"/>
      <c r="T79" s="28">
        <f t="shared" si="19"/>
        <v>0</v>
      </c>
      <c r="U79" s="27">
        <v>60</v>
      </c>
      <c r="V79" s="28">
        <f t="shared" si="20"/>
        <v>2.2800000000000001E-2</v>
      </c>
      <c r="W79" s="27"/>
      <c r="X79" s="28">
        <f t="shared" si="24"/>
        <v>0</v>
      </c>
      <c r="Y79" s="29">
        <f t="shared" si="25"/>
        <v>60</v>
      </c>
      <c r="Z79" s="30">
        <f t="shared" si="25"/>
        <v>2.2800000000000001E-2</v>
      </c>
      <c r="AA79" s="27"/>
      <c r="AB79" s="28">
        <f t="shared" si="21"/>
        <v>0</v>
      </c>
      <c r="AC79" s="27"/>
      <c r="AD79" s="28">
        <f t="shared" si="22"/>
        <v>0</v>
      </c>
      <c r="AE79" s="27">
        <v>40</v>
      </c>
      <c r="AF79" s="28">
        <f t="shared" si="23"/>
        <v>1.52E-2</v>
      </c>
      <c r="AG79" s="29">
        <f t="shared" si="26"/>
        <v>40</v>
      </c>
      <c r="AH79" s="30">
        <f t="shared" si="26"/>
        <v>1.52E-2</v>
      </c>
      <c r="AI79" s="27">
        <v>50</v>
      </c>
      <c r="AJ79" s="28">
        <f t="shared" si="27"/>
        <v>1.9E-2</v>
      </c>
      <c r="AK79" s="27">
        <v>10</v>
      </c>
      <c r="AL79" s="28">
        <f t="shared" si="28"/>
        <v>3.8E-3</v>
      </c>
      <c r="AM79" s="27"/>
      <c r="AN79" s="28">
        <f t="shared" si="29"/>
        <v>0</v>
      </c>
      <c r="AO79" s="29">
        <f t="shared" si="30"/>
        <v>60</v>
      </c>
      <c r="AP79" s="30">
        <f t="shared" si="30"/>
        <v>2.2800000000000001E-2</v>
      </c>
      <c r="AQ79" s="29">
        <f t="shared" si="31"/>
        <v>580</v>
      </c>
      <c r="AR79" s="30">
        <f t="shared" si="31"/>
        <v>0.22039999999999998</v>
      </c>
    </row>
    <row r="80" spans="1:44" s="31" customFormat="1" ht="19.5" customHeight="1">
      <c r="A80" s="11" t="s">
        <v>27</v>
      </c>
      <c r="B80" s="22"/>
      <c r="C80" s="22"/>
      <c r="D80" s="22"/>
      <c r="E80" s="22"/>
      <c r="F80" s="23"/>
      <c r="G80" s="32" t="s">
        <v>133</v>
      </c>
      <c r="H80" s="33" t="s">
        <v>134</v>
      </c>
      <c r="I80" s="34">
        <v>50</v>
      </c>
      <c r="J80" s="26">
        <v>50</v>
      </c>
      <c r="K80" s="27"/>
      <c r="L80" s="28">
        <f>$J80*K80/1000000</f>
        <v>0</v>
      </c>
      <c r="M80" s="27"/>
      <c r="N80" s="28">
        <f t="shared" si="17"/>
        <v>0</v>
      </c>
      <c r="O80" s="27">
        <v>50</v>
      </c>
      <c r="P80" s="28">
        <f t="shared" si="18"/>
        <v>2.5000000000000001E-3</v>
      </c>
      <c r="Q80" s="29">
        <f>K80+M80+O80</f>
        <v>50</v>
      </c>
      <c r="R80" s="30">
        <f t="shared" si="16"/>
        <v>2.5000000000000001E-3</v>
      </c>
      <c r="S80" s="27"/>
      <c r="T80" s="28">
        <f t="shared" si="19"/>
        <v>0</v>
      </c>
      <c r="U80" s="27"/>
      <c r="V80" s="28">
        <f t="shared" si="20"/>
        <v>0</v>
      </c>
      <c r="W80" s="27"/>
      <c r="X80" s="28">
        <f t="shared" si="24"/>
        <v>0</v>
      </c>
      <c r="Y80" s="29">
        <f t="shared" si="25"/>
        <v>0</v>
      </c>
      <c r="Z80" s="30">
        <f t="shared" si="25"/>
        <v>0</v>
      </c>
      <c r="AA80" s="27"/>
      <c r="AB80" s="28">
        <f t="shared" si="21"/>
        <v>0</v>
      </c>
      <c r="AC80" s="27"/>
      <c r="AD80" s="28">
        <f t="shared" si="22"/>
        <v>0</v>
      </c>
      <c r="AE80" s="27"/>
      <c r="AF80" s="28">
        <f t="shared" si="23"/>
        <v>0</v>
      </c>
      <c r="AG80" s="29">
        <f t="shared" si="26"/>
        <v>0</v>
      </c>
      <c r="AH80" s="30">
        <f t="shared" si="26"/>
        <v>0</v>
      </c>
      <c r="AI80" s="27">
        <v>50</v>
      </c>
      <c r="AJ80" s="28">
        <f t="shared" si="27"/>
        <v>2.5000000000000001E-3</v>
      </c>
      <c r="AK80" s="27"/>
      <c r="AL80" s="28">
        <f t="shared" si="28"/>
        <v>0</v>
      </c>
      <c r="AM80" s="27"/>
      <c r="AN80" s="28">
        <f t="shared" si="29"/>
        <v>0</v>
      </c>
      <c r="AO80" s="29">
        <f t="shared" si="30"/>
        <v>50</v>
      </c>
      <c r="AP80" s="30">
        <f t="shared" si="30"/>
        <v>2.5000000000000001E-3</v>
      </c>
      <c r="AQ80" s="29">
        <f t="shared" si="31"/>
        <v>100</v>
      </c>
      <c r="AR80" s="30">
        <f t="shared" si="31"/>
        <v>5.0000000000000001E-3</v>
      </c>
    </row>
    <row r="81" spans="1:44" s="31" customFormat="1" ht="19.5" customHeight="1">
      <c r="A81" s="11" t="s">
        <v>27</v>
      </c>
      <c r="B81" s="11"/>
      <c r="C81" s="11"/>
      <c r="D81" s="11"/>
      <c r="E81" s="11"/>
      <c r="F81" s="32"/>
      <c r="G81" s="32" t="s">
        <v>135</v>
      </c>
      <c r="H81" s="33" t="s">
        <v>134</v>
      </c>
      <c r="I81" s="34">
        <v>100</v>
      </c>
      <c r="J81" s="26">
        <v>94</v>
      </c>
      <c r="K81" s="27"/>
      <c r="L81" s="28">
        <f>$J81*K81/1000000</f>
        <v>0</v>
      </c>
      <c r="M81" s="27"/>
      <c r="N81" s="28">
        <f t="shared" si="17"/>
        <v>0</v>
      </c>
      <c r="O81" s="27">
        <v>30</v>
      </c>
      <c r="P81" s="28">
        <f t="shared" si="18"/>
        <v>2.82E-3</v>
      </c>
      <c r="Q81" s="29">
        <f>K81+M81+O81</f>
        <v>30</v>
      </c>
      <c r="R81" s="30">
        <f t="shared" si="16"/>
        <v>2.82E-3</v>
      </c>
      <c r="S81" s="27"/>
      <c r="T81" s="28">
        <f t="shared" si="19"/>
        <v>0</v>
      </c>
      <c r="U81" s="27"/>
      <c r="V81" s="28">
        <f t="shared" si="20"/>
        <v>0</v>
      </c>
      <c r="W81" s="27"/>
      <c r="X81" s="28">
        <f t="shared" si="24"/>
        <v>0</v>
      </c>
      <c r="Y81" s="29">
        <f t="shared" si="25"/>
        <v>0</v>
      </c>
      <c r="Z81" s="30">
        <f t="shared" si="25"/>
        <v>0</v>
      </c>
      <c r="AA81" s="27"/>
      <c r="AB81" s="28">
        <f t="shared" si="21"/>
        <v>0</v>
      </c>
      <c r="AC81" s="27"/>
      <c r="AD81" s="28">
        <f t="shared" si="22"/>
        <v>0</v>
      </c>
      <c r="AE81" s="27"/>
      <c r="AF81" s="28">
        <f t="shared" si="23"/>
        <v>0</v>
      </c>
      <c r="AG81" s="29">
        <f t="shared" si="26"/>
        <v>0</v>
      </c>
      <c r="AH81" s="30">
        <f t="shared" si="26"/>
        <v>0</v>
      </c>
      <c r="AI81" s="27">
        <v>30</v>
      </c>
      <c r="AJ81" s="28">
        <f t="shared" si="27"/>
        <v>2.82E-3</v>
      </c>
      <c r="AK81" s="27"/>
      <c r="AL81" s="28">
        <f t="shared" si="28"/>
        <v>0</v>
      </c>
      <c r="AM81" s="27"/>
      <c r="AN81" s="28">
        <f t="shared" si="29"/>
        <v>0</v>
      </c>
      <c r="AO81" s="29">
        <f t="shared" si="30"/>
        <v>30</v>
      </c>
      <c r="AP81" s="30">
        <f t="shared" si="30"/>
        <v>2.82E-3</v>
      </c>
      <c r="AQ81" s="29">
        <f t="shared" si="31"/>
        <v>60</v>
      </c>
      <c r="AR81" s="30">
        <f t="shared" si="31"/>
        <v>5.64E-3</v>
      </c>
    </row>
    <row r="82" spans="1:44" s="31" customFormat="1" ht="19.5" customHeight="1">
      <c r="A82" s="11" t="s">
        <v>27</v>
      </c>
      <c r="B82" s="11"/>
      <c r="C82" s="11"/>
      <c r="D82" s="11"/>
      <c r="E82" s="11"/>
      <c r="F82" s="32"/>
      <c r="G82" s="32" t="s">
        <v>136</v>
      </c>
      <c r="H82" s="33" t="s">
        <v>134</v>
      </c>
      <c r="I82" s="34">
        <v>400</v>
      </c>
      <c r="J82" s="26">
        <v>333</v>
      </c>
      <c r="K82" s="27"/>
      <c r="L82" s="28">
        <f>$J82*K82/1000000</f>
        <v>0</v>
      </c>
      <c r="M82" s="27"/>
      <c r="N82" s="28">
        <f t="shared" si="17"/>
        <v>0</v>
      </c>
      <c r="O82" s="27"/>
      <c r="P82" s="28">
        <f t="shared" si="18"/>
        <v>0</v>
      </c>
      <c r="Q82" s="29">
        <f>K82+M82+O82</f>
        <v>0</v>
      </c>
      <c r="R82" s="30">
        <f t="shared" si="16"/>
        <v>0</v>
      </c>
      <c r="S82" s="27"/>
      <c r="T82" s="28">
        <f t="shared" si="19"/>
        <v>0</v>
      </c>
      <c r="U82" s="27"/>
      <c r="V82" s="28">
        <f t="shared" si="20"/>
        <v>0</v>
      </c>
      <c r="W82" s="27"/>
      <c r="X82" s="28">
        <f t="shared" si="24"/>
        <v>0</v>
      </c>
      <c r="Y82" s="29">
        <f t="shared" si="25"/>
        <v>0</v>
      </c>
      <c r="Z82" s="30">
        <f t="shared" si="25"/>
        <v>0</v>
      </c>
      <c r="AA82" s="27"/>
      <c r="AB82" s="28">
        <f t="shared" si="21"/>
        <v>0</v>
      </c>
      <c r="AC82" s="27"/>
      <c r="AD82" s="28">
        <f t="shared" si="22"/>
        <v>0</v>
      </c>
      <c r="AE82" s="27"/>
      <c r="AF82" s="28">
        <f t="shared" si="23"/>
        <v>0</v>
      </c>
      <c r="AG82" s="29">
        <f t="shared" si="26"/>
        <v>0</v>
      </c>
      <c r="AH82" s="30">
        <f t="shared" si="26"/>
        <v>0</v>
      </c>
      <c r="AI82" s="27"/>
      <c r="AJ82" s="28">
        <f t="shared" si="27"/>
        <v>0</v>
      </c>
      <c r="AK82" s="27"/>
      <c r="AL82" s="28">
        <f t="shared" si="28"/>
        <v>0</v>
      </c>
      <c r="AM82" s="27"/>
      <c r="AN82" s="28">
        <f t="shared" si="29"/>
        <v>0</v>
      </c>
      <c r="AO82" s="29">
        <f t="shared" si="30"/>
        <v>0</v>
      </c>
      <c r="AP82" s="30">
        <f t="shared" si="30"/>
        <v>0</v>
      </c>
      <c r="AQ82" s="29">
        <f t="shared" si="31"/>
        <v>0</v>
      </c>
      <c r="AR82" s="30">
        <f t="shared" si="31"/>
        <v>0</v>
      </c>
    </row>
    <row r="83" spans="1:44" s="31" customFormat="1" ht="19.5" customHeight="1">
      <c r="A83" s="11" t="s">
        <v>27</v>
      </c>
      <c r="B83" s="22"/>
      <c r="C83" s="22"/>
      <c r="D83" s="22"/>
      <c r="E83" s="22"/>
      <c r="F83" s="23"/>
      <c r="G83" s="32" t="s">
        <v>137</v>
      </c>
      <c r="H83" s="33" t="s">
        <v>138</v>
      </c>
      <c r="I83" s="34">
        <v>25</v>
      </c>
      <c r="J83" s="26">
        <v>75.2</v>
      </c>
      <c r="K83" s="27"/>
      <c r="L83" s="28">
        <f>$J83*K83/1000000</f>
        <v>0</v>
      </c>
      <c r="M83" s="27">
        <v>50</v>
      </c>
      <c r="N83" s="28">
        <f t="shared" si="17"/>
        <v>3.7599999999999999E-3</v>
      </c>
      <c r="O83" s="27"/>
      <c r="P83" s="28">
        <f t="shared" si="18"/>
        <v>0</v>
      </c>
      <c r="Q83" s="29">
        <f>K83+M83+O83</f>
        <v>50</v>
      </c>
      <c r="R83" s="30">
        <f t="shared" si="16"/>
        <v>3.7599999999999999E-3</v>
      </c>
      <c r="S83" s="27">
        <v>100</v>
      </c>
      <c r="T83" s="28">
        <f t="shared" si="19"/>
        <v>7.5199999999999998E-3</v>
      </c>
      <c r="U83" s="27">
        <v>750</v>
      </c>
      <c r="V83" s="28">
        <f t="shared" si="20"/>
        <v>5.6399999999999999E-2</v>
      </c>
      <c r="W83" s="27">
        <v>100</v>
      </c>
      <c r="X83" s="28">
        <f t="shared" si="24"/>
        <v>7.5199999999999998E-3</v>
      </c>
      <c r="Y83" s="29">
        <f t="shared" si="25"/>
        <v>950</v>
      </c>
      <c r="Z83" s="30">
        <f t="shared" si="25"/>
        <v>7.1440000000000003E-2</v>
      </c>
      <c r="AA83" s="27">
        <v>200</v>
      </c>
      <c r="AB83" s="28">
        <f t="shared" si="21"/>
        <v>1.504E-2</v>
      </c>
      <c r="AC83" s="27">
        <v>200</v>
      </c>
      <c r="AD83" s="28">
        <f t="shared" si="22"/>
        <v>1.504E-2</v>
      </c>
      <c r="AE83" s="27">
        <v>200</v>
      </c>
      <c r="AF83" s="28">
        <f t="shared" si="23"/>
        <v>1.504E-2</v>
      </c>
      <c r="AG83" s="29">
        <f t="shared" si="26"/>
        <v>600</v>
      </c>
      <c r="AH83" s="30">
        <f t="shared" si="26"/>
        <v>4.512E-2</v>
      </c>
      <c r="AI83" s="27">
        <v>130</v>
      </c>
      <c r="AJ83" s="28">
        <f t="shared" si="27"/>
        <v>9.776E-3</v>
      </c>
      <c r="AK83" s="27">
        <v>400</v>
      </c>
      <c r="AL83" s="28">
        <f t="shared" si="28"/>
        <v>3.0079999999999999E-2</v>
      </c>
      <c r="AM83" s="27">
        <v>100</v>
      </c>
      <c r="AN83" s="28">
        <f t="shared" si="29"/>
        <v>7.5199999999999998E-3</v>
      </c>
      <c r="AO83" s="29">
        <f t="shared" si="30"/>
        <v>630</v>
      </c>
      <c r="AP83" s="30">
        <f t="shared" si="30"/>
        <v>4.7376000000000001E-2</v>
      </c>
      <c r="AQ83" s="29">
        <f t="shared" si="31"/>
        <v>2230</v>
      </c>
      <c r="AR83" s="30">
        <f t="shared" si="31"/>
        <v>0.16769600000000001</v>
      </c>
    </row>
    <row r="84" spans="1:44" s="31" customFormat="1" ht="19.5" customHeight="1">
      <c r="A84" s="11" t="s">
        <v>27</v>
      </c>
      <c r="B84" s="11"/>
      <c r="C84" s="11"/>
      <c r="D84" s="11"/>
      <c r="E84" s="11"/>
      <c r="F84" s="32"/>
      <c r="G84" s="32" t="s">
        <v>139</v>
      </c>
      <c r="H84" s="33" t="s">
        <v>138</v>
      </c>
      <c r="I84" s="34">
        <v>50</v>
      </c>
      <c r="J84" s="26">
        <v>144.6</v>
      </c>
      <c r="K84" s="27"/>
      <c r="L84" s="28">
        <f>$J84*K84/1000000</f>
        <v>0</v>
      </c>
      <c r="M84" s="27">
        <v>50</v>
      </c>
      <c r="N84" s="28">
        <f t="shared" si="17"/>
        <v>7.2300000000000003E-3</v>
      </c>
      <c r="O84" s="27"/>
      <c r="P84" s="28">
        <f t="shared" si="18"/>
        <v>0</v>
      </c>
      <c r="Q84" s="29">
        <f>K84+M84+O84</f>
        <v>50</v>
      </c>
      <c r="R84" s="30">
        <f t="shared" si="16"/>
        <v>7.2300000000000003E-3</v>
      </c>
      <c r="S84" s="27"/>
      <c r="T84" s="28">
        <f t="shared" si="19"/>
        <v>0</v>
      </c>
      <c r="U84" s="27">
        <v>400</v>
      </c>
      <c r="V84" s="28">
        <f t="shared" si="20"/>
        <v>5.7840000000000003E-2</v>
      </c>
      <c r="W84" s="27"/>
      <c r="X84" s="28">
        <f t="shared" si="24"/>
        <v>0</v>
      </c>
      <c r="Y84" s="29">
        <f t="shared" si="25"/>
        <v>400</v>
      </c>
      <c r="Z84" s="30">
        <f t="shared" si="25"/>
        <v>5.7840000000000003E-2</v>
      </c>
      <c r="AA84" s="27">
        <v>100</v>
      </c>
      <c r="AB84" s="28">
        <f t="shared" si="21"/>
        <v>1.4460000000000001E-2</v>
      </c>
      <c r="AC84" s="27">
        <v>150</v>
      </c>
      <c r="AD84" s="28">
        <f t="shared" si="22"/>
        <v>2.1690000000000001E-2</v>
      </c>
      <c r="AE84" s="27">
        <v>50</v>
      </c>
      <c r="AF84" s="28">
        <f t="shared" si="23"/>
        <v>7.2300000000000003E-3</v>
      </c>
      <c r="AG84" s="29">
        <f t="shared" si="26"/>
        <v>300</v>
      </c>
      <c r="AH84" s="30">
        <f t="shared" si="26"/>
        <v>4.3380000000000002E-2</v>
      </c>
      <c r="AI84" s="27"/>
      <c r="AJ84" s="28">
        <f t="shared" si="27"/>
        <v>0</v>
      </c>
      <c r="AK84" s="27">
        <v>170</v>
      </c>
      <c r="AL84" s="28">
        <f t="shared" si="28"/>
        <v>2.4582E-2</v>
      </c>
      <c r="AM84" s="27"/>
      <c r="AN84" s="28">
        <f t="shared" si="29"/>
        <v>0</v>
      </c>
      <c r="AO84" s="29">
        <f t="shared" si="30"/>
        <v>170</v>
      </c>
      <c r="AP84" s="30">
        <f t="shared" si="30"/>
        <v>2.4582E-2</v>
      </c>
      <c r="AQ84" s="29">
        <f t="shared" si="31"/>
        <v>920</v>
      </c>
      <c r="AR84" s="30">
        <f t="shared" si="31"/>
        <v>0.13303200000000001</v>
      </c>
    </row>
    <row r="85" spans="1:44" s="31" customFormat="1" ht="19.5" customHeight="1">
      <c r="A85" s="11" t="s">
        <v>27</v>
      </c>
      <c r="B85" s="11"/>
      <c r="C85" s="11"/>
      <c r="D85" s="11"/>
      <c r="E85" s="11"/>
      <c r="F85" s="32"/>
      <c r="G85" s="32" t="s">
        <v>140</v>
      </c>
      <c r="H85" s="33" t="s">
        <v>138</v>
      </c>
      <c r="I85" s="34">
        <v>100</v>
      </c>
      <c r="J85" s="26">
        <v>278.10000000000002</v>
      </c>
      <c r="K85" s="27"/>
      <c r="L85" s="28">
        <f>$J85*K85/1000000</f>
        <v>0</v>
      </c>
      <c r="M85" s="27"/>
      <c r="N85" s="28">
        <f t="shared" si="17"/>
        <v>0</v>
      </c>
      <c r="O85" s="27"/>
      <c r="P85" s="28">
        <f t="shared" si="18"/>
        <v>0</v>
      </c>
      <c r="Q85" s="29">
        <f>K85+M85+O85</f>
        <v>0</v>
      </c>
      <c r="R85" s="30">
        <f t="shared" ref="R85:R107" si="32">L85+N85+P85</f>
        <v>0</v>
      </c>
      <c r="S85" s="27"/>
      <c r="T85" s="28">
        <f t="shared" si="19"/>
        <v>0</v>
      </c>
      <c r="U85" s="27"/>
      <c r="V85" s="28">
        <f t="shared" si="20"/>
        <v>0</v>
      </c>
      <c r="W85" s="27"/>
      <c r="X85" s="28">
        <f t="shared" si="24"/>
        <v>0</v>
      </c>
      <c r="Y85" s="29">
        <f t="shared" si="25"/>
        <v>0</v>
      </c>
      <c r="Z85" s="30">
        <f t="shared" si="25"/>
        <v>0</v>
      </c>
      <c r="AA85" s="27"/>
      <c r="AB85" s="28">
        <f t="shared" si="21"/>
        <v>0</v>
      </c>
      <c r="AC85" s="27">
        <v>90</v>
      </c>
      <c r="AD85" s="28">
        <f t="shared" si="22"/>
        <v>2.5029000000000003E-2</v>
      </c>
      <c r="AE85" s="27"/>
      <c r="AF85" s="28">
        <f t="shared" si="23"/>
        <v>0</v>
      </c>
      <c r="AG85" s="29">
        <f t="shared" si="26"/>
        <v>90</v>
      </c>
      <c r="AH85" s="30">
        <f t="shared" si="26"/>
        <v>2.5029000000000003E-2</v>
      </c>
      <c r="AI85" s="27"/>
      <c r="AJ85" s="28">
        <f t="shared" si="27"/>
        <v>0</v>
      </c>
      <c r="AK85" s="27"/>
      <c r="AL85" s="28">
        <f t="shared" si="28"/>
        <v>0</v>
      </c>
      <c r="AM85" s="27"/>
      <c r="AN85" s="28">
        <f t="shared" si="29"/>
        <v>0</v>
      </c>
      <c r="AO85" s="29">
        <f t="shared" si="30"/>
        <v>0</v>
      </c>
      <c r="AP85" s="30">
        <f t="shared" si="30"/>
        <v>0</v>
      </c>
      <c r="AQ85" s="29">
        <f t="shared" si="31"/>
        <v>90</v>
      </c>
      <c r="AR85" s="30">
        <f t="shared" si="31"/>
        <v>2.5029000000000003E-2</v>
      </c>
    </row>
    <row r="86" spans="1:44" s="31" customFormat="1" ht="19.5" customHeight="1">
      <c r="A86" s="11" t="s">
        <v>27</v>
      </c>
      <c r="B86" s="22"/>
      <c r="C86" s="22"/>
      <c r="D86" s="22"/>
      <c r="E86" s="22"/>
      <c r="F86" s="23"/>
      <c r="G86" s="32" t="s">
        <v>141</v>
      </c>
      <c r="H86" s="33" t="s">
        <v>138</v>
      </c>
      <c r="I86" s="34">
        <v>400</v>
      </c>
      <c r="J86" s="26">
        <v>1098.6000000000001</v>
      </c>
      <c r="K86" s="27"/>
      <c r="L86" s="28">
        <f>$J86*K86/1000000</f>
        <v>0</v>
      </c>
      <c r="M86" s="27"/>
      <c r="N86" s="28">
        <f t="shared" si="17"/>
        <v>0</v>
      </c>
      <c r="O86" s="27"/>
      <c r="P86" s="28">
        <f t="shared" si="18"/>
        <v>0</v>
      </c>
      <c r="Q86" s="29">
        <f>K86+M86+O86</f>
        <v>0</v>
      </c>
      <c r="R86" s="30">
        <f t="shared" si="32"/>
        <v>0</v>
      </c>
      <c r="S86" s="27"/>
      <c r="T86" s="28">
        <f t="shared" si="19"/>
        <v>0</v>
      </c>
      <c r="U86" s="27"/>
      <c r="V86" s="28">
        <f t="shared" si="20"/>
        <v>0</v>
      </c>
      <c r="W86" s="27"/>
      <c r="X86" s="28">
        <f t="shared" si="24"/>
        <v>0</v>
      </c>
      <c r="Y86" s="29">
        <f t="shared" si="25"/>
        <v>0</v>
      </c>
      <c r="Z86" s="30">
        <f t="shared" si="25"/>
        <v>0</v>
      </c>
      <c r="AA86" s="27"/>
      <c r="AB86" s="28">
        <f t="shared" si="21"/>
        <v>0</v>
      </c>
      <c r="AC86" s="27"/>
      <c r="AD86" s="28">
        <f t="shared" si="22"/>
        <v>0</v>
      </c>
      <c r="AE86" s="27"/>
      <c r="AF86" s="28">
        <f t="shared" si="23"/>
        <v>0</v>
      </c>
      <c r="AG86" s="29">
        <f t="shared" si="26"/>
        <v>0</v>
      </c>
      <c r="AH86" s="30">
        <f t="shared" si="26"/>
        <v>0</v>
      </c>
      <c r="AI86" s="27"/>
      <c r="AJ86" s="28">
        <f t="shared" si="27"/>
        <v>0</v>
      </c>
      <c r="AK86" s="27"/>
      <c r="AL86" s="28">
        <f t="shared" si="28"/>
        <v>0</v>
      </c>
      <c r="AM86" s="27"/>
      <c r="AN86" s="28">
        <f t="shared" si="29"/>
        <v>0</v>
      </c>
      <c r="AO86" s="29">
        <f t="shared" si="30"/>
        <v>0</v>
      </c>
      <c r="AP86" s="30">
        <f t="shared" si="30"/>
        <v>0</v>
      </c>
      <c r="AQ86" s="29">
        <f t="shared" si="31"/>
        <v>0</v>
      </c>
      <c r="AR86" s="30">
        <f t="shared" si="31"/>
        <v>0</v>
      </c>
    </row>
    <row r="87" spans="1:44" s="31" customFormat="1" ht="19.5" customHeight="1">
      <c r="A87" s="11" t="s">
        <v>27</v>
      </c>
      <c r="B87" s="11"/>
      <c r="C87" s="11"/>
      <c r="D87" s="11"/>
      <c r="E87" s="11"/>
      <c r="F87" s="32"/>
      <c r="G87" s="32" t="s">
        <v>142</v>
      </c>
      <c r="H87" s="33" t="s">
        <v>143</v>
      </c>
      <c r="I87" s="34">
        <v>25</v>
      </c>
      <c r="J87" s="26">
        <v>75</v>
      </c>
      <c r="K87" s="27"/>
      <c r="L87" s="28">
        <f>$J87*K87/1000000</f>
        <v>0</v>
      </c>
      <c r="M87" s="27"/>
      <c r="N87" s="28">
        <f t="shared" si="17"/>
        <v>0</v>
      </c>
      <c r="O87" s="27"/>
      <c r="P87" s="28">
        <f t="shared" si="18"/>
        <v>0</v>
      </c>
      <c r="Q87" s="29">
        <f>K87+M87+O87</f>
        <v>0</v>
      </c>
      <c r="R87" s="30">
        <f t="shared" si="32"/>
        <v>0</v>
      </c>
      <c r="S87" s="27"/>
      <c r="T87" s="28">
        <f t="shared" si="19"/>
        <v>0</v>
      </c>
      <c r="U87" s="27"/>
      <c r="V87" s="28">
        <f t="shared" si="20"/>
        <v>0</v>
      </c>
      <c r="W87" s="27"/>
      <c r="X87" s="28">
        <f t="shared" si="24"/>
        <v>0</v>
      </c>
      <c r="Y87" s="29">
        <f t="shared" si="25"/>
        <v>0</v>
      </c>
      <c r="Z87" s="30">
        <f t="shared" si="25"/>
        <v>0</v>
      </c>
      <c r="AA87" s="27"/>
      <c r="AB87" s="28">
        <f t="shared" si="21"/>
        <v>0</v>
      </c>
      <c r="AC87" s="27"/>
      <c r="AD87" s="28">
        <f t="shared" si="22"/>
        <v>0</v>
      </c>
      <c r="AE87" s="27"/>
      <c r="AF87" s="28">
        <f t="shared" si="23"/>
        <v>0</v>
      </c>
      <c r="AG87" s="29">
        <f t="shared" si="26"/>
        <v>0</v>
      </c>
      <c r="AH87" s="30">
        <f t="shared" si="26"/>
        <v>0</v>
      </c>
      <c r="AI87" s="27"/>
      <c r="AJ87" s="28">
        <f t="shared" si="27"/>
        <v>0</v>
      </c>
      <c r="AK87" s="27"/>
      <c r="AL87" s="28">
        <f t="shared" si="28"/>
        <v>0</v>
      </c>
      <c r="AM87" s="27"/>
      <c r="AN87" s="28">
        <f t="shared" si="29"/>
        <v>0</v>
      </c>
      <c r="AO87" s="29">
        <f t="shared" si="30"/>
        <v>0</v>
      </c>
      <c r="AP87" s="30">
        <f t="shared" si="30"/>
        <v>0</v>
      </c>
      <c r="AQ87" s="29">
        <f t="shared" si="31"/>
        <v>0</v>
      </c>
      <c r="AR87" s="30">
        <f t="shared" si="31"/>
        <v>0</v>
      </c>
    </row>
    <row r="88" spans="1:44" s="31" customFormat="1" ht="19.5" customHeight="1">
      <c r="A88" s="11" t="s">
        <v>27</v>
      </c>
      <c r="B88" s="11"/>
      <c r="C88" s="11"/>
      <c r="D88" s="11"/>
      <c r="E88" s="11"/>
      <c r="F88" s="32"/>
      <c r="G88" s="32" t="s">
        <v>144</v>
      </c>
      <c r="H88" s="33" t="s">
        <v>143</v>
      </c>
      <c r="I88" s="34">
        <v>50</v>
      </c>
      <c r="J88" s="26">
        <v>130</v>
      </c>
      <c r="K88" s="27"/>
      <c r="L88" s="28">
        <f>$J88*K88/1000000</f>
        <v>0</v>
      </c>
      <c r="M88" s="27"/>
      <c r="N88" s="28">
        <f t="shared" si="17"/>
        <v>0</v>
      </c>
      <c r="O88" s="27">
        <v>100</v>
      </c>
      <c r="P88" s="28">
        <f t="shared" si="18"/>
        <v>1.2999999999999999E-2</v>
      </c>
      <c r="Q88" s="29">
        <f>K88+M88+O88</f>
        <v>100</v>
      </c>
      <c r="R88" s="30">
        <f t="shared" si="32"/>
        <v>1.2999999999999999E-2</v>
      </c>
      <c r="S88" s="27"/>
      <c r="T88" s="28">
        <f t="shared" si="19"/>
        <v>0</v>
      </c>
      <c r="U88" s="27"/>
      <c r="V88" s="28">
        <f t="shared" si="20"/>
        <v>0</v>
      </c>
      <c r="W88" s="27"/>
      <c r="X88" s="28">
        <f t="shared" si="24"/>
        <v>0</v>
      </c>
      <c r="Y88" s="29">
        <f t="shared" si="25"/>
        <v>0</v>
      </c>
      <c r="Z88" s="30">
        <f t="shared" si="25"/>
        <v>0</v>
      </c>
      <c r="AA88" s="27"/>
      <c r="AB88" s="28">
        <f t="shared" si="21"/>
        <v>0</v>
      </c>
      <c r="AC88" s="27"/>
      <c r="AD88" s="28">
        <f t="shared" si="22"/>
        <v>0</v>
      </c>
      <c r="AE88" s="27"/>
      <c r="AF88" s="28">
        <f t="shared" si="23"/>
        <v>0</v>
      </c>
      <c r="AG88" s="29">
        <f t="shared" si="26"/>
        <v>0</v>
      </c>
      <c r="AH88" s="30">
        <f t="shared" si="26"/>
        <v>0</v>
      </c>
      <c r="AI88" s="27"/>
      <c r="AJ88" s="28">
        <f t="shared" si="27"/>
        <v>0</v>
      </c>
      <c r="AK88" s="27"/>
      <c r="AL88" s="28">
        <f t="shared" si="28"/>
        <v>0</v>
      </c>
      <c r="AM88" s="27"/>
      <c r="AN88" s="28">
        <f t="shared" si="29"/>
        <v>0</v>
      </c>
      <c r="AO88" s="29">
        <f t="shared" si="30"/>
        <v>0</v>
      </c>
      <c r="AP88" s="30">
        <f t="shared" si="30"/>
        <v>0</v>
      </c>
      <c r="AQ88" s="29">
        <f t="shared" si="31"/>
        <v>100</v>
      </c>
      <c r="AR88" s="30">
        <f t="shared" si="31"/>
        <v>1.2999999999999999E-2</v>
      </c>
    </row>
    <row r="89" spans="1:44" s="31" customFormat="1" ht="19.5" customHeight="1">
      <c r="A89" s="11" t="s">
        <v>27</v>
      </c>
      <c r="B89" s="22"/>
      <c r="C89" s="22"/>
      <c r="D89" s="22"/>
      <c r="E89" s="22"/>
      <c r="F89" s="23"/>
      <c r="G89" s="32" t="s">
        <v>145</v>
      </c>
      <c r="H89" s="33" t="s">
        <v>143</v>
      </c>
      <c r="I89" s="34">
        <v>100</v>
      </c>
      <c r="J89" s="26">
        <v>240</v>
      </c>
      <c r="K89" s="27"/>
      <c r="L89" s="28">
        <f>$J89*K89/1000000</f>
        <v>0</v>
      </c>
      <c r="M89" s="27"/>
      <c r="N89" s="28">
        <f t="shared" si="17"/>
        <v>0</v>
      </c>
      <c r="O89" s="27">
        <v>100</v>
      </c>
      <c r="P89" s="28">
        <f t="shared" si="18"/>
        <v>2.4E-2</v>
      </c>
      <c r="Q89" s="29">
        <f>K89+M89+O89</f>
        <v>100</v>
      </c>
      <c r="R89" s="30">
        <f t="shared" si="32"/>
        <v>2.4E-2</v>
      </c>
      <c r="S89" s="27"/>
      <c r="T89" s="28">
        <f t="shared" si="19"/>
        <v>0</v>
      </c>
      <c r="U89" s="27"/>
      <c r="V89" s="28">
        <f t="shared" si="20"/>
        <v>0</v>
      </c>
      <c r="W89" s="27"/>
      <c r="X89" s="28">
        <f t="shared" si="24"/>
        <v>0</v>
      </c>
      <c r="Y89" s="29">
        <f t="shared" si="25"/>
        <v>0</v>
      </c>
      <c r="Z89" s="30">
        <f t="shared" si="25"/>
        <v>0</v>
      </c>
      <c r="AA89" s="27"/>
      <c r="AB89" s="28">
        <f t="shared" si="21"/>
        <v>0</v>
      </c>
      <c r="AC89" s="27"/>
      <c r="AD89" s="28">
        <f t="shared" si="22"/>
        <v>0</v>
      </c>
      <c r="AE89" s="27"/>
      <c r="AF89" s="28">
        <f t="shared" si="23"/>
        <v>0</v>
      </c>
      <c r="AG89" s="29">
        <f t="shared" si="26"/>
        <v>0</v>
      </c>
      <c r="AH89" s="30">
        <f t="shared" si="26"/>
        <v>0</v>
      </c>
      <c r="AI89" s="27"/>
      <c r="AJ89" s="28">
        <f t="shared" si="27"/>
        <v>0</v>
      </c>
      <c r="AK89" s="27"/>
      <c r="AL89" s="28">
        <f t="shared" si="28"/>
        <v>0</v>
      </c>
      <c r="AM89" s="27"/>
      <c r="AN89" s="28">
        <f t="shared" si="29"/>
        <v>0</v>
      </c>
      <c r="AO89" s="29">
        <f t="shared" si="30"/>
        <v>0</v>
      </c>
      <c r="AP89" s="30">
        <f t="shared" si="30"/>
        <v>0</v>
      </c>
      <c r="AQ89" s="29">
        <f t="shared" si="31"/>
        <v>100</v>
      </c>
      <c r="AR89" s="30">
        <f t="shared" si="31"/>
        <v>2.4E-2</v>
      </c>
    </row>
    <row r="90" spans="1:44" s="31" customFormat="1" ht="19.5" customHeight="1">
      <c r="A90" s="11" t="s">
        <v>27</v>
      </c>
      <c r="B90" s="11"/>
      <c r="C90" s="11"/>
      <c r="D90" s="11"/>
      <c r="E90" s="11"/>
      <c r="F90" s="32"/>
      <c r="G90" s="32" t="s">
        <v>146</v>
      </c>
      <c r="H90" s="33" t="s">
        <v>147</v>
      </c>
      <c r="I90" s="34">
        <v>5</v>
      </c>
      <c r="J90" s="26">
        <v>24</v>
      </c>
      <c r="K90" s="27"/>
      <c r="L90" s="28">
        <f>$J90*K90/1000000</f>
        <v>0</v>
      </c>
      <c r="M90" s="27"/>
      <c r="N90" s="28">
        <f t="shared" si="17"/>
        <v>0</v>
      </c>
      <c r="O90" s="27"/>
      <c r="P90" s="28">
        <f t="shared" si="18"/>
        <v>0</v>
      </c>
      <c r="Q90" s="29">
        <f>K90+M90+O90</f>
        <v>0</v>
      </c>
      <c r="R90" s="30">
        <f t="shared" si="32"/>
        <v>0</v>
      </c>
      <c r="S90" s="27"/>
      <c r="T90" s="28">
        <f t="shared" si="19"/>
        <v>0</v>
      </c>
      <c r="U90" s="27"/>
      <c r="V90" s="28">
        <f t="shared" si="20"/>
        <v>0</v>
      </c>
      <c r="W90" s="27"/>
      <c r="X90" s="28">
        <f t="shared" si="24"/>
        <v>0</v>
      </c>
      <c r="Y90" s="29">
        <f t="shared" si="25"/>
        <v>0</v>
      </c>
      <c r="Z90" s="30">
        <f t="shared" si="25"/>
        <v>0</v>
      </c>
      <c r="AA90" s="27"/>
      <c r="AB90" s="28">
        <f t="shared" si="21"/>
        <v>0</v>
      </c>
      <c r="AC90" s="27"/>
      <c r="AD90" s="28">
        <f t="shared" si="22"/>
        <v>0</v>
      </c>
      <c r="AE90" s="27"/>
      <c r="AF90" s="28">
        <f t="shared" si="23"/>
        <v>0</v>
      </c>
      <c r="AG90" s="29">
        <f t="shared" si="26"/>
        <v>0</v>
      </c>
      <c r="AH90" s="30">
        <f t="shared" si="26"/>
        <v>0</v>
      </c>
      <c r="AI90" s="27"/>
      <c r="AJ90" s="28">
        <f t="shared" si="27"/>
        <v>0</v>
      </c>
      <c r="AK90" s="27"/>
      <c r="AL90" s="28">
        <f t="shared" si="28"/>
        <v>0</v>
      </c>
      <c r="AM90" s="27"/>
      <c r="AN90" s="28">
        <f t="shared" si="29"/>
        <v>0</v>
      </c>
      <c r="AO90" s="29">
        <f t="shared" si="30"/>
        <v>0</v>
      </c>
      <c r="AP90" s="30">
        <f t="shared" si="30"/>
        <v>0</v>
      </c>
      <c r="AQ90" s="29">
        <f t="shared" si="31"/>
        <v>0</v>
      </c>
      <c r="AR90" s="30">
        <f t="shared" si="31"/>
        <v>0</v>
      </c>
    </row>
    <row r="91" spans="1:44" s="31" customFormat="1" ht="19.5" customHeight="1">
      <c r="A91" s="11" t="s">
        <v>27</v>
      </c>
      <c r="B91" s="11"/>
      <c r="C91" s="11"/>
      <c r="D91" s="11"/>
      <c r="E91" s="11"/>
      <c r="F91" s="32"/>
      <c r="G91" s="32" t="s">
        <v>148</v>
      </c>
      <c r="H91" s="33" t="s">
        <v>147</v>
      </c>
      <c r="I91" s="34">
        <v>20</v>
      </c>
      <c r="J91" s="26">
        <v>65</v>
      </c>
      <c r="K91" s="27"/>
      <c r="L91" s="28">
        <f>$J91*K91/1000000</f>
        <v>0</v>
      </c>
      <c r="M91" s="27"/>
      <c r="N91" s="28">
        <f t="shared" si="17"/>
        <v>0</v>
      </c>
      <c r="O91" s="27"/>
      <c r="P91" s="28">
        <f t="shared" si="18"/>
        <v>0</v>
      </c>
      <c r="Q91" s="29">
        <f>K91+M91+O91</f>
        <v>0</v>
      </c>
      <c r="R91" s="30">
        <f t="shared" si="32"/>
        <v>0</v>
      </c>
      <c r="S91" s="27"/>
      <c r="T91" s="28">
        <f t="shared" si="19"/>
        <v>0</v>
      </c>
      <c r="U91" s="27"/>
      <c r="V91" s="28">
        <f t="shared" si="20"/>
        <v>0</v>
      </c>
      <c r="W91" s="27"/>
      <c r="X91" s="28">
        <f t="shared" si="24"/>
        <v>0</v>
      </c>
      <c r="Y91" s="29">
        <f t="shared" si="25"/>
        <v>0</v>
      </c>
      <c r="Z91" s="30">
        <f t="shared" si="25"/>
        <v>0</v>
      </c>
      <c r="AA91" s="27"/>
      <c r="AB91" s="28">
        <f t="shared" si="21"/>
        <v>0</v>
      </c>
      <c r="AC91" s="27"/>
      <c r="AD91" s="28">
        <f t="shared" si="22"/>
        <v>0</v>
      </c>
      <c r="AE91" s="27"/>
      <c r="AF91" s="28">
        <f t="shared" si="23"/>
        <v>0</v>
      </c>
      <c r="AG91" s="29">
        <f t="shared" si="26"/>
        <v>0</v>
      </c>
      <c r="AH91" s="30">
        <f t="shared" si="26"/>
        <v>0</v>
      </c>
      <c r="AI91" s="27"/>
      <c r="AJ91" s="28">
        <f t="shared" si="27"/>
        <v>0</v>
      </c>
      <c r="AK91" s="27"/>
      <c r="AL91" s="28">
        <f t="shared" si="28"/>
        <v>0</v>
      </c>
      <c r="AM91" s="27"/>
      <c r="AN91" s="28">
        <f t="shared" si="29"/>
        <v>0</v>
      </c>
      <c r="AO91" s="29">
        <f t="shared" si="30"/>
        <v>0</v>
      </c>
      <c r="AP91" s="30">
        <f t="shared" si="30"/>
        <v>0</v>
      </c>
      <c r="AQ91" s="29">
        <f t="shared" si="31"/>
        <v>0</v>
      </c>
      <c r="AR91" s="30">
        <f t="shared" si="31"/>
        <v>0</v>
      </c>
    </row>
    <row r="92" spans="1:44" s="31" customFormat="1" ht="19.5" customHeight="1">
      <c r="A92" s="11" t="s">
        <v>27</v>
      </c>
      <c r="B92" s="22"/>
      <c r="C92" s="22"/>
      <c r="D92" s="22"/>
      <c r="E92" s="22"/>
      <c r="F92" s="23"/>
      <c r="G92" s="32" t="s">
        <v>149</v>
      </c>
      <c r="H92" s="35" t="s">
        <v>150</v>
      </c>
      <c r="I92" s="34">
        <v>10</v>
      </c>
      <c r="J92" s="26">
        <v>24</v>
      </c>
      <c r="K92" s="27"/>
      <c r="L92" s="28">
        <f>$J92*K92/1000000</f>
        <v>0</v>
      </c>
      <c r="M92" s="27"/>
      <c r="N92" s="28">
        <f t="shared" si="17"/>
        <v>0</v>
      </c>
      <c r="O92" s="27">
        <v>650</v>
      </c>
      <c r="P92" s="28">
        <f t="shared" si="18"/>
        <v>1.5599999999999999E-2</v>
      </c>
      <c r="Q92" s="29">
        <f>K92+M92+O92</f>
        <v>650</v>
      </c>
      <c r="R92" s="30">
        <f t="shared" si="32"/>
        <v>1.5599999999999999E-2</v>
      </c>
      <c r="S92" s="27">
        <v>300</v>
      </c>
      <c r="T92" s="28">
        <f t="shared" si="19"/>
        <v>7.1999999999999998E-3</v>
      </c>
      <c r="U92" s="27"/>
      <c r="V92" s="28">
        <f t="shared" si="20"/>
        <v>0</v>
      </c>
      <c r="W92" s="27">
        <v>300</v>
      </c>
      <c r="X92" s="28">
        <f t="shared" si="24"/>
        <v>7.1999999999999998E-3</v>
      </c>
      <c r="Y92" s="29">
        <f t="shared" si="25"/>
        <v>600</v>
      </c>
      <c r="Z92" s="30">
        <f t="shared" si="25"/>
        <v>1.44E-2</v>
      </c>
      <c r="AA92" s="27"/>
      <c r="AB92" s="28">
        <f t="shared" si="21"/>
        <v>0</v>
      </c>
      <c r="AC92" s="27"/>
      <c r="AD92" s="28">
        <f t="shared" si="22"/>
        <v>0</v>
      </c>
      <c r="AE92" s="27"/>
      <c r="AF92" s="28">
        <f t="shared" si="23"/>
        <v>0</v>
      </c>
      <c r="AG92" s="29">
        <f t="shared" si="26"/>
        <v>0</v>
      </c>
      <c r="AH92" s="30">
        <f t="shared" si="26"/>
        <v>0</v>
      </c>
      <c r="AI92" s="27"/>
      <c r="AJ92" s="28">
        <f t="shared" si="27"/>
        <v>0</v>
      </c>
      <c r="AK92" s="27"/>
      <c r="AL92" s="28">
        <f t="shared" si="28"/>
        <v>0</v>
      </c>
      <c r="AM92" s="27"/>
      <c r="AN92" s="28">
        <f t="shared" si="29"/>
        <v>0</v>
      </c>
      <c r="AO92" s="29">
        <f t="shared" si="30"/>
        <v>0</v>
      </c>
      <c r="AP92" s="30">
        <f t="shared" si="30"/>
        <v>0</v>
      </c>
      <c r="AQ92" s="29">
        <f t="shared" si="31"/>
        <v>1250</v>
      </c>
      <c r="AR92" s="30">
        <f t="shared" si="31"/>
        <v>0.03</v>
      </c>
    </row>
    <row r="93" spans="1:44" s="31" customFormat="1" ht="19.5" customHeight="1">
      <c r="A93" s="11" t="s">
        <v>27</v>
      </c>
      <c r="B93" s="11"/>
      <c r="C93" s="11"/>
      <c r="D93" s="11"/>
      <c r="E93" s="11"/>
      <c r="F93" s="32"/>
      <c r="G93" s="32" t="s">
        <v>151</v>
      </c>
      <c r="H93" s="35" t="s">
        <v>152</v>
      </c>
      <c r="I93" s="34">
        <v>500</v>
      </c>
      <c r="J93" s="26">
        <v>585</v>
      </c>
      <c r="K93" s="27"/>
      <c r="L93" s="28">
        <f>$J93*K93/1000000</f>
        <v>0</v>
      </c>
      <c r="M93" s="27"/>
      <c r="N93" s="28">
        <f t="shared" si="17"/>
        <v>0</v>
      </c>
      <c r="O93" s="27"/>
      <c r="P93" s="28">
        <f t="shared" si="18"/>
        <v>0</v>
      </c>
      <c r="Q93" s="29">
        <f>K93+M93+O93</f>
        <v>0</v>
      </c>
      <c r="R93" s="30">
        <f t="shared" si="32"/>
        <v>0</v>
      </c>
      <c r="S93" s="27"/>
      <c r="T93" s="28">
        <f t="shared" si="19"/>
        <v>0</v>
      </c>
      <c r="U93" s="27"/>
      <c r="V93" s="28">
        <f t="shared" si="20"/>
        <v>0</v>
      </c>
      <c r="W93" s="27"/>
      <c r="X93" s="28">
        <f t="shared" si="24"/>
        <v>0</v>
      </c>
      <c r="Y93" s="29">
        <f t="shared" si="25"/>
        <v>0</v>
      </c>
      <c r="Z93" s="30">
        <f t="shared" si="25"/>
        <v>0</v>
      </c>
      <c r="AA93" s="27"/>
      <c r="AB93" s="28">
        <f t="shared" si="21"/>
        <v>0</v>
      </c>
      <c r="AC93" s="27"/>
      <c r="AD93" s="28">
        <f t="shared" si="22"/>
        <v>0</v>
      </c>
      <c r="AE93" s="27"/>
      <c r="AF93" s="28">
        <f t="shared" si="23"/>
        <v>0</v>
      </c>
      <c r="AG93" s="29">
        <f t="shared" si="26"/>
        <v>0</v>
      </c>
      <c r="AH93" s="30">
        <f t="shared" si="26"/>
        <v>0</v>
      </c>
      <c r="AI93" s="27"/>
      <c r="AJ93" s="28">
        <f t="shared" si="27"/>
        <v>0</v>
      </c>
      <c r="AK93" s="27"/>
      <c r="AL93" s="28">
        <f t="shared" si="28"/>
        <v>0</v>
      </c>
      <c r="AM93" s="27"/>
      <c r="AN93" s="28">
        <f t="shared" si="29"/>
        <v>0</v>
      </c>
      <c r="AO93" s="29">
        <f t="shared" si="30"/>
        <v>0</v>
      </c>
      <c r="AP93" s="30">
        <f t="shared" si="30"/>
        <v>0</v>
      </c>
      <c r="AQ93" s="29">
        <f t="shared" si="31"/>
        <v>0</v>
      </c>
      <c r="AR93" s="30">
        <f t="shared" si="31"/>
        <v>0</v>
      </c>
    </row>
    <row r="94" spans="1:44" s="31" customFormat="1" ht="19.5" customHeight="1">
      <c r="A94" s="11" t="s">
        <v>27</v>
      </c>
      <c r="B94" s="11"/>
      <c r="C94" s="11"/>
      <c r="D94" s="11"/>
      <c r="E94" s="11"/>
      <c r="F94" s="32"/>
      <c r="G94" s="32" t="s">
        <v>153</v>
      </c>
      <c r="H94" s="33" t="s">
        <v>154</v>
      </c>
      <c r="I94" s="34">
        <v>50</v>
      </c>
      <c r="J94" s="26">
        <v>56</v>
      </c>
      <c r="K94" s="27"/>
      <c r="L94" s="28">
        <f>$J94*K94/1000000</f>
        <v>0</v>
      </c>
      <c r="M94" s="27"/>
      <c r="N94" s="28">
        <f t="shared" si="17"/>
        <v>0</v>
      </c>
      <c r="O94" s="27">
        <v>100</v>
      </c>
      <c r="P94" s="28">
        <f t="shared" si="18"/>
        <v>5.5999999999999999E-3</v>
      </c>
      <c r="Q94" s="29">
        <f>K94+M94+O94</f>
        <v>100</v>
      </c>
      <c r="R94" s="30">
        <f t="shared" si="32"/>
        <v>5.5999999999999999E-3</v>
      </c>
      <c r="S94" s="27"/>
      <c r="T94" s="28">
        <f t="shared" si="19"/>
        <v>0</v>
      </c>
      <c r="U94" s="27"/>
      <c r="V94" s="28">
        <f t="shared" si="20"/>
        <v>0</v>
      </c>
      <c r="W94" s="27"/>
      <c r="X94" s="28">
        <f t="shared" si="24"/>
        <v>0</v>
      </c>
      <c r="Y94" s="29">
        <f t="shared" si="25"/>
        <v>0</v>
      </c>
      <c r="Z94" s="30">
        <f t="shared" si="25"/>
        <v>0</v>
      </c>
      <c r="AA94" s="27"/>
      <c r="AB94" s="28">
        <f t="shared" si="21"/>
        <v>0</v>
      </c>
      <c r="AC94" s="27">
        <v>300</v>
      </c>
      <c r="AD94" s="28">
        <f t="shared" si="22"/>
        <v>1.6799999999999999E-2</v>
      </c>
      <c r="AE94" s="27">
        <v>600</v>
      </c>
      <c r="AF94" s="28">
        <f t="shared" si="23"/>
        <v>3.3599999999999998E-2</v>
      </c>
      <c r="AG94" s="29">
        <f t="shared" si="26"/>
        <v>900</v>
      </c>
      <c r="AH94" s="30">
        <f t="shared" si="26"/>
        <v>5.04E-2</v>
      </c>
      <c r="AI94" s="27">
        <v>100</v>
      </c>
      <c r="AJ94" s="28">
        <f t="shared" si="27"/>
        <v>5.5999999999999999E-3</v>
      </c>
      <c r="AK94" s="27"/>
      <c r="AL94" s="28">
        <f t="shared" si="28"/>
        <v>0</v>
      </c>
      <c r="AM94" s="27">
        <v>300</v>
      </c>
      <c r="AN94" s="28">
        <f t="shared" si="29"/>
        <v>1.6799999999999999E-2</v>
      </c>
      <c r="AO94" s="29">
        <f t="shared" si="30"/>
        <v>400</v>
      </c>
      <c r="AP94" s="30">
        <f t="shared" si="30"/>
        <v>2.24E-2</v>
      </c>
      <c r="AQ94" s="29">
        <f t="shared" si="31"/>
        <v>1400</v>
      </c>
      <c r="AR94" s="30">
        <f t="shared" si="31"/>
        <v>7.8399999999999997E-2</v>
      </c>
    </row>
    <row r="95" spans="1:44" s="31" customFormat="1" ht="19.5" customHeight="1">
      <c r="A95" s="11" t="s">
        <v>27</v>
      </c>
      <c r="B95" s="22"/>
      <c r="C95" s="22"/>
      <c r="D95" s="22"/>
      <c r="E95" s="22"/>
      <c r="F95" s="23"/>
      <c r="G95" s="32" t="s">
        <v>155</v>
      </c>
      <c r="H95" s="33" t="s">
        <v>154</v>
      </c>
      <c r="I95" s="34">
        <v>100</v>
      </c>
      <c r="J95" s="26">
        <v>105</v>
      </c>
      <c r="K95" s="27"/>
      <c r="L95" s="28">
        <f>$J95*K95/1000000</f>
        <v>0</v>
      </c>
      <c r="M95" s="27"/>
      <c r="N95" s="28">
        <f t="shared" si="17"/>
        <v>0</v>
      </c>
      <c r="O95" s="27">
        <v>120</v>
      </c>
      <c r="P95" s="28">
        <f t="shared" si="18"/>
        <v>1.26E-2</v>
      </c>
      <c r="Q95" s="29">
        <f>K95+M95+O95</f>
        <v>120</v>
      </c>
      <c r="R95" s="30">
        <f t="shared" si="32"/>
        <v>1.26E-2</v>
      </c>
      <c r="S95" s="27"/>
      <c r="T95" s="28">
        <f t="shared" si="19"/>
        <v>0</v>
      </c>
      <c r="U95" s="27"/>
      <c r="V95" s="28">
        <f t="shared" si="20"/>
        <v>0</v>
      </c>
      <c r="W95" s="27"/>
      <c r="X95" s="28">
        <f t="shared" si="24"/>
        <v>0</v>
      </c>
      <c r="Y95" s="29">
        <f t="shared" si="25"/>
        <v>0</v>
      </c>
      <c r="Z95" s="30">
        <f t="shared" si="25"/>
        <v>0</v>
      </c>
      <c r="AA95" s="27"/>
      <c r="AB95" s="28">
        <f t="shared" si="21"/>
        <v>0</v>
      </c>
      <c r="AC95" s="27">
        <v>600</v>
      </c>
      <c r="AD95" s="28">
        <f t="shared" si="22"/>
        <v>6.3E-2</v>
      </c>
      <c r="AE95" s="27">
        <v>350</v>
      </c>
      <c r="AF95" s="28">
        <f t="shared" si="23"/>
        <v>3.6749999999999998E-2</v>
      </c>
      <c r="AG95" s="29">
        <f t="shared" si="26"/>
        <v>950</v>
      </c>
      <c r="AH95" s="30">
        <f t="shared" si="26"/>
        <v>9.9750000000000005E-2</v>
      </c>
      <c r="AI95" s="27">
        <v>20</v>
      </c>
      <c r="AJ95" s="28">
        <f t="shared" si="27"/>
        <v>2.0999999999999999E-3</v>
      </c>
      <c r="AK95" s="27"/>
      <c r="AL95" s="28">
        <f t="shared" si="28"/>
        <v>0</v>
      </c>
      <c r="AM95" s="27">
        <v>480</v>
      </c>
      <c r="AN95" s="28">
        <f t="shared" si="29"/>
        <v>5.04E-2</v>
      </c>
      <c r="AO95" s="29">
        <f t="shared" si="30"/>
        <v>500</v>
      </c>
      <c r="AP95" s="30">
        <f t="shared" si="30"/>
        <v>5.2499999999999998E-2</v>
      </c>
      <c r="AQ95" s="29">
        <f t="shared" si="31"/>
        <v>1570</v>
      </c>
      <c r="AR95" s="30">
        <f t="shared" si="31"/>
        <v>0.16485</v>
      </c>
    </row>
    <row r="96" spans="1:44" s="31" customFormat="1" ht="19.5" customHeight="1">
      <c r="A96" s="11" t="s">
        <v>27</v>
      </c>
      <c r="B96" s="11"/>
      <c r="C96" s="11"/>
      <c r="D96" s="11"/>
      <c r="E96" s="11"/>
      <c r="F96" s="32"/>
      <c r="G96" s="32" t="s">
        <v>156</v>
      </c>
      <c r="H96" s="33" t="s">
        <v>154</v>
      </c>
      <c r="I96" s="34">
        <v>250</v>
      </c>
      <c r="J96" s="26">
        <v>240</v>
      </c>
      <c r="K96" s="27"/>
      <c r="L96" s="28">
        <f>$J96*K96/1000000</f>
        <v>0</v>
      </c>
      <c r="M96" s="27">
        <v>80</v>
      </c>
      <c r="N96" s="28">
        <f t="shared" si="17"/>
        <v>1.9199999999999998E-2</v>
      </c>
      <c r="O96" s="27">
        <v>40</v>
      </c>
      <c r="P96" s="28">
        <f t="shared" si="18"/>
        <v>9.5999999999999992E-3</v>
      </c>
      <c r="Q96" s="29">
        <f>K96+M96+O96</f>
        <v>120</v>
      </c>
      <c r="R96" s="30">
        <f t="shared" si="32"/>
        <v>2.8799999999999999E-2</v>
      </c>
      <c r="S96" s="27"/>
      <c r="T96" s="28">
        <f t="shared" si="19"/>
        <v>0</v>
      </c>
      <c r="U96" s="27"/>
      <c r="V96" s="28">
        <f t="shared" si="20"/>
        <v>0</v>
      </c>
      <c r="W96" s="27"/>
      <c r="X96" s="28">
        <f t="shared" si="24"/>
        <v>0</v>
      </c>
      <c r="Y96" s="29">
        <f t="shared" si="25"/>
        <v>0</v>
      </c>
      <c r="Z96" s="30">
        <f t="shared" si="25"/>
        <v>0</v>
      </c>
      <c r="AA96" s="27"/>
      <c r="AB96" s="28">
        <f t="shared" si="21"/>
        <v>0</v>
      </c>
      <c r="AC96" s="27">
        <v>40</v>
      </c>
      <c r="AD96" s="28">
        <f t="shared" si="22"/>
        <v>9.5999999999999992E-3</v>
      </c>
      <c r="AE96" s="27">
        <v>30</v>
      </c>
      <c r="AF96" s="28">
        <f t="shared" si="23"/>
        <v>7.1999999999999998E-3</v>
      </c>
      <c r="AG96" s="29">
        <f t="shared" si="26"/>
        <v>70</v>
      </c>
      <c r="AH96" s="30">
        <f t="shared" si="26"/>
        <v>1.6799999999999999E-2</v>
      </c>
      <c r="AI96" s="27">
        <v>30</v>
      </c>
      <c r="AJ96" s="28">
        <f t="shared" si="27"/>
        <v>7.1999999999999998E-3</v>
      </c>
      <c r="AK96" s="27"/>
      <c r="AL96" s="28">
        <f t="shared" si="28"/>
        <v>0</v>
      </c>
      <c r="AM96" s="27"/>
      <c r="AN96" s="28">
        <f t="shared" si="29"/>
        <v>0</v>
      </c>
      <c r="AO96" s="29">
        <f t="shared" si="30"/>
        <v>30</v>
      </c>
      <c r="AP96" s="30">
        <f t="shared" si="30"/>
        <v>7.1999999999999998E-3</v>
      </c>
      <c r="AQ96" s="29">
        <f t="shared" si="31"/>
        <v>220</v>
      </c>
      <c r="AR96" s="30">
        <f t="shared" si="31"/>
        <v>5.28E-2</v>
      </c>
    </row>
    <row r="97" spans="1:45" s="31" customFormat="1" ht="19.5" customHeight="1">
      <c r="A97" s="11" t="s">
        <v>27</v>
      </c>
      <c r="B97" s="11"/>
      <c r="C97" s="11"/>
      <c r="D97" s="11"/>
      <c r="E97" s="11"/>
      <c r="F97" s="32"/>
      <c r="G97" s="32" t="s">
        <v>157</v>
      </c>
      <c r="H97" s="33" t="s">
        <v>158</v>
      </c>
      <c r="I97" s="34">
        <v>10</v>
      </c>
      <c r="J97" s="26">
        <v>95</v>
      </c>
      <c r="K97" s="27"/>
      <c r="L97" s="28">
        <f>$J97*K97/1000000</f>
        <v>0</v>
      </c>
      <c r="M97" s="27">
        <v>300</v>
      </c>
      <c r="N97" s="28">
        <f t="shared" si="17"/>
        <v>2.8500000000000001E-2</v>
      </c>
      <c r="O97" s="27">
        <v>200</v>
      </c>
      <c r="P97" s="28">
        <f t="shared" si="18"/>
        <v>1.9E-2</v>
      </c>
      <c r="Q97" s="29">
        <f>K97+M97+O97</f>
        <v>500</v>
      </c>
      <c r="R97" s="30">
        <f t="shared" si="32"/>
        <v>4.7500000000000001E-2</v>
      </c>
      <c r="S97" s="27"/>
      <c r="T97" s="28">
        <f t="shared" si="19"/>
        <v>0</v>
      </c>
      <c r="U97" s="27"/>
      <c r="V97" s="28">
        <f t="shared" si="20"/>
        <v>0</v>
      </c>
      <c r="W97" s="27"/>
      <c r="X97" s="28">
        <f t="shared" si="24"/>
        <v>0</v>
      </c>
      <c r="Y97" s="29">
        <f t="shared" si="25"/>
        <v>0</v>
      </c>
      <c r="Z97" s="30">
        <f t="shared" si="25"/>
        <v>0</v>
      </c>
      <c r="AA97" s="27"/>
      <c r="AB97" s="28">
        <f t="shared" si="21"/>
        <v>0</v>
      </c>
      <c r="AC97" s="27"/>
      <c r="AD97" s="28">
        <f t="shared" si="22"/>
        <v>0</v>
      </c>
      <c r="AE97" s="27">
        <v>300</v>
      </c>
      <c r="AF97" s="28">
        <f t="shared" si="23"/>
        <v>2.8500000000000001E-2</v>
      </c>
      <c r="AG97" s="29">
        <f t="shared" si="26"/>
        <v>300</v>
      </c>
      <c r="AH97" s="30">
        <f t="shared" si="26"/>
        <v>2.8500000000000001E-2</v>
      </c>
      <c r="AI97" s="27"/>
      <c r="AJ97" s="28">
        <f t="shared" si="27"/>
        <v>0</v>
      </c>
      <c r="AK97" s="27"/>
      <c r="AL97" s="28">
        <f t="shared" si="28"/>
        <v>0</v>
      </c>
      <c r="AM97" s="27"/>
      <c r="AN97" s="28">
        <f t="shared" si="29"/>
        <v>0</v>
      </c>
      <c r="AO97" s="29">
        <f t="shared" si="30"/>
        <v>0</v>
      </c>
      <c r="AP97" s="30">
        <f t="shared" si="30"/>
        <v>0</v>
      </c>
      <c r="AQ97" s="29">
        <f t="shared" si="31"/>
        <v>800</v>
      </c>
      <c r="AR97" s="30">
        <f t="shared" si="31"/>
        <v>7.5999999999999998E-2</v>
      </c>
    </row>
    <row r="98" spans="1:45" s="31" customFormat="1" ht="19.5" customHeight="1">
      <c r="A98" s="11" t="s">
        <v>27</v>
      </c>
      <c r="B98" s="22"/>
      <c r="C98" s="22"/>
      <c r="D98" s="22"/>
      <c r="E98" s="22"/>
      <c r="F98" s="23"/>
      <c r="G98" s="32" t="s">
        <v>159</v>
      </c>
      <c r="H98" s="33" t="s">
        <v>158</v>
      </c>
      <c r="I98" s="34">
        <v>30</v>
      </c>
      <c r="J98" s="26">
        <v>275</v>
      </c>
      <c r="K98" s="27"/>
      <c r="L98" s="28">
        <f>$J98*K98/1000000</f>
        <v>0</v>
      </c>
      <c r="M98" s="27">
        <v>100</v>
      </c>
      <c r="N98" s="28">
        <f t="shared" si="17"/>
        <v>2.75E-2</v>
      </c>
      <c r="O98" s="27"/>
      <c r="P98" s="28">
        <f t="shared" si="18"/>
        <v>0</v>
      </c>
      <c r="Q98" s="29">
        <f>K98+M98+O98</f>
        <v>100</v>
      </c>
      <c r="R98" s="30">
        <f t="shared" si="32"/>
        <v>2.75E-2</v>
      </c>
      <c r="S98" s="27"/>
      <c r="T98" s="28">
        <f t="shared" si="19"/>
        <v>0</v>
      </c>
      <c r="U98" s="27"/>
      <c r="V98" s="28">
        <f t="shared" si="20"/>
        <v>0</v>
      </c>
      <c r="W98" s="27"/>
      <c r="X98" s="28">
        <f t="shared" si="24"/>
        <v>0</v>
      </c>
      <c r="Y98" s="29">
        <f t="shared" si="25"/>
        <v>0</v>
      </c>
      <c r="Z98" s="30">
        <f t="shared" si="25"/>
        <v>0</v>
      </c>
      <c r="AA98" s="27"/>
      <c r="AB98" s="28">
        <f t="shared" si="21"/>
        <v>0</v>
      </c>
      <c r="AC98" s="27"/>
      <c r="AD98" s="28">
        <f t="shared" si="22"/>
        <v>0</v>
      </c>
      <c r="AE98" s="27">
        <v>200</v>
      </c>
      <c r="AF98" s="28">
        <f t="shared" si="23"/>
        <v>5.5E-2</v>
      </c>
      <c r="AG98" s="29">
        <f t="shared" si="26"/>
        <v>200</v>
      </c>
      <c r="AH98" s="30">
        <f t="shared" si="26"/>
        <v>5.5E-2</v>
      </c>
      <c r="AI98" s="27"/>
      <c r="AJ98" s="28">
        <f t="shared" si="27"/>
        <v>0</v>
      </c>
      <c r="AK98" s="27"/>
      <c r="AL98" s="28">
        <f t="shared" si="28"/>
        <v>0</v>
      </c>
      <c r="AM98" s="27"/>
      <c r="AN98" s="28">
        <f t="shared" si="29"/>
        <v>0</v>
      </c>
      <c r="AO98" s="29">
        <f t="shared" si="30"/>
        <v>0</v>
      </c>
      <c r="AP98" s="30">
        <f t="shared" si="30"/>
        <v>0</v>
      </c>
      <c r="AQ98" s="29">
        <f t="shared" si="31"/>
        <v>300</v>
      </c>
      <c r="AR98" s="30">
        <f t="shared" si="31"/>
        <v>8.2500000000000004E-2</v>
      </c>
    </row>
    <row r="99" spans="1:45" s="31" customFormat="1" ht="19.5" customHeight="1">
      <c r="A99" s="11" t="s">
        <v>27</v>
      </c>
      <c r="B99" s="11"/>
      <c r="C99" s="11"/>
      <c r="D99" s="11"/>
      <c r="E99" s="11"/>
      <c r="F99" s="32"/>
      <c r="G99" s="32" t="s">
        <v>160</v>
      </c>
      <c r="H99" s="33" t="s">
        <v>161</v>
      </c>
      <c r="I99" s="34">
        <v>10</v>
      </c>
      <c r="J99" s="26">
        <v>35</v>
      </c>
      <c r="K99" s="27"/>
      <c r="L99" s="28">
        <f>$J99*K99/1000000</f>
        <v>0</v>
      </c>
      <c r="M99" s="27">
        <v>200</v>
      </c>
      <c r="N99" s="28">
        <f t="shared" si="17"/>
        <v>7.0000000000000001E-3</v>
      </c>
      <c r="O99" s="27"/>
      <c r="P99" s="28">
        <f t="shared" si="18"/>
        <v>0</v>
      </c>
      <c r="Q99" s="29">
        <f>K99+M99+O99</f>
        <v>200</v>
      </c>
      <c r="R99" s="30">
        <f t="shared" si="32"/>
        <v>7.0000000000000001E-3</v>
      </c>
      <c r="S99" s="27"/>
      <c r="T99" s="28">
        <f t="shared" si="19"/>
        <v>0</v>
      </c>
      <c r="U99" s="27"/>
      <c r="V99" s="28">
        <f t="shared" si="20"/>
        <v>0</v>
      </c>
      <c r="W99" s="27"/>
      <c r="X99" s="28">
        <f t="shared" si="24"/>
        <v>0</v>
      </c>
      <c r="Y99" s="29">
        <f t="shared" si="25"/>
        <v>0</v>
      </c>
      <c r="Z99" s="30">
        <f t="shared" si="25"/>
        <v>0</v>
      </c>
      <c r="AA99" s="27"/>
      <c r="AB99" s="28">
        <f t="shared" si="21"/>
        <v>0</v>
      </c>
      <c r="AC99" s="27"/>
      <c r="AD99" s="28">
        <f t="shared" si="22"/>
        <v>0</v>
      </c>
      <c r="AE99" s="27">
        <v>200</v>
      </c>
      <c r="AF99" s="28">
        <f t="shared" si="23"/>
        <v>7.0000000000000001E-3</v>
      </c>
      <c r="AG99" s="29">
        <f t="shared" si="26"/>
        <v>200</v>
      </c>
      <c r="AH99" s="30">
        <f t="shared" si="26"/>
        <v>7.0000000000000001E-3</v>
      </c>
      <c r="AI99" s="27"/>
      <c r="AJ99" s="28">
        <f t="shared" si="27"/>
        <v>0</v>
      </c>
      <c r="AK99" s="27"/>
      <c r="AL99" s="28">
        <f t="shared" si="28"/>
        <v>0</v>
      </c>
      <c r="AM99" s="27"/>
      <c r="AN99" s="28">
        <f t="shared" si="29"/>
        <v>0</v>
      </c>
      <c r="AO99" s="29">
        <f t="shared" si="30"/>
        <v>0</v>
      </c>
      <c r="AP99" s="30">
        <f t="shared" si="30"/>
        <v>0</v>
      </c>
      <c r="AQ99" s="29">
        <f t="shared" si="31"/>
        <v>400</v>
      </c>
      <c r="AR99" s="30">
        <f t="shared" si="31"/>
        <v>1.4E-2</v>
      </c>
    </row>
    <row r="100" spans="1:45" s="31" customFormat="1" ht="19.5" customHeight="1">
      <c r="A100" s="11" t="s">
        <v>27</v>
      </c>
      <c r="B100" s="11"/>
      <c r="C100" s="11"/>
      <c r="D100" s="11"/>
      <c r="E100" s="11"/>
      <c r="F100" s="32"/>
      <c r="G100" s="32" t="s">
        <v>162</v>
      </c>
      <c r="H100" s="33" t="s">
        <v>163</v>
      </c>
      <c r="I100" s="34">
        <v>20</v>
      </c>
      <c r="J100" s="26">
        <v>58</v>
      </c>
      <c r="K100" s="27"/>
      <c r="L100" s="28">
        <f>$J100*K100/1000000</f>
        <v>0</v>
      </c>
      <c r="M100" s="27">
        <v>2</v>
      </c>
      <c r="N100" s="28">
        <f t="shared" si="17"/>
        <v>1.16E-4</v>
      </c>
      <c r="O100" s="27"/>
      <c r="P100" s="28">
        <f t="shared" si="18"/>
        <v>0</v>
      </c>
      <c r="Q100" s="29">
        <f>K100+M100+O100</f>
        <v>2</v>
      </c>
      <c r="R100" s="30">
        <f t="shared" si="32"/>
        <v>1.16E-4</v>
      </c>
      <c r="S100" s="27"/>
      <c r="T100" s="28">
        <f t="shared" si="19"/>
        <v>0</v>
      </c>
      <c r="U100" s="27"/>
      <c r="V100" s="28">
        <f t="shared" si="20"/>
        <v>0</v>
      </c>
      <c r="W100" s="27"/>
      <c r="X100" s="28">
        <f t="shared" si="24"/>
        <v>0</v>
      </c>
      <c r="Y100" s="29">
        <f t="shared" si="25"/>
        <v>0</v>
      </c>
      <c r="Z100" s="30">
        <f t="shared" si="25"/>
        <v>0</v>
      </c>
      <c r="AA100" s="27"/>
      <c r="AB100" s="28">
        <f t="shared" si="21"/>
        <v>0</v>
      </c>
      <c r="AC100" s="27"/>
      <c r="AD100" s="28">
        <f t="shared" si="22"/>
        <v>0</v>
      </c>
      <c r="AE100" s="27"/>
      <c r="AF100" s="28">
        <f t="shared" si="23"/>
        <v>0</v>
      </c>
      <c r="AG100" s="29">
        <f t="shared" si="26"/>
        <v>0</v>
      </c>
      <c r="AH100" s="30">
        <f t="shared" si="26"/>
        <v>0</v>
      </c>
      <c r="AI100" s="27"/>
      <c r="AJ100" s="28">
        <f t="shared" si="27"/>
        <v>0</v>
      </c>
      <c r="AK100" s="27"/>
      <c r="AL100" s="28">
        <f t="shared" si="28"/>
        <v>0</v>
      </c>
      <c r="AM100" s="27"/>
      <c r="AN100" s="28">
        <f t="shared" si="29"/>
        <v>0</v>
      </c>
      <c r="AO100" s="29">
        <f t="shared" si="30"/>
        <v>0</v>
      </c>
      <c r="AP100" s="30">
        <f t="shared" si="30"/>
        <v>0</v>
      </c>
      <c r="AQ100" s="29">
        <f t="shared" si="31"/>
        <v>2</v>
      </c>
      <c r="AR100" s="30">
        <f t="shared" si="31"/>
        <v>1.16E-4</v>
      </c>
    </row>
    <row r="101" spans="1:45" s="31" customFormat="1" ht="19.5" customHeight="1">
      <c r="A101" s="11" t="s">
        <v>27</v>
      </c>
      <c r="B101" s="22"/>
      <c r="C101" s="22"/>
      <c r="D101" s="22"/>
      <c r="E101" s="22"/>
      <c r="F101" s="23"/>
      <c r="G101" s="32" t="s">
        <v>164</v>
      </c>
      <c r="H101" s="33" t="s">
        <v>163</v>
      </c>
      <c r="I101" s="34">
        <v>50</v>
      </c>
      <c r="J101" s="26">
        <v>140</v>
      </c>
      <c r="K101" s="27"/>
      <c r="L101" s="28">
        <f>$J101*K101/1000000</f>
        <v>0</v>
      </c>
      <c r="M101" s="27"/>
      <c r="N101" s="28">
        <f t="shared" si="17"/>
        <v>0</v>
      </c>
      <c r="O101" s="27"/>
      <c r="P101" s="28">
        <f t="shared" si="18"/>
        <v>0</v>
      </c>
      <c r="Q101" s="29">
        <f>K101+M101+O101</f>
        <v>0</v>
      </c>
      <c r="R101" s="30">
        <f t="shared" si="32"/>
        <v>0</v>
      </c>
      <c r="S101" s="27"/>
      <c r="T101" s="28">
        <f t="shared" si="19"/>
        <v>0</v>
      </c>
      <c r="U101" s="27"/>
      <c r="V101" s="28">
        <f t="shared" si="20"/>
        <v>0</v>
      </c>
      <c r="W101" s="27"/>
      <c r="X101" s="28">
        <f t="shared" si="24"/>
        <v>0</v>
      </c>
      <c r="Y101" s="29">
        <f t="shared" si="25"/>
        <v>0</v>
      </c>
      <c r="Z101" s="30">
        <f t="shared" si="25"/>
        <v>0</v>
      </c>
      <c r="AA101" s="27"/>
      <c r="AB101" s="28">
        <f t="shared" si="21"/>
        <v>0</v>
      </c>
      <c r="AC101" s="27"/>
      <c r="AD101" s="28">
        <f t="shared" si="22"/>
        <v>0</v>
      </c>
      <c r="AE101" s="27">
        <v>100</v>
      </c>
      <c r="AF101" s="28">
        <f t="shared" si="23"/>
        <v>1.4E-2</v>
      </c>
      <c r="AG101" s="29">
        <f t="shared" si="26"/>
        <v>100</v>
      </c>
      <c r="AH101" s="30">
        <f t="shared" si="26"/>
        <v>1.4E-2</v>
      </c>
      <c r="AI101" s="27"/>
      <c r="AJ101" s="28">
        <f t="shared" si="27"/>
        <v>0</v>
      </c>
      <c r="AK101" s="27"/>
      <c r="AL101" s="28">
        <f t="shared" si="28"/>
        <v>0</v>
      </c>
      <c r="AM101" s="27"/>
      <c r="AN101" s="28">
        <f t="shared" si="29"/>
        <v>0</v>
      </c>
      <c r="AO101" s="29">
        <f t="shared" si="30"/>
        <v>0</v>
      </c>
      <c r="AP101" s="30">
        <f t="shared" si="30"/>
        <v>0</v>
      </c>
      <c r="AQ101" s="29">
        <f t="shared" si="31"/>
        <v>100</v>
      </c>
      <c r="AR101" s="30">
        <f t="shared" si="31"/>
        <v>1.4E-2</v>
      </c>
    </row>
    <row r="102" spans="1:45" s="31" customFormat="1" ht="19.5" customHeight="1">
      <c r="A102" s="11" t="s">
        <v>27</v>
      </c>
      <c r="B102" s="11"/>
      <c r="C102" s="11"/>
      <c r="D102" s="11"/>
      <c r="E102" s="11"/>
      <c r="F102" s="32"/>
      <c r="G102" s="32" t="s">
        <v>165</v>
      </c>
      <c r="H102" s="33" t="s">
        <v>163</v>
      </c>
      <c r="I102" s="34">
        <v>100</v>
      </c>
      <c r="J102" s="26">
        <v>235</v>
      </c>
      <c r="K102" s="27"/>
      <c r="L102" s="28">
        <f>$J102*K102/1000000</f>
        <v>0</v>
      </c>
      <c r="M102" s="27">
        <v>200</v>
      </c>
      <c r="N102" s="28">
        <f t="shared" si="17"/>
        <v>4.7E-2</v>
      </c>
      <c r="O102" s="27"/>
      <c r="P102" s="28">
        <f t="shared" si="18"/>
        <v>0</v>
      </c>
      <c r="Q102" s="29">
        <f>K102+M102+O102</f>
        <v>200</v>
      </c>
      <c r="R102" s="30">
        <f t="shared" si="32"/>
        <v>4.7E-2</v>
      </c>
      <c r="S102" s="27"/>
      <c r="T102" s="28">
        <f t="shared" si="19"/>
        <v>0</v>
      </c>
      <c r="U102" s="27"/>
      <c r="V102" s="28">
        <f t="shared" si="20"/>
        <v>0</v>
      </c>
      <c r="W102" s="27"/>
      <c r="X102" s="28">
        <f t="shared" si="24"/>
        <v>0</v>
      </c>
      <c r="Y102" s="29">
        <f t="shared" si="25"/>
        <v>0</v>
      </c>
      <c r="Z102" s="30">
        <f t="shared" si="25"/>
        <v>0</v>
      </c>
      <c r="AA102" s="27"/>
      <c r="AB102" s="28">
        <f t="shared" si="21"/>
        <v>0</v>
      </c>
      <c r="AC102" s="27"/>
      <c r="AD102" s="28">
        <f t="shared" si="22"/>
        <v>0</v>
      </c>
      <c r="AE102" s="27"/>
      <c r="AF102" s="28">
        <f t="shared" si="23"/>
        <v>0</v>
      </c>
      <c r="AG102" s="29">
        <f t="shared" si="26"/>
        <v>0</v>
      </c>
      <c r="AH102" s="30">
        <f t="shared" si="26"/>
        <v>0</v>
      </c>
      <c r="AI102" s="27"/>
      <c r="AJ102" s="28">
        <f t="shared" si="27"/>
        <v>0</v>
      </c>
      <c r="AK102" s="27"/>
      <c r="AL102" s="28">
        <f t="shared" si="28"/>
        <v>0</v>
      </c>
      <c r="AM102" s="27"/>
      <c r="AN102" s="28">
        <f t="shared" si="29"/>
        <v>0</v>
      </c>
      <c r="AO102" s="29">
        <f t="shared" si="30"/>
        <v>0</v>
      </c>
      <c r="AP102" s="30">
        <f t="shared" si="30"/>
        <v>0</v>
      </c>
      <c r="AQ102" s="29">
        <f t="shared" si="31"/>
        <v>200</v>
      </c>
      <c r="AR102" s="30">
        <f t="shared" si="31"/>
        <v>4.7E-2</v>
      </c>
    </row>
    <row r="103" spans="1:45" s="37" customFormat="1" ht="19.5" customHeight="1">
      <c r="A103" s="11" t="s">
        <v>27</v>
      </c>
      <c r="B103" s="11"/>
      <c r="C103" s="11"/>
      <c r="D103" s="11"/>
      <c r="E103" s="11"/>
      <c r="F103" s="32"/>
      <c r="G103" s="32" t="s">
        <v>166</v>
      </c>
      <c r="H103" s="33" t="s">
        <v>167</v>
      </c>
      <c r="I103" s="36">
        <v>1000</v>
      </c>
      <c r="J103" s="26">
        <v>145</v>
      </c>
      <c r="K103" s="27">
        <v>2800</v>
      </c>
      <c r="L103" s="28">
        <f>$J103*K103/1000000</f>
        <v>0.40600000000000003</v>
      </c>
      <c r="M103" s="27">
        <v>1000</v>
      </c>
      <c r="N103" s="28">
        <f t="shared" si="17"/>
        <v>0.14499999999999999</v>
      </c>
      <c r="O103" s="27">
        <v>100</v>
      </c>
      <c r="P103" s="28">
        <f t="shared" si="18"/>
        <v>1.4500000000000001E-2</v>
      </c>
      <c r="Q103" s="29">
        <f>K103+M103+O103</f>
        <v>3900</v>
      </c>
      <c r="R103" s="30">
        <f t="shared" si="32"/>
        <v>0.5655</v>
      </c>
      <c r="S103" s="27"/>
      <c r="T103" s="28">
        <f t="shared" si="19"/>
        <v>0</v>
      </c>
      <c r="U103" s="27"/>
      <c r="V103" s="28">
        <f t="shared" si="20"/>
        <v>0</v>
      </c>
      <c r="W103" s="27">
        <v>200</v>
      </c>
      <c r="X103" s="28">
        <f t="shared" si="24"/>
        <v>2.9000000000000001E-2</v>
      </c>
      <c r="Y103" s="29">
        <f t="shared" si="25"/>
        <v>200</v>
      </c>
      <c r="Z103" s="30">
        <f t="shared" si="25"/>
        <v>2.9000000000000001E-2</v>
      </c>
      <c r="AA103" s="27"/>
      <c r="AB103" s="28">
        <f t="shared" si="21"/>
        <v>0</v>
      </c>
      <c r="AC103" s="27">
        <v>100</v>
      </c>
      <c r="AD103" s="28">
        <f t="shared" si="22"/>
        <v>1.4500000000000001E-2</v>
      </c>
      <c r="AE103" s="27"/>
      <c r="AF103" s="28">
        <f t="shared" si="23"/>
        <v>0</v>
      </c>
      <c r="AG103" s="29">
        <f t="shared" si="26"/>
        <v>100</v>
      </c>
      <c r="AH103" s="30">
        <f t="shared" si="26"/>
        <v>1.4500000000000001E-2</v>
      </c>
      <c r="AI103" s="27"/>
      <c r="AJ103" s="28">
        <f t="shared" si="27"/>
        <v>0</v>
      </c>
      <c r="AK103" s="27"/>
      <c r="AL103" s="28">
        <f t="shared" si="28"/>
        <v>0</v>
      </c>
      <c r="AM103" s="27">
        <v>1000</v>
      </c>
      <c r="AN103" s="28">
        <f t="shared" si="29"/>
        <v>0.14499999999999999</v>
      </c>
      <c r="AO103" s="29">
        <f t="shared" si="30"/>
        <v>1000</v>
      </c>
      <c r="AP103" s="30">
        <f t="shared" si="30"/>
        <v>0.14499999999999999</v>
      </c>
      <c r="AQ103" s="29">
        <f t="shared" si="31"/>
        <v>5200</v>
      </c>
      <c r="AR103" s="30">
        <f t="shared" si="31"/>
        <v>0.754</v>
      </c>
    </row>
    <row r="104" spans="1:45" s="31" customFormat="1" ht="19.5" customHeight="1">
      <c r="A104" s="11" t="s">
        <v>27</v>
      </c>
      <c r="B104" s="22"/>
      <c r="C104" s="22"/>
      <c r="D104" s="22"/>
      <c r="E104" s="22"/>
      <c r="F104" s="23"/>
      <c r="G104" s="32" t="s">
        <v>168</v>
      </c>
      <c r="H104" s="33" t="s">
        <v>167</v>
      </c>
      <c r="I104" s="36">
        <v>2000</v>
      </c>
      <c r="J104" s="26">
        <v>280</v>
      </c>
      <c r="K104" s="27"/>
      <c r="L104" s="28">
        <f>$J104*K104/1000000</f>
        <v>0</v>
      </c>
      <c r="M104" s="27"/>
      <c r="N104" s="28">
        <f t="shared" si="17"/>
        <v>0</v>
      </c>
      <c r="O104" s="27"/>
      <c r="P104" s="28">
        <f t="shared" si="18"/>
        <v>0</v>
      </c>
      <c r="Q104" s="29">
        <f>K104+M104+O104</f>
        <v>0</v>
      </c>
      <c r="R104" s="30">
        <f t="shared" si="32"/>
        <v>0</v>
      </c>
      <c r="S104" s="27"/>
      <c r="T104" s="28">
        <f t="shared" si="19"/>
        <v>0</v>
      </c>
      <c r="U104" s="27"/>
      <c r="V104" s="28">
        <f t="shared" si="20"/>
        <v>0</v>
      </c>
      <c r="W104" s="27">
        <v>50</v>
      </c>
      <c r="X104" s="28">
        <f t="shared" si="24"/>
        <v>1.4E-2</v>
      </c>
      <c r="Y104" s="29">
        <f t="shared" si="25"/>
        <v>50</v>
      </c>
      <c r="Z104" s="30">
        <f t="shared" si="25"/>
        <v>1.4E-2</v>
      </c>
      <c r="AA104" s="27"/>
      <c r="AB104" s="28">
        <f t="shared" si="21"/>
        <v>0</v>
      </c>
      <c r="AC104" s="27"/>
      <c r="AD104" s="28">
        <f t="shared" si="22"/>
        <v>0</v>
      </c>
      <c r="AE104" s="27"/>
      <c r="AF104" s="28">
        <f t="shared" si="23"/>
        <v>0</v>
      </c>
      <c r="AG104" s="29">
        <f t="shared" si="26"/>
        <v>0</v>
      </c>
      <c r="AH104" s="30">
        <f t="shared" si="26"/>
        <v>0</v>
      </c>
      <c r="AI104" s="27"/>
      <c r="AJ104" s="28">
        <f t="shared" si="27"/>
        <v>0</v>
      </c>
      <c r="AK104" s="27"/>
      <c r="AL104" s="28">
        <f t="shared" si="28"/>
        <v>0</v>
      </c>
      <c r="AM104" s="27"/>
      <c r="AN104" s="28">
        <f t="shared" si="29"/>
        <v>0</v>
      </c>
      <c r="AO104" s="29">
        <f t="shared" si="30"/>
        <v>0</v>
      </c>
      <c r="AP104" s="30">
        <f t="shared" si="30"/>
        <v>0</v>
      </c>
      <c r="AQ104" s="29">
        <f t="shared" si="31"/>
        <v>50</v>
      </c>
      <c r="AR104" s="30">
        <f t="shared" si="31"/>
        <v>1.4E-2</v>
      </c>
    </row>
    <row r="105" spans="1:45" s="31" customFormat="1" ht="19.5" customHeight="1">
      <c r="A105" s="11" t="s">
        <v>27</v>
      </c>
      <c r="B105" s="11"/>
      <c r="C105" s="11"/>
      <c r="D105" s="11"/>
      <c r="E105" s="11"/>
      <c r="F105" s="32"/>
      <c r="G105" s="32" t="s">
        <v>169</v>
      </c>
      <c r="H105" s="33" t="s">
        <v>167</v>
      </c>
      <c r="I105" s="36">
        <v>25000</v>
      </c>
      <c r="J105" s="26">
        <v>1925</v>
      </c>
      <c r="K105" s="27"/>
      <c r="L105" s="28">
        <f>$J105*K105/1000000</f>
        <v>0</v>
      </c>
      <c r="M105" s="27"/>
      <c r="N105" s="28">
        <f t="shared" si="17"/>
        <v>0</v>
      </c>
      <c r="O105" s="27"/>
      <c r="P105" s="28">
        <f t="shared" si="18"/>
        <v>0</v>
      </c>
      <c r="Q105" s="29">
        <f>K105+M105+O105</f>
        <v>0</v>
      </c>
      <c r="R105" s="30">
        <f t="shared" si="32"/>
        <v>0</v>
      </c>
      <c r="S105" s="27"/>
      <c r="T105" s="28">
        <f t="shared" si="19"/>
        <v>0</v>
      </c>
      <c r="U105" s="27"/>
      <c r="V105" s="28">
        <f t="shared" si="20"/>
        <v>0</v>
      </c>
      <c r="W105" s="27"/>
      <c r="X105" s="28">
        <f t="shared" si="24"/>
        <v>0</v>
      </c>
      <c r="Y105" s="29">
        <f t="shared" si="25"/>
        <v>0</v>
      </c>
      <c r="Z105" s="30">
        <f t="shared" si="25"/>
        <v>0</v>
      </c>
      <c r="AA105" s="27"/>
      <c r="AB105" s="28">
        <f t="shared" si="21"/>
        <v>0</v>
      </c>
      <c r="AC105" s="27"/>
      <c r="AD105" s="28">
        <f t="shared" si="22"/>
        <v>0</v>
      </c>
      <c r="AE105" s="27"/>
      <c r="AF105" s="28">
        <f t="shared" si="23"/>
        <v>0</v>
      </c>
      <c r="AG105" s="29">
        <f t="shared" si="26"/>
        <v>0</v>
      </c>
      <c r="AH105" s="30">
        <f t="shared" si="26"/>
        <v>0</v>
      </c>
      <c r="AI105" s="27"/>
      <c r="AJ105" s="28">
        <f t="shared" si="27"/>
        <v>0</v>
      </c>
      <c r="AK105" s="27"/>
      <c r="AL105" s="28">
        <f t="shared" si="28"/>
        <v>0</v>
      </c>
      <c r="AM105" s="27"/>
      <c r="AN105" s="28">
        <f t="shared" si="29"/>
        <v>0</v>
      </c>
      <c r="AO105" s="29">
        <f t="shared" si="30"/>
        <v>0</v>
      </c>
      <c r="AP105" s="30">
        <f t="shared" si="30"/>
        <v>0</v>
      </c>
      <c r="AQ105" s="29">
        <f t="shared" si="31"/>
        <v>0</v>
      </c>
      <c r="AR105" s="30">
        <f t="shared" si="31"/>
        <v>0</v>
      </c>
    </row>
    <row r="106" spans="1:45" s="31" customFormat="1" ht="19.5" customHeight="1">
      <c r="A106" s="11" t="s">
        <v>27</v>
      </c>
      <c r="B106" s="22"/>
      <c r="C106" s="22"/>
      <c r="D106" s="22"/>
      <c r="E106" s="22"/>
      <c r="F106" s="23"/>
      <c r="G106" s="32" t="s">
        <v>170</v>
      </c>
      <c r="H106" s="33" t="s">
        <v>171</v>
      </c>
      <c r="I106" s="36">
        <v>1000</v>
      </c>
      <c r="J106" s="26">
        <v>303</v>
      </c>
      <c r="K106" s="27"/>
      <c r="L106" s="28">
        <f>$J106*K106/1000000</f>
        <v>0</v>
      </c>
      <c r="M106" s="27">
        <v>120</v>
      </c>
      <c r="N106" s="28">
        <f t="shared" si="17"/>
        <v>3.6360000000000003E-2</v>
      </c>
      <c r="O106" s="27">
        <v>15</v>
      </c>
      <c r="P106" s="28">
        <f t="shared" si="18"/>
        <v>4.5450000000000004E-3</v>
      </c>
      <c r="Q106" s="29">
        <f>K106+M106+O106</f>
        <v>135</v>
      </c>
      <c r="R106" s="30">
        <f t="shared" si="32"/>
        <v>4.0905000000000004E-2</v>
      </c>
      <c r="S106" s="27">
        <v>100</v>
      </c>
      <c r="T106" s="28">
        <f t="shared" si="19"/>
        <v>3.0300000000000001E-2</v>
      </c>
      <c r="U106" s="27"/>
      <c r="V106" s="28">
        <f t="shared" si="20"/>
        <v>0</v>
      </c>
      <c r="W106" s="27"/>
      <c r="X106" s="28">
        <f t="shared" si="24"/>
        <v>0</v>
      </c>
      <c r="Y106" s="29">
        <f t="shared" ref="Y106:Z107" si="33">S106+U106+W106</f>
        <v>100</v>
      </c>
      <c r="Z106" s="30">
        <f t="shared" si="33"/>
        <v>3.0300000000000001E-2</v>
      </c>
      <c r="AA106" s="27"/>
      <c r="AB106" s="28">
        <f t="shared" si="21"/>
        <v>0</v>
      </c>
      <c r="AC106" s="27">
        <v>150</v>
      </c>
      <c r="AD106" s="28">
        <f t="shared" si="22"/>
        <v>4.5449999999999997E-2</v>
      </c>
      <c r="AE106" s="27"/>
      <c r="AF106" s="28">
        <f t="shared" si="23"/>
        <v>0</v>
      </c>
      <c r="AG106" s="29">
        <f t="shared" ref="AG106:AH107" si="34">AA106+AC106+AE106</f>
        <v>150</v>
      </c>
      <c r="AH106" s="30">
        <f t="shared" si="34"/>
        <v>4.5449999999999997E-2</v>
      </c>
      <c r="AI106" s="27"/>
      <c r="AJ106" s="28">
        <f t="shared" si="27"/>
        <v>0</v>
      </c>
      <c r="AK106" s="27"/>
      <c r="AL106" s="28">
        <f t="shared" si="28"/>
        <v>0</v>
      </c>
      <c r="AM106" s="27">
        <v>30</v>
      </c>
      <c r="AN106" s="28">
        <f t="shared" si="29"/>
        <v>9.0900000000000009E-3</v>
      </c>
      <c r="AO106" s="29">
        <f t="shared" ref="AO106:AP107" si="35">AI106+AK106+AM106</f>
        <v>30</v>
      </c>
      <c r="AP106" s="30">
        <f t="shared" si="35"/>
        <v>9.0900000000000009E-3</v>
      </c>
      <c r="AQ106" s="29">
        <f t="shared" ref="AQ106:AR107" si="36">Q106+Y106+AG106+AO106</f>
        <v>415</v>
      </c>
      <c r="AR106" s="30">
        <f t="shared" si="36"/>
        <v>0.125745</v>
      </c>
    </row>
    <row r="107" spans="1:45" s="31" customFormat="1" ht="19.5" customHeight="1">
      <c r="A107" s="11" t="s">
        <v>27</v>
      </c>
      <c r="B107" s="11"/>
      <c r="C107" s="11"/>
      <c r="D107" s="11"/>
      <c r="E107" s="11"/>
      <c r="F107" s="32"/>
      <c r="G107" s="32" t="s">
        <v>172</v>
      </c>
      <c r="H107" s="33" t="s">
        <v>173</v>
      </c>
      <c r="I107" s="36">
        <v>1000</v>
      </c>
      <c r="J107" s="26">
        <v>580</v>
      </c>
      <c r="K107" s="27">
        <v>210</v>
      </c>
      <c r="L107" s="28">
        <f>$J107*K107/1000000</f>
        <v>0.12180000000000001</v>
      </c>
      <c r="M107" s="27">
        <v>20</v>
      </c>
      <c r="N107" s="28">
        <f t="shared" si="17"/>
        <v>1.1599999999999999E-2</v>
      </c>
      <c r="O107" s="27">
        <v>10</v>
      </c>
      <c r="P107" s="28">
        <f t="shared" si="18"/>
        <v>5.7999999999999996E-3</v>
      </c>
      <c r="Q107" s="29">
        <f>K107+M107+O107</f>
        <v>240</v>
      </c>
      <c r="R107" s="30">
        <f t="shared" si="32"/>
        <v>0.13920000000000002</v>
      </c>
      <c r="S107" s="27">
        <v>20</v>
      </c>
      <c r="T107" s="28">
        <f t="shared" si="19"/>
        <v>1.1599999999999999E-2</v>
      </c>
      <c r="U107" s="27"/>
      <c r="V107" s="28">
        <f t="shared" si="20"/>
        <v>0</v>
      </c>
      <c r="W107" s="27">
        <v>20</v>
      </c>
      <c r="X107" s="28">
        <f t="shared" si="24"/>
        <v>1.1599999999999999E-2</v>
      </c>
      <c r="Y107" s="29">
        <f t="shared" si="33"/>
        <v>40</v>
      </c>
      <c r="Z107" s="30">
        <f t="shared" si="33"/>
        <v>2.3199999999999998E-2</v>
      </c>
      <c r="AA107" s="27">
        <v>30</v>
      </c>
      <c r="AB107" s="28">
        <f t="shared" si="21"/>
        <v>1.7399999999999999E-2</v>
      </c>
      <c r="AC107" s="27">
        <v>20</v>
      </c>
      <c r="AD107" s="28">
        <f t="shared" si="22"/>
        <v>1.1599999999999999E-2</v>
      </c>
      <c r="AE107" s="27">
        <v>10</v>
      </c>
      <c r="AF107" s="28">
        <f t="shared" si="23"/>
        <v>5.7999999999999996E-3</v>
      </c>
      <c r="AG107" s="29">
        <f t="shared" si="34"/>
        <v>60</v>
      </c>
      <c r="AH107" s="30">
        <f t="shared" si="34"/>
        <v>3.4799999999999998E-2</v>
      </c>
      <c r="AI107" s="27"/>
      <c r="AJ107" s="28">
        <f t="shared" si="27"/>
        <v>0</v>
      </c>
      <c r="AK107" s="27"/>
      <c r="AL107" s="28">
        <f t="shared" si="28"/>
        <v>0</v>
      </c>
      <c r="AM107" s="27">
        <v>100</v>
      </c>
      <c r="AN107" s="28">
        <f t="shared" si="29"/>
        <v>5.8000000000000003E-2</v>
      </c>
      <c r="AO107" s="29">
        <f t="shared" si="35"/>
        <v>100</v>
      </c>
      <c r="AP107" s="30">
        <f t="shared" si="35"/>
        <v>5.8000000000000003E-2</v>
      </c>
      <c r="AQ107" s="29">
        <f t="shared" si="36"/>
        <v>440</v>
      </c>
      <c r="AR107" s="30">
        <f t="shared" si="36"/>
        <v>0.25520000000000004</v>
      </c>
    </row>
    <row r="108" spans="1:45" s="40" customFormat="1" ht="19.5" customHeight="1">
      <c r="A108" s="38" t="s">
        <v>174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9">
        <f>SUM(L5:L107)</f>
        <v>1.39534</v>
      </c>
      <c r="N108" s="39"/>
      <c r="O108" s="39">
        <f>SUM(N5:N107)</f>
        <v>1.2996659999999998</v>
      </c>
      <c r="P108" s="39"/>
      <c r="Q108" s="39">
        <f>SUM(P5:P107)</f>
        <v>1.0001149999999999</v>
      </c>
      <c r="R108" s="39"/>
      <c r="S108" s="39">
        <f>SUM(R5:R107)</f>
        <v>3.6951209999999999</v>
      </c>
      <c r="T108" s="39"/>
      <c r="U108" s="39">
        <f>SUM(T5:T107)</f>
        <v>0.20377000000000001</v>
      </c>
      <c r="V108" s="39"/>
      <c r="W108" s="39">
        <f>SUM(V5:V107)</f>
        <v>0.30381999999999998</v>
      </c>
      <c r="X108" s="39"/>
      <c r="Y108" s="39">
        <f>SUM(X5:X107)</f>
        <v>0.49950000000000011</v>
      </c>
      <c r="Z108" s="39"/>
      <c r="AA108" s="39">
        <f>SUM(Z5:Z107)</f>
        <v>1.0070899999999998</v>
      </c>
      <c r="AB108" s="39"/>
      <c r="AC108" s="39">
        <f>SUM(AB5:AB107)</f>
        <v>0.34650000000000003</v>
      </c>
      <c r="AD108" s="39"/>
      <c r="AE108" s="39">
        <f>SUM(AD5:AD107)</f>
        <v>0.297599</v>
      </c>
      <c r="AF108" s="39"/>
      <c r="AG108" s="39">
        <f>SUM(AF5:AF107)</f>
        <v>0.55052000000000012</v>
      </c>
      <c r="AH108" s="39"/>
      <c r="AI108" s="39">
        <f>SUM(AH5:AH107)</f>
        <v>1.1946189999999999</v>
      </c>
      <c r="AJ108" s="39"/>
      <c r="AK108" s="39">
        <f>SUM(AJ5:AJ107)</f>
        <v>0.29541599999999996</v>
      </c>
      <c r="AL108" s="39"/>
      <c r="AM108" s="39">
        <f>SUM(AL5:AL107)</f>
        <v>0.99818200000000001</v>
      </c>
      <c r="AN108" s="39"/>
      <c r="AO108" s="39">
        <f>SUM(AN5:AN107)</f>
        <v>1.7983100000000001</v>
      </c>
      <c r="AP108" s="39"/>
      <c r="AQ108" s="39">
        <f>SUM(AP5:AP107)</f>
        <v>3.0919080000000001</v>
      </c>
      <c r="AR108" s="39"/>
      <c r="AS108" s="39">
        <f>SUM(AR5:AR107)</f>
        <v>8.9887380000000014</v>
      </c>
    </row>
  </sheetData>
  <protectedRanges>
    <protectedRange sqref="K5:K107" name="Range1_4"/>
    <protectedRange sqref="M5:M107" name="Range1_5"/>
    <protectedRange sqref="O5:O107" name="Range1_6"/>
  </protectedRanges>
  <mergeCells count="14">
    <mergeCell ref="AH2:AJ2"/>
    <mergeCell ref="T3:U3"/>
    <mergeCell ref="AR3:AS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printOptions horizontalCentered="1"/>
  <pageMargins left="0.16" right="0.15" top="0.27" bottom="0.37" header="0.3" footer="0.19"/>
  <pageSetup paperSize="9" fitToWidth="0" orientation="landscape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Gournadi</vt:lpstr>
      <vt:lpstr>Gournadi!Print_Area</vt:lpstr>
      <vt:lpstr>Gournadi!Print_Titles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</dc:creator>
  <cp:lastModifiedBy>raselalam</cp:lastModifiedBy>
  <dcterms:created xsi:type="dcterms:W3CDTF">2015-12-31T08:59:05Z</dcterms:created>
  <dcterms:modified xsi:type="dcterms:W3CDTF">2015-12-31T09:43:21Z</dcterms:modified>
</cp:coreProperties>
</file>