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autoCompressPictures="0" defaultThemeVersion="124226"/>
  <bookViews>
    <workbookView xWindow="-15" yWindow="-15" windowWidth="14520" windowHeight="15240" activeTab="2"/>
  </bookViews>
  <sheets>
    <sheet name="SoA - Mandatory Requirements" sheetId="7" r:id="rId1"/>
    <sheet name="SoA - Control Objectives" sheetId="4" r:id="rId2"/>
    <sheet name="Document Register" sheetId="8" r:id="rId3"/>
  </sheets>
  <definedNames>
    <definedName name="_xlnm._FilterDatabase" localSheetId="2" hidden="1">'Document Register'!$A$3:$W$92</definedName>
    <definedName name="_xlnm._FilterDatabase" localSheetId="1" hidden="1">'SoA - Control Objectives'!$A$1:$V$179</definedName>
    <definedName name="_xlnm._FilterDatabase" localSheetId="0" hidden="1">'SoA - Mandatory Requirements'!$A$2:$O$32</definedName>
    <definedName name="DocumentNumbers">'Document Register'!$A$4:$A$93</definedName>
    <definedName name="_xlnm.Print_Titles" localSheetId="1">'SoA - Control Objectives'!$1:$2</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Q78" i="4" l="1"/>
  <c r="O78" i="4"/>
  <c r="M78" i="4"/>
  <c r="C59" i="8"/>
  <c r="C38" i="8" l="1"/>
  <c r="C37" i="8" l="1"/>
  <c r="M173" i="4" l="1"/>
  <c r="Q30" i="4" l="1"/>
  <c r="M114" i="4" l="1"/>
  <c r="Q96" i="4" l="1"/>
  <c r="O96" i="4"/>
  <c r="M96" i="4"/>
  <c r="C57" i="8" l="1"/>
  <c r="Q12" i="4" l="1"/>
  <c r="M12" i="4"/>
  <c r="O97" i="4"/>
  <c r="Q98" i="4"/>
  <c r="M97" i="4"/>
  <c r="O12" i="4" l="1"/>
  <c r="C25" i="8"/>
  <c r="C58" i="8"/>
  <c r="Q133" i="4" l="1"/>
  <c r="O133" i="4"/>
  <c r="M133" i="4"/>
  <c r="C73" i="8" l="1"/>
  <c r="C74" i="8"/>
  <c r="C10" i="8" l="1"/>
  <c r="O173" i="4" l="1"/>
  <c r="M172" i="4"/>
  <c r="O172" i="4"/>
  <c r="Q172" i="4"/>
  <c r="C34" i="8"/>
  <c r="C33" i="8"/>
  <c r="C35" i="8"/>
  <c r="C92" i="8" l="1"/>
  <c r="C91" i="8"/>
  <c r="C90" i="8"/>
  <c r="C89" i="8"/>
  <c r="C88" i="8"/>
  <c r="C5" i="8"/>
  <c r="C6" i="8"/>
  <c r="C7" i="8"/>
  <c r="C8" i="8"/>
  <c r="C9" i="8"/>
  <c r="C11" i="8"/>
  <c r="C20" i="8"/>
  <c r="C21" i="8"/>
  <c r="C22" i="8"/>
  <c r="C19" i="8"/>
  <c r="C12" i="8"/>
  <c r="C13" i="8"/>
  <c r="C14" i="8"/>
  <c r="C15" i="8"/>
  <c r="C16" i="8"/>
  <c r="C17" i="8"/>
  <c r="C18" i="8"/>
  <c r="C23" i="8"/>
  <c r="C24" i="8"/>
  <c r="C26" i="8"/>
  <c r="C27" i="8"/>
  <c r="C28" i="8"/>
  <c r="C29" i="8"/>
  <c r="C30" i="8"/>
  <c r="C31" i="8"/>
  <c r="C32" i="8"/>
  <c r="C36" i="8"/>
  <c r="C39" i="8"/>
  <c r="C40" i="8"/>
  <c r="C41" i="8"/>
  <c r="C42" i="8"/>
  <c r="C43" i="8"/>
  <c r="C44" i="8"/>
  <c r="C45" i="8"/>
  <c r="C46" i="8"/>
  <c r="C47" i="8"/>
  <c r="C48" i="8"/>
  <c r="C49" i="8"/>
  <c r="C50" i="8"/>
  <c r="C51" i="8"/>
  <c r="C52" i="8"/>
  <c r="C53" i="8"/>
  <c r="C54" i="8"/>
  <c r="C55" i="8"/>
  <c r="C56" i="8"/>
  <c r="C60" i="8"/>
  <c r="C61" i="8"/>
  <c r="C62" i="8"/>
  <c r="C63" i="8"/>
  <c r="C64" i="8"/>
  <c r="C65" i="8"/>
  <c r="C66" i="8"/>
  <c r="C67" i="8"/>
  <c r="C68" i="8"/>
  <c r="C69" i="8"/>
  <c r="C70" i="8"/>
  <c r="C71" i="8"/>
  <c r="C72" i="8"/>
  <c r="C75" i="8"/>
  <c r="C76" i="8"/>
  <c r="C77" i="8"/>
  <c r="C78" i="8"/>
  <c r="C79" i="8"/>
  <c r="C80" i="8"/>
  <c r="C81" i="8"/>
  <c r="C82" i="8"/>
  <c r="C83" i="8"/>
  <c r="C84" i="8"/>
  <c r="C85" i="8"/>
  <c r="C4" i="8"/>
  <c r="M106" i="4" l="1"/>
  <c r="M105" i="4"/>
  <c r="M147" i="4"/>
  <c r="Q168" i="4" l="1"/>
  <c r="O168" i="4"/>
  <c r="M168" i="4"/>
  <c r="M54" i="4" l="1"/>
  <c r="M13" i="7"/>
  <c r="O114" i="4"/>
  <c r="O8" i="4" l="1"/>
  <c r="Q54" i="4" l="1"/>
  <c r="Q13" i="4" l="1"/>
  <c r="Q33" i="4"/>
  <c r="Q57" i="4"/>
  <c r="O57" i="4"/>
  <c r="O33" i="4"/>
  <c r="O11" i="4"/>
  <c r="O13" i="4"/>
  <c r="M57" i="4"/>
  <c r="O9" i="4"/>
  <c r="Q9" i="4"/>
  <c r="M9" i="4"/>
  <c r="O19" i="7" l="1"/>
  <c r="M6" i="7"/>
  <c r="M17" i="7"/>
  <c r="M32" i="7"/>
  <c r="M4" i="7"/>
  <c r="Q110" i="4" l="1"/>
  <c r="Q109" i="4"/>
  <c r="Q31" i="4" l="1"/>
  <c r="O37" i="4" l="1"/>
  <c r="Q175" i="4"/>
  <c r="Q174" i="4"/>
  <c r="Q76" i="4"/>
  <c r="Q75" i="4"/>
  <c r="O49" i="4"/>
  <c r="Q38" i="4"/>
  <c r="Q26" i="4"/>
  <c r="O23" i="4"/>
  <c r="O15" i="4"/>
  <c r="O5" i="4"/>
  <c r="Q126" i="4"/>
  <c r="Q84" i="4"/>
  <c r="Q65" i="4"/>
  <c r="O4" i="4"/>
  <c r="O32" i="7"/>
  <c r="M12" i="7"/>
  <c r="O17" i="7"/>
  <c r="K17" i="7"/>
  <c r="K8" i="7"/>
  <c r="O5" i="7"/>
  <c r="K30" i="7"/>
  <c r="K9" i="7"/>
  <c r="O10" i="7"/>
  <c r="O26" i="7"/>
  <c r="M33" i="4"/>
  <c r="Q34" i="4"/>
  <c r="Q37" i="4"/>
  <c r="M140" i="4"/>
  <c r="O6" i="4"/>
  <c r="Q82" i="4"/>
  <c r="O127" i="4"/>
  <c r="O18" i="4"/>
  <c r="M89" i="4"/>
  <c r="M88" i="4"/>
  <c r="Q160" i="4"/>
  <c r="M156" i="4"/>
  <c r="O56" i="4"/>
  <c r="Q102" i="4"/>
  <c r="O150" i="4"/>
  <c r="O64" i="4"/>
  <c r="M111" i="4"/>
  <c r="M73" i="4"/>
  <c r="M50" i="4"/>
  <c r="O75" i="4"/>
  <c r="M26" i="4"/>
  <c r="Q136" i="4"/>
  <c r="Q22" i="4"/>
  <c r="O93" i="4"/>
  <c r="M143" i="4"/>
  <c r="Q162" i="4"/>
  <c r="Q5" i="4"/>
  <c r="Q166" i="4"/>
  <c r="M38" i="4"/>
  <c r="Q144" i="4"/>
  <c r="Q52" i="4"/>
  <c r="O101" i="4"/>
  <c r="M150" i="4"/>
  <c r="M63" i="4"/>
  <c r="Q61" i="4"/>
  <c r="Q142" i="4"/>
  <c r="O85" i="4"/>
  <c r="M21" i="4"/>
  <c r="O90" i="4"/>
  <c r="M16" i="4"/>
  <c r="O124" i="4"/>
  <c r="M83" i="4"/>
  <c r="Q127" i="4"/>
  <c r="M42" i="4"/>
  <c r="Q128" i="4"/>
  <c r="O79" i="4"/>
  <c r="Q23" i="4"/>
  <c r="O68" i="4"/>
  <c r="O88" i="4"/>
  <c r="O171" i="4"/>
  <c r="M123" i="4"/>
  <c r="O51" i="4"/>
  <c r="Q21" i="4"/>
  <c r="M142" i="4"/>
  <c r="O24" i="7"/>
  <c r="M22" i="7"/>
  <c r="K23" i="7"/>
  <c r="K25" i="7"/>
  <c r="K27" i="7"/>
  <c r="K7" i="7"/>
  <c r="O25" i="7"/>
  <c r="K20" i="7"/>
  <c r="M15" i="7"/>
  <c r="O18" i="7"/>
  <c r="M110" i="4"/>
  <c r="O34" i="4"/>
  <c r="O174" i="4"/>
  <c r="Q129" i="4"/>
  <c r="O39" i="4"/>
  <c r="Q71" i="4"/>
  <c r="O117" i="4"/>
  <c r="M177" i="4"/>
  <c r="M77" i="4"/>
  <c r="M56" i="4"/>
  <c r="Q43" i="4"/>
  <c r="M155" i="4"/>
  <c r="Q44" i="4"/>
  <c r="Q92" i="4"/>
  <c r="O139" i="4"/>
  <c r="O32" i="4"/>
  <c r="M98" i="4"/>
  <c r="M41" i="4"/>
  <c r="Q27" i="4"/>
  <c r="M161" i="4"/>
  <c r="O59" i="4"/>
  <c r="O24" i="4"/>
  <c r="Q123" i="4"/>
  <c r="Q7" i="4"/>
  <c r="O82" i="4"/>
  <c r="M128" i="4"/>
  <c r="Q163" i="4"/>
  <c r="Q161" i="4"/>
  <c r="Q131" i="4"/>
  <c r="Q20" i="4"/>
  <c r="O91" i="4"/>
  <c r="M139" i="4"/>
  <c r="M29" i="4"/>
  <c r="O157" i="4"/>
  <c r="M59" i="4"/>
  <c r="Q108" i="4"/>
  <c r="O66" i="4"/>
  <c r="O165" i="4"/>
  <c r="M138" i="4"/>
  <c r="M160" i="4"/>
  <c r="Q171" i="4"/>
  <c r="O102" i="4"/>
  <c r="M64" i="4"/>
  <c r="Q73" i="4"/>
  <c r="M70" i="4"/>
  <c r="O166" i="4"/>
  <c r="Q104" i="4"/>
  <c r="O53" i="4"/>
  <c r="Q169" i="4"/>
  <c r="M92" i="4"/>
  <c r="Q49" i="4"/>
  <c r="O143" i="4"/>
  <c r="O16" i="7"/>
  <c r="M30" i="7"/>
  <c r="M29" i="7"/>
  <c r="K4" i="7"/>
  <c r="M9" i="7"/>
  <c r="K18" i="7"/>
  <c r="K14" i="7"/>
  <c r="K28" i="7"/>
  <c r="K10" i="7"/>
  <c r="O9" i="7"/>
  <c r="M109" i="4"/>
  <c r="M34" i="4"/>
  <c r="O120" i="4"/>
  <c r="O35" i="4"/>
  <c r="Q149" i="4"/>
  <c r="Q63" i="4"/>
  <c r="M163" i="4"/>
  <c r="M67" i="4"/>
  <c r="M44" i="4"/>
  <c r="Q135" i="4"/>
  <c r="M46" i="4"/>
  <c r="Q179" i="4"/>
  <c r="Q81" i="4"/>
  <c r="O126" i="4"/>
  <c r="O17" i="4"/>
  <c r="M85" i="4"/>
  <c r="Q122" i="4"/>
  <c r="Q157" i="4"/>
  <c r="M58" i="4"/>
  <c r="Q113" i="4"/>
  <c r="O71" i="4"/>
  <c r="M118" i="4"/>
  <c r="Q141" i="4"/>
  <c r="Q145" i="4"/>
  <c r="Q158" i="4"/>
  <c r="M75" i="4"/>
  <c r="Q119" i="4"/>
  <c r="O178" i="4"/>
  <c r="O80" i="4"/>
  <c r="M126" i="4"/>
  <c r="M15" i="4"/>
  <c r="Q50" i="4"/>
  <c r="Q83" i="4"/>
  <c r="O19" i="4"/>
  <c r="Q41" i="4"/>
  <c r="M28" i="4"/>
  <c r="Q139" i="4"/>
  <c r="O81" i="4"/>
  <c r="M17" i="4"/>
  <c r="O144" i="4"/>
  <c r="O121" i="4"/>
  <c r="Q74" i="4"/>
  <c r="M149" i="4"/>
  <c r="O40" i="4"/>
  <c r="O118" i="4"/>
  <c r="M79" i="4"/>
  <c r="O137" i="4"/>
  <c r="K5" i="7"/>
  <c r="O4" i="7"/>
  <c r="O23" i="7"/>
  <c r="M23" i="7"/>
  <c r="K31" i="7"/>
  <c r="M5" i="7"/>
  <c r="O28" i="7"/>
  <c r="M18" i="7"/>
  <c r="K29" i="7"/>
  <c r="K22" i="7"/>
  <c r="O109" i="4"/>
  <c r="M31" i="4"/>
  <c r="O61" i="4"/>
  <c r="Q125" i="4"/>
  <c r="Q14" i="4"/>
  <c r="O84" i="4"/>
  <c r="M132" i="4"/>
  <c r="M20" i="4"/>
  <c r="M10" i="4"/>
  <c r="M121" i="4"/>
  <c r="M36" i="4"/>
  <c r="Q148" i="4"/>
  <c r="Q62" i="4"/>
  <c r="O104" i="4"/>
  <c r="M153" i="4"/>
  <c r="M66" i="4"/>
  <c r="Q159" i="4"/>
  <c r="Q134" i="4"/>
  <c r="O47" i="4"/>
  <c r="Q6" i="4"/>
  <c r="Q91" i="4"/>
  <c r="O138" i="4"/>
  <c r="O29" i="4"/>
  <c r="M95" i="4"/>
  <c r="M61" i="4"/>
  <c r="O160" i="4"/>
  <c r="Q154" i="4"/>
  <c r="Q51" i="4"/>
  <c r="Q11" i="4"/>
  <c r="Q99" i="4"/>
  <c r="O146" i="4"/>
  <c r="O55" i="4"/>
  <c r="M103" i="4"/>
  <c r="M43" i="4"/>
  <c r="M135" i="4"/>
  <c r="O45" i="4"/>
  <c r="Q130" i="4"/>
  <c r="Q17" i="4"/>
  <c r="M136" i="4"/>
  <c r="O77" i="4"/>
  <c r="Q116" i="4"/>
  <c r="Q120" i="4"/>
  <c r="Q79" i="4"/>
  <c r="O10" i="4"/>
  <c r="M14" i="4"/>
  <c r="M179" i="4"/>
  <c r="O153" i="4"/>
  <c r="M47" i="4"/>
  <c r="O177" i="4"/>
  <c r="M102" i="4"/>
  <c r="O52" i="4"/>
  <c r="M137" i="4"/>
  <c r="Q152" i="4"/>
  <c r="O74" i="4"/>
  <c r="M108" i="4"/>
  <c r="Q151" i="4"/>
  <c r="O92" i="4"/>
  <c r="M32" i="4"/>
  <c r="Q85" i="4"/>
  <c r="O20" i="4"/>
  <c r="K16" i="7"/>
  <c r="K19" i="7"/>
  <c r="O15" i="7"/>
  <c r="M31" i="7"/>
  <c r="O30" i="7"/>
  <c r="M16" i="7"/>
  <c r="O20" i="7"/>
  <c r="M26" i="7"/>
  <c r="M8" i="7"/>
  <c r="M28" i="7"/>
  <c r="O107" i="4"/>
  <c r="O7" i="7"/>
  <c r="K6" i="7"/>
  <c r="M24" i="7"/>
  <c r="K21" i="7"/>
  <c r="M107" i="4"/>
  <c r="O142" i="4"/>
  <c r="M99" i="4"/>
  <c r="Q100" i="4"/>
  <c r="O60" i="4"/>
  <c r="O72" i="4"/>
  <c r="M84" i="4"/>
  <c r="M35" i="4"/>
  <c r="Q55" i="4"/>
  <c r="M152" i="4"/>
  <c r="Q15" i="4"/>
  <c r="M129" i="4"/>
  <c r="Q153" i="4"/>
  <c r="O113" i="4"/>
  <c r="M71" i="4"/>
  <c r="M87" i="4"/>
  <c r="O27" i="4"/>
  <c r="M68" i="4"/>
  <c r="O67" i="4"/>
  <c r="O148" i="4"/>
  <c r="M91" i="4"/>
  <c r="O100" i="4"/>
  <c r="O112" i="4"/>
  <c r="Q32" i="4"/>
  <c r="O140" i="4"/>
  <c r="M141" i="4"/>
  <c r="O21" i="4"/>
  <c r="O36" i="4"/>
  <c r="O175" i="4"/>
  <c r="O11" i="7"/>
  <c r="O50" i="4"/>
  <c r="Q156" i="4"/>
  <c r="Q10" i="4"/>
  <c r="M120" i="4"/>
  <c r="Q164" i="4"/>
  <c r="M37" i="4"/>
  <c r="O7" i="4"/>
  <c r="O128" i="4"/>
  <c r="M127" i="4"/>
  <c r="O155" i="4"/>
  <c r="O14" i="7"/>
  <c r="O170" i="4"/>
  <c r="Q137" i="4"/>
  <c r="Q80" i="4"/>
  <c r="Q140" i="4"/>
  <c r="Q60" i="4"/>
  <c r="O89" i="4"/>
  <c r="M53" i="4"/>
  <c r="O27" i="7"/>
  <c r="O151" i="4"/>
  <c r="Q124" i="4"/>
  <c r="M40" i="4"/>
  <c r="M39" i="4"/>
  <c r="M82" i="4"/>
  <c r="O179" i="4"/>
  <c r="M55" i="4"/>
  <c r="O132" i="4"/>
  <c r="K24" i="7"/>
  <c r="M14" i="7"/>
  <c r="M25" i="7"/>
  <c r="M19" i="7"/>
  <c r="O31" i="4"/>
  <c r="Q138" i="4"/>
  <c r="O95" i="4"/>
  <c r="M52" i="4"/>
  <c r="M175" i="4"/>
  <c r="O38" i="4"/>
  <c r="Q70" i="4"/>
  <c r="M176" i="4"/>
  <c r="M154" i="4"/>
  <c r="M11" i="4"/>
  <c r="O149" i="4"/>
  <c r="Q112" i="4"/>
  <c r="M60" i="4"/>
  <c r="Q111" i="4"/>
  <c r="O69" i="4"/>
  <c r="O159" i="4"/>
  <c r="Q47" i="4"/>
  <c r="Q64" i="4"/>
  <c r="O119" i="4"/>
  <c r="O62" i="4"/>
  <c r="O99" i="4"/>
  <c r="Q58" i="4"/>
  <c r="M125" i="4"/>
  <c r="M23" i="4"/>
  <c r="O98" i="4"/>
  <c r="M86" i="4"/>
  <c r="O70" i="4"/>
  <c r="M115" i="4"/>
  <c r="O12" i="7"/>
  <c r="O65" i="4"/>
  <c r="M130" i="4"/>
  <c r="M18" i="4"/>
  <c r="Q77" i="4"/>
  <c r="Q36" i="4"/>
  <c r="O44" i="4"/>
  <c r="M178" i="4"/>
  <c r="M5" i="4"/>
  <c r="Q4" i="4"/>
  <c r="M122" i="4"/>
  <c r="O94" i="4"/>
  <c r="M45" i="4"/>
  <c r="M6" i="4"/>
  <c r="Q121" i="4"/>
  <c r="Q53" i="4"/>
  <c r="Q95" i="4"/>
  <c r="M72" i="4"/>
  <c r="Q107" i="4"/>
  <c r="M112" i="4"/>
  <c r="M19" i="4"/>
  <c r="Q69" i="4"/>
  <c r="Q176" i="4"/>
  <c r="Q87" i="4"/>
  <c r="O131" i="4"/>
  <c r="O122" i="4"/>
  <c r="K32" i="7"/>
  <c r="O29" i="7"/>
  <c r="M21" i="7"/>
  <c r="M27" i="7"/>
  <c r="O58" i="4"/>
  <c r="Q115" i="4"/>
  <c r="O73" i="4"/>
  <c r="M165" i="4"/>
  <c r="M27" i="4"/>
  <c r="Q28" i="4"/>
  <c r="M144" i="4"/>
  <c r="Q155" i="4"/>
  <c r="O129" i="4"/>
  <c r="Q178" i="4"/>
  <c r="O125" i="4"/>
  <c r="M65" i="4"/>
  <c r="O42" i="4"/>
  <c r="M49" i="4"/>
  <c r="Q89" i="4"/>
  <c r="O22" i="4"/>
  <c r="Q39" i="4"/>
  <c r="O152" i="4"/>
  <c r="M148" i="4"/>
  <c r="Q59" i="4"/>
  <c r="M151" i="4"/>
  <c r="M101" i="4"/>
  <c r="Q24" i="4"/>
  <c r="M62" i="4"/>
  <c r="M22" i="4"/>
  <c r="O48" i="4"/>
  <c r="Q35" i="4"/>
  <c r="O28" i="4"/>
  <c r="M24" i="4"/>
  <c r="O21" i="7"/>
  <c r="K12" i="7"/>
  <c r="Q103" i="4"/>
  <c r="M162" i="4"/>
  <c r="M131" i="4"/>
  <c r="O115" i="4"/>
  <c r="O46" i="4"/>
  <c r="Q165" i="4"/>
  <c r="M80" i="4"/>
  <c r="M7" i="4"/>
  <c r="O162" i="4"/>
  <c r="M170" i="4"/>
  <c r="M4" i="4"/>
  <c r="M158" i="4"/>
  <c r="O87" i="4"/>
  <c r="M48" i="4"/>
  <c r="O136" i="4"/>
  <c r="Q18" i="4"/>
  <c r="M124" i="4"/>
  <c r="Q68" i="4"/>
  <c r="K26" i="7"/>
  <c r="Q132" i="4"/>
  <c r="M174" i="4"/>
  <c r="O134" i="4"/>
  <c r="Q46" i="4"/>
  <c r="Q86" i="4"/>
  <c r="Q72" i="4"/>
  <c r="O158" i="4"/>
  <c r="M11" i="7"/>
  <c r="O8" i="7"/>
  <c r="K15" i="7"/>
  <c r="K11" i="7"/>
  <c r="M159" i="4"/>
  <c r="Q45" i="4"/>
  <c r="Q93" i="4"/>
  <c r="O41" i="4"/>
  <c r="O135" i="4"/>
  <c r="Q16" i="4"/>
  <c r="O169" i="4"/>
  <c r="M119" i="4"/>
  <c r="M76" i="4"/>
  <c r="O86" i="4"/>
  <c r="Q146" i="4"/>
  <c r="O103" i="4"/>
  <c r="O43" i="4"/>
  <c r="Q40" i="4"/>
  <c r="Q67" i="4"/>
  <c r="M169" i="4"/>
  <c r="Q25" i="4"/>
  <c r="O108" i="4"/>
  <c r="Q19" i="4"/>
  <c r="O26" i="4"/>
  <c r="M104" i="4"/>
  <c r="O163" i="4"/>
  <c r="Q170" i="4"/>
  <c r="Q56" i="4"/>
  <c r="O154" i="4"/>
  <c r="M146" i="4"/>
  <c r="Q118" i="4"/>
  <c r="M117" i="4"/>
  <c r="Q150" i="4"/>
  <c r="O111" i="4"/>
  <c r="M20" i="7"/>
  <c r="O22" i="7"/>
  <c r="M7" i="7"/>
  <c r="M10" i="7"/>
  <c r="M166" i="4"/>
  <c r="O25" i="4"/>
  <c r="Q29" i="4"/>
  <c r="M145" i="4"/>
  <c r="M25" i="4"/>
  <c r="O130" i="4"/>
  <c r="Q167" i="4"/>
  <c r="O116" i="4"/>
  <c r="M74" i="4"/>
  <c r="Q90" i="4"/>
  <c r="M51" i="4"/>
  <c r="Q101" i="4"/>
  <c r="O63" i="4"/>
  <c r="Q88" i="4"/>
  <c r="O16" i="4"/>
  <c r="O164" i="4"/>
  <c r="M116" i="4"/>
  <c r="O141" i="4"/>
  <c r="O156" i="4"/>
  <c r="M164" i="4"/>
  <c r="M134" i="4"/>
  <c r="M81" i="4"/>
  <c r="Q143" i="4"/>
  <c r="Q48" i="4"/>
  <c r="O176" i="4"/>
  <c r="M100" i="4"/>
  <c r="Q94" i="4"/>
  <c r="M94" i="4"/>
  <c r="Q117" i="4"/>
  <c r="M69" i="4"/>
  <c r="O31" i="7"/>
  <c r="O110" i="4"/>
  <c r="Q177" i="4"/>
  <c r="Q42" i="4"/>
  <c r="O14" i="4"/>
  <c r="M93" i="4"/>
  <c r="M113" i="4"/>
  <c r="O145" i="4"/>
  <c r="Q66" i="4"/>
  <c r="O6" i="7"/>
  <c r="M157" i="4"/>
  <c r="O76" i="4"/>
  <c r="O83" i="4"/>
  <c r="M171" i="4"/>
  <c r="O123" i="4"/>
  <c r="M90" i="4"/>
  <c r="M167" i="4"/>
  <c r="O161" i="4"/>
  <c r="O167" i="4"/>
</calcChain>
</file>

<file path=xl/sharedStrings.xml><?xml version="1.0" encoding="utf-8"?>
<sst xmlns="http://schemas.openxmlformats.org/spreadsheetml/2006/main" count="1557" uniqueCount="658">
  <si>
    <t>Control Objective</t>
  </si>
  <si>
    <t>Clause</t>
  </si>
  <si>
    <t>Excluded</t>
  </si>
  <si>
    <t>Included / Excluded</t>
  </si>
  <si>
    <t>Included</t>
  </si>
  <si>
    <t>Procedure</t>
  </si>
  <si>
    <t>Process</t>
  </si>
  <si>
    <t>Policy</t>
  </si>
  <si>
    <t>A5.1.1</t>
  </si>
  <si>
    <t>Policies for information security</t>
  </si>
  <si>
    <t>A5.1.2</t>
  </si>
  <si>
    <t>Review of the policies for information security</t>
  </si>
  <si>
    <t>A6.1.1</t>
  </si>
  <si>
    <t>Information security roles and responsibilities</t>
  </si>
  <si>
    <t>A6.1.2</t>
  </si>
  <si>
    <t>Segregation of duties</t>
  </si>
  <si>
    <t>A6.1.3</t>
  </si>
  <si>
    <t>Contact with authorities</t>
  </si>
  <si>
    <t>A6.1.4</t>
  </si>
  <si>
    <t>Contact with special interest groups</t>
  </si>
  <si>
    <t>A6.1.5</t>
  </si>
  <si>
    <t>Information security in project management</t>
  </si>
  <si>
    <t>A6.2.1</t>
  </si>
  <si>
    <t>Mobile device policy</t>
  </si>
  <si>
    <t>A6.2.2</t>
  </si>
  <si>
    <t>Teleworking</t>
  </si>
  <si>
    <t>A7.1.1</t>
  </si>
  <si>
    <t>Screening</t>
  </si>
  <si>
    <t>A7.1.2</t>
  </si>
  <si>
    <t>Terms and conditions of employment</t>
  </si>
  <si>
    <t>A7.2.1</t>
  </si>
  <si>
    <t>Management responsibilities</t>
  </si>
  <si>
    <t>A7.2.2</t>
  </si>
  <si>
    <t>A7.2.3</t>
  </si>
  <si>
    <t>Disciplinary process</t>
  </si>
  <si>
    <t>A7.3.1</t>
  </si>
  <si>
    <t>Termination or change of employment responsibilities</t>
  </si>
  <si>
    <t>A8.1.1</t>
  </si>
  <si>
    <t>Inventory of assets</t>
  </si>
  <si>
    <t>A8.1.2</t>
  </si>
  <si>
    <t>Ownership of assets</t>
  </si>
  <si>
    <t>A8.1.3</t>
  </si>
  <si>
    <t>Acceptable use of assets</t>
  </si>
  <si>
    <t>A8.1.4</t>
  </si>
  <si>
    <t>Return of assets</t>
  </si>
  <si>
    <t>A8.2.1</t>
  </si>
  <si>
    <t>Classification of information</t>
  </si>
  <si>
    <t>A8.2.2</t>
  </si>
  <si>
    <t>Labelling of information</t>
  </si>
  <si>
    <t>A8.2.3</t>
  </si>
  <si>
    <t>Handling of assets</t>
  </si>
  <si>
    <t>A8.3.1</t>
  </si>
  <si>
    <t>Management of removable media</t>
  </si>
  <si>
    <t>A8.3.2</t>
  </si>
  <si>
    <t>Disposal of media</t>
  </si>
  <si>
    <t>A8.3.3</t>
  </si>
  <si>
    <t>Physical media transfer</t>
  </si>
  <si>
    <t>A9.1.1</t>
  </si>
  <si>
    <t>Access control policy</t>
  </si>
  <si>
    <t>A9.1.2</t>
  </si>
  <si>
    <t>Access to networks and network services</t>
  </si>
  <si>
    <t>A9.2.1</t>
  </si>
  <si>
    <t>User registration and de-registration</t>
  </si>
  <si>
    <t>A9.2.2</t>
  </si>
  <si>
    <t>User access provisioning</t>
  </si>
  <si>
    <t>A9.2.3</t>
  </si>
  <si>
    <t>Management of privileged access rights</t>
  </si>
  <si>
    <t>A9.2.4</t>
  </si>
  <si>
    <t>Management of secret authentication information of users</t>
  </si>
  <si>
    <t>A9.2.5</t>
  </si>
  <si>
    <t>Review of user access rights</t>
  </si>
  <si>
    <t>A9.2.6</t>
  </si>
  <si>
    <t>Removal or adjustment of access rights</t>
  </si>
  <si>
    <t>A9.3.1</t>
  </si>
  <si>
    <t>Use of secret authentication information</t>
  </si>
  <si>
    <t>A9.4.1</t>
  </si>
  <si>
    <t>Information access restriction</t>
  </si>
  <si>
    <t>A9.4.2</t>
  </si>
  <si>
    <t>Secure log-on procedures</t>
  </si>
  <si>
    <t>A9.4.3</t>
  </si>
  <si>
    <t>Password management system</t>
  </si>
  <si>
    <t>A9.4.4</t>
  </si>
  <si>
    <t>Use of privileged utility programs</t>
  </si>
  <si>
    <t>A9.4.5</t>
  </si>
  <si>
    <t>Access control to program source code</t>
  </si>
  <si>
    <t>A10.1.1</t>
  </si>
  <si>
    <t>Policy on the use of cryptographic controls</t>
  </si>
  <si>
    <t>A10.1.2</t>
  </si>
  <si>
    <t>Key management</t>
  </si>
  <si>
    <t>A11.1.1</t>
  </si>
  <si>
    <t>Physical security perimeter</t>
  </si>
  <si>
    <t>A11.1.2</t>
  </si>
  <si>
    <t>Physical entry controls</t>
  </si>
  <si>
    <t>A11.1.3</t>
  </si>
  <si>
    <t>Securing offices, rooms and facilities</t>
  </si>
  <si>
    <t>A11.1.4</t>
  </si>
  <si>
    <t>Protecting against external and environmental threats</t>
  </si>
  <si>
    <t>A11.1.5</t>
  </si>
  <si>
    <t>Working in secure areas</t>
  </si>
  <si>
    <t>A11.1.6</t>
  </si>
  <si>
    <t>Delivery and loading areas</t>
  </si>
  <si>
    <t>A11.2.1</t>
  </si>
  <si>
    <t>Equipment siting and protection</t>
  </si>
  <si>
    <t>A11.2.2</t>
  </si>
  <si>
    <t>Supporting utilities</t>
  </si>
  <si>
    <t>A11.2.3</t>
  </si>
  <si>
    <t>Cabling security</t>
  </si>
  <si>
    <t>A11.2.4</t>
  </si>
  <si>
    <t>Equipment maintenance</t>
  </si>
  <si>
    <t>A11.2.5</t>
  </si>
  <si>
    <t>Removal of assets</t>
  </si>
  <si>
    <t>A11.2.6</t>
  </si>
  <si>
    <t>Security of equipment and assets off-premises</t>
  </si>
  <si>
    <t>A11.2.7</t>
  </si>
  <si>
    <t>Secure disposal or reuse of equipment</t>
  </si>
  <si>
    <t>A11.2.8</t>
  </si>
  <si>
    <t>Unattended user equipment</t>
  </si>
  <si>
    <t>A11.2.9</t>
  </si>
  <si>
    <t>Clear desk and clear screen policy</t>
  </si>
  <si>
    <t>A12.1.1</t>
  </si>
  <si>
    <t>Documented operating procedures</t>
  </si>
  <si>
    <t>A12.1.2</t>
  </si>
  <si>
    <t>Change management</t>
  </si>
  <si>
    <t>A12.1.3</t>
  </si>
  <si>
    <t>Capacity management</t>
  </si>
  <si>
    <t>A12.1.4</t>
  </si>
  <si>
    <t>Separation of development, testing and operational environments</t>
  </si>
  <si>
    <t>A12.2.1</t>
  </si>
  <si>
    <t>Controls against malware</t>
  </si>
  <si>
    <t>A12.3.1</t>
  </si>
  <si>
    <t>Information backup</t>
  </si>
  <si>
    <t>A12.4.1</t>
  </si>
  <si>
    <t>Event logging</t>
  </si>
  <si>
    <t>A12.4.2</t>
  </si>
  <si>
    <t>Protection of log information</t>
  </si>
  <si>
    <t>A12.4.3</t>
  </si>
  <si>
    <t>Administrator and operator logs</t>
  </si>
  <si>
    <t>A12.4.4</t>
  </si>
  <si>
    <t>Clock synchronisation</t>
  </si>
  <si>
    <t>A12.5.1</t>
  </si>
  <si>
    <t>Installation of software on operational systems</t>
  </si>
  <si>
    <t>A12.6.1</t>
  </si>
  <si>
    <t>Management of technical vulnerabilities</t>
  </si>
  <si>
    <t>A12.6.2</t>
  </si>
  <si>
    <t>Restrictions on software installation</t>
  </si>
  <si>
    <t>A12.7.1</t>
  </si>
  <si>
    <t>Information systems audit controls</t>
  </si>
  <si>
    <t>A13.1.1</t>
  </si>
  <si>
    <t>Network controls</t>
  </si>
  <si>
    <t>A13.1.2</t>
  </si>
  <si>
    <t>Security of network services</t>
  </si>
  <si>
    <t>A13.1.3</t>
  </si>
  <si>
    <t>Segregation in networks</t>
  </si>
  <si>
    <t>A13.2.1</t>
  </si>
  <si>
    <t>Information transfer policies and procedures</t>
  </si>
  <si>
    <t>A13.2.2</t>
  </si>
  <si>
    <t>Agreements on information transfer</t>
  </si>
  <si>
    <t>A13.2.3</t>
  </si>
  <si>
    <t>Electronic messaging</t>
  </si>
  <si>
    <t>A13.2.4</t>
  </si>
  <si>
    <t>Confidentiality or nondisclosure agreements</t>
  </si>
  <si>
    <t>A14.1.1</t>
  </si>
  <si>
    <t>Information security requirements analysis and specification</t>
  </si>
  <si>
    <t>A14.1.2</t>
  </si>
  <si>
    <t>Securing application services on public networks</t>
  </si>
  <si>
    <t>A14.1.3</t>
  </si>
  <si>
    <t>Protecting application services transactions</t>
  </si>
  <si>
    <t>A14.2.1</t>
  </si>
  <si>
    <t>Secure development policy</t>
  </si>
  <si>
    <t>A14.2.2</t>
  </si>
  <si>
    <t>System change control procedures</t>
  </si>
  <si>
    <t>A14.2.3</t>
  </si>
  <si>
    <t>Technical review of applications after operating platform changes</t>
  </si>
  <si>
    <t>A14.2.4</t>
  </si>
  <si>
    <t>Restrictions on changes to software packages</t>
  </si>
  <si>
    <t>A14.2.5</t>
  </si>
  <si>
    <t>Secure system engineering principles</t>
  </si>
  <si>
    <t>A14.2.6</t>
  </si>
  <si>
    <t>Secure Development Environment</t>
  </si>
  <si>
    <t>A14.2.7</t>
  </si>
  <si>
    <t>Outsourced development</t>
  </si>
  <si>
    <t>A14.2.8</t>
  </si>
  <si>
    <t>System security testing</t>
  </si>
  <si>
    <t>A14.2.9</t>
  </si>
  <si>
    <t>System acceptance testing</t>
  </si>
  <si>
    <t>A14.3.1</t>
  </si>
  <si>
    <t>Protection of test data</t>
  </si>
  <si>
    <t>A15.1.1</t>
  </si>
  <si>
    <t>Information security policy for supplier relationships</t>
  </si>
  <si>
    <t>A15.1.2</t>
  </si>
  <si>
    <t>Addressing security within supplier agreements</t>
  </si>
  <si>
    <t>A15.1.3</t>
  </si>
  <si>
    <t>ICT supply chain</t>
  </si>
  <si>
    <t>A15.2.1</t>
  </si>
  <si>
    <t>Monitoring and review of supplier services</t>
  </si>
  <si>
    <t>A15.2.2</t>
  </si>
  <si>
    <t>Managing changes to supplier services</t>
  </si>
  <si>
    <t>A16.1.1</t>
  </si>
  <si>
    <t>Responsibilities and procedures</t>
  </si>
  <si>
    <t>A16.1.2</t>
  </si>
  <si>
    <t>Reporting information security events</t>
  </si>
  <si>
    <t>A16.1.3</t>
  </si>
  <si>
    <t>Reporting information security weaknesses</t>
  </si>
  <si>
    <t>A16.1.4</t>
  </si>
  <si>
    <t>Assessment of and decision on information security events</t>
  </si>
  <si>
    <t>A16.1.5</t>
  </si>
  <si>
    <t>Response to information security incidents</t>
  </si>
  <si>
    <t>A16.1.6</t>
  </si>
  <si>
    <t>Learning from information security incidents</t>
  </si>
  <si>
    <t>A16.1.7</t>
  </si>
  <si>
    <t>Collection of evidence</t>
  </si>
  <si>
    <t>A17.1.1</t>
  </si>
  <si>
    <t>Planning information security continuity</t>
  </si>
  <si>
    <t>A17.1.2</t>
  </si>
  <si>
    <t>Implementing information security continuity</t>
  </si>
  <si>
    <t>A17.1.3</t>
  </si>
  <si>
    <t>Verify, review and evaluate information security continuity</t>
  </si>
  <si>
    <t>A17.2.1</t>
  </si>
  <si>
    <t>Availability of information processing facilities</t>
  </si>
  <si>
    <t>A18.1.1</t>
  </si>
  <si>
    <t>Identification of applicable legislation and contractual requirements</t>
  </si>
  <si>
    <t>A18.1.2</t>
  </si>
  <si>
    <t>Intellectual property rights</t>
  </si>
  <si>
    <t>A18.1.3</t>
  </si>
  <si>
    <t>Protection of records</t>
  </si>
  <si>
    <t>A18.1.4</t>
  </si>
  <si>
    <t>Privacy and protection of personally identifiable information</t>
  </si>
  <si>
    <t>A18.1.5</t>
  </si>
  <si>
    <t>Regulation of cryptographic controls</t>
  </si>
  <si>
    <t>A18.2.1</t>
  </si>
  <si>
    <t>Independent review of information security</t>
  </si>
  <si>
    <t>A18.2.2</t>
  </si>
  <si>
    <t>Compliance with security policies and standards</t>
  </si>
  <si>
    <t>A18.2.3</t>
  </si>
  <si>
    <t>Technical compliance review</t>
  </si>
  <si>
    <t>7.5.3</t>
  </si>
  <si>
    <t>7.5.2</t>
  </si>
  <si>
    <t>7.5.1</t>
  </si>
  <si>
    <t>6.1.3</t>
  </si>
  <si>
    <t>6.1.2</t>
  </si>
  <si>
    <t>6.1.1</t>
  </si>
  <si>
    <t>Documented</t>
  </si>
  <si>
    <t>Audit</t>
  </si>
  <si>
    <t>Manual</t>
  </si>
  <si>
    <t>Q-pulse</t>
  </si>
  <si>
    <t>x</t>
  </si>
  <si>
    <t>SOP-01-03</t>
  </si>
  <si>
    <t>SOP-05-02</t>
  </si>
  <si>
    <t>SOP-06-06</t>
  </si>
  <si>
    <t>ISMS-03-03</t>
  </si>
  <si>
    <t>ISMS-03-02</t>
  </si>
  <si>
    <t>ISMS-02-03</t>
  </si>
  <si>
    <t>ISMS-04-01</t>
  </si>
  <si>
    <t>SOP-05-01</t>
  </si>
  <si>
    <t xml:space="preserve"> </t>
  </si>
  <si>
    <t>Due to the size of the organisation, we believe it unlikely that a conflict of responsibilities and roles will occur and therefore we currently do not need to segregate duties. This will be reviewed again at a later date.</t>
  </si>
  <si>
    <t>We don't control the source code that has been used to build components within the TRE infrastructure</t>
  </si>
  <si>
    <t>This is a low risk item</t>
  </si>
  <si>
    <t>We have no equipment or assets of premises</t>
  </si>
  <si>
    <t>The TRE infrastructure currently does not include testing and development staging environments</t>
  </si>
  <si>
    <t>The range of software installed within the TRE will not change, and we therefore have no plans to conduct audits</t>
  </si>
  <si>
    <t>This is low risk as there are no changes proposed</t>
  </si>
  <si>
    <t>We currently do not have test data</t>
  </si>
  <si>
    <t>Provide document titles, authors etc., format them consistently, and review &amp; approve them</t>
  </si>
  <si>
    <t>Control the documentation properly</t>
  </si>
  <si>
    <t>University</t>
  </si>
  <si>
    <t>ISMS-03-07</t>
  </si>
  <si>
    <t>Information security
awareness, education and training</t>
  </si>
  <si>
    <t>Understanding the needs and expectations of interested parties</t>
  </si>
  <si>
    <t>Understanding the organization and its context</t>
  </si>
  <si>
    <t>Information security management system: The organization shall establish, implement, maintain and continually improve an ISMS, in accordance with the requirements of this International Standard.</t>
  </si>
  <si>
    <t>Policy: Top management shall establish an information security policy.</t>
  </si>
  <si>
    <t>Organizational roles, responsibilities and authorities: Top management shall ensure that the responsibilities and authorities for roles relevant to information security are assigned and communicated.</t>
  </si>
  <si>
    <t>General: Actions to address risks and opportunities: When planning for the information security management system, the organization shall consider theissues referred to in 4.1 and the requirements referred to in 4.2 and determine the risks and opportunities that need to be addressed.</t>
  </si>
  <si>
    <t xml:space="preserve">Information security risk treatment: Document and apply an information security risk treatment process </t>
  </si>
  <si>
    <t>Information security risk assessment: The organization shall define and apply an information security risk treatment process.</t>
  </si>
  <si>
    <t xml:space="preserve">Information security objectives and planning to achieve them: Establish and document the information security objectives and plans </t>
  </si>
  <si>
    <t>Resources: The organization shall determine and provide the resources needed for the establishment, implementation, maintenance and continual improvement of the information security management system.</t>
  </si>
  <si>
    <t xml:space="preserve">Competence: Determine, document and make available necessary competences </t>
  </si>
  <si>
    <t>Awareness: Establish a security awareness program</t>
  </si>
  <si>
    <t>Communication: Determine the need for internal and external communications relevant to the ISMS</t>
  </si>
  <si>
    <t>Documented information, General: Provide documentation required by the standard plus that required by the organization</t>
  </si>
  <si>
    <t>Operational planning and control: Plan, implement, control &amp; document ISMS processes to manage risks (i.e. a risk treatment plan)</t>
  </si>
  <si>
    <t xml:space="preserve">Information security risk assessment: (Re)assess &amp; document information security risks regularly &amp; on changes </t>
  </si>
  <si>
    <t>Information security risk treatment: Implement the risk treatment plan (treat the risks!) and document the results</t>
  </si>
  <si>
    <t>Performance evaluation - Monitoring, measurement, analysis and evaluation: The organization shall evaluate the information security performance and the effectiveness of the information security management system.</t>
  </si>
  <si>
    <t>Internal audit: The organization shall conduct internal audits at planned intervals to provide information on whether the information security management system</t>
  </si>
  <si>
    <t>Management review: Top management shall review the organization’s information security management system at planned intervals to ensure its continuing suitability, adequacy and effectiveness.</t>
  </si>
  <si>
    <t>Improvement - Nonconformity and corrective action: The organisation shall take action to control and correct the non-comformity and deal with the consequences. Identify, fix and take action to prevent recurrence of nonconformities, documenting the actions</t>
  </si>
  <si>
    <t>Continual improvement: The organization shall continually improve the suitability, adequacy and effectiveness of the information security management system.</t>
  </si>
  <si>
    <t>SOP-01-01</t>
  </si>
  <si>
    <t>SOP-03-06</t>
  </si>
  <si>
    <t>ISMS-02-05</t>
  </si>
  <si>
    <t>ISMS-02-02</t>
  </si>
  <si>
    <t>SOP-03-02</t>
  </si>
  <si>
    <t>SOP-07-01</t>
  </si>
  <si>
    <t>SOP-09-04</t>
  </si>
  <si>
    <t>DIAG-001</t>
  </si>
  <si>
    <t>MAP/DIAG</t>
  </si>
  <si>
    <t>Reason for Inclusion</t>
  </si>
  <si>
    <t>Reason for Exclusion</t>
  </si>
  <si>
    <t xml:space="preserve">Because it is an activity within scope of our ISMS and we have implemented controls to lower the associated  risks. </t>
  </si>
  <si>
    <t>SOP-03-08</t>
  </si>
  <si>
    <t>Q-Pulse</t>
  </si>
  <si>
    <t>REC-001</t>
  </si>
  <si>
    <t xml:space="preserve">A set of policies for information security should be defined, approved by management, published and communicated to employees and relevant external parties. </t>
  </si>
  <si>
    <t xml:space="preserve">The policies for information security should be reviewed at planned intervals or if significant changes occur to ensure their continuing suitability, adequacy and effectiveness. </t>
  </si>
  <si>
    <t xml:space="preserve">All information security responsibilities should be defined and allocated. </t>
  </si>
  <si>
    <t>Conflicting duties and areas of responsibility should be segregated to reduce opportunities for unauthorized or unintentional modification or misuse of the organization’s assets.</t>
  </si>
  <si>
    <t>Appropriate contacts with relevant authorities should be maintained.</t>
  </si>
  <si>
    <t>Appropriate contacts with special interest groups or other specialist security forums and professional associations should be maintained.</t>
  </si>
  <si>
    <t>Information security should be addressed in project management, regardless of the type of the project.</t>
  </si>
  <si>
    <t>A policy and supporting security measures should be adopted to manage the risks introduced by using mobile devices.</t>
  </si>
  <si>
    <t>A policy and supporting security measures should be implemented to protect information accessed, processed or stored at teleworking sites.</t>
  </si>
  <si>
    <t>Background verification checks on all candidates for employment should be carried out in accordance with relevant laws, regulations and ethics and should be proportional to the business requirements, the classification of the information to be accessed and the perceived risks.</t>
  </si>
  <si>
    <t>The contractual agreements with employees and contractors should state their and the organization’s responsibilities for information security.</t>
  </si>
  <si>
    <t>Management should require all employees and contractors to apply information security in accordance with the established policies and procedures of the organization.</t>
  </si>
  <si>
    <t>All employees of the organization and, where relevant, contractors should receive appropriate awareness education and training and regular updates in organizational policies and procedures, as relevant for their job function.</t>
  </si>
  <si>
    <t>There should be a formal and communicated disciplinary process in place to take action against employees who have committed an information security breach.</t>
  </si>
  <si>
    <t>Information security responsibilities and duties that remain valid after termination or change of employment should be defined, communicated to the employee or contractor and enforced.</t>
  </si>
  <si>
    <t>Assets associated with information and information processing facilities should be identified and an inventory of these assets should be drawn up and maintained.</t>
  </si>
  <si>
    <t>Assets maintained in the inventory should be owned.</t>
  </si>
  <si>
    <t>Rules for the acceptable use of information and of assets associated with information and information processing facilities should be identified, documented and implemented.</t>
  </si>
  <si>
    <t>All employees and external party users should return all of the organizational assets in their possession upon termination of their employment, contract or agreement.</t>
  </si>
  <si>
    <t>Information should be classified in terms of legal requirements, value, criticality and sensitivity to unauthorised disclosure or modification.</t>
  </si>
  <si>
    <t>An appropriate set of procedures for information labelling should be developed and implemented in accordance with the information classification scheme adopted by the organization.</t>
  </si>
  <si>
    <t>Procedures for handling assets should be developed and implemented in accordance with the information classification scheme adopted by the organization.</t>
  </si>
  <si>
    <t>Procedures should be implemented for the management of removable media in accordance with the classification scheme adopted by the organization.</t>
  </si>
  <si>
    <t>Media should be disposed of securely when no longer required, using formal procedures.</t>
  </si>
  <si>
    <t>Media containing information should be protected against unauthorized access, misuse or corruption during transportation.</t>
  </si>
  <si>
    <t>An access control policy should be established, documented and reviewed based on business and information security requirements.</t>
  </si>
  <si>
    <t>Users should only be provided with access to the network and network services that they have been specifically authorized to use.</t>
  </si>
  <si>
    <t>A formal user registration and de-registration process should be implemented to enable assignment of access rights.</t>
  </si>
  <si>
    <t>A formal user access provisioning process should be implemented to assign or revoke access rights for all user types to all systems and services.</t>
  </si>
  <si>
    <t>The allocation and use of privileged access rights should be restricted and controlled.</t>
  </si>
  <si>
    <t>The allocation of secret authentication information should be controlled through a formal management process.</t>
  </si>
  <si>
    <t>Asset owners should review users’ access rights at regular intervals.</t>
  </si>
  <si>
    <t>The access rights of all employees and external party users to information and information processing facilities should be removed upon termination of their employment, contract or agreement, or adjusted upon change.</t>
  </si>
  <si>
    <t>Users should be required to follow the organization’s practices in the use of secret authentication information.</t>
  </si>
  <si>
    <t>Access to information and application system functions should be restricted in accordance with the access control policy.</t>
  </si>
  <si>
    <t>Where required by the access control policy, access to systems and applications should be controlled by a secure log-on procedure.</t>
  </si>
  <si>
    <t>Password management systems should be interactive and should ensure quality passwords.</t>
  </si>
  <si>
    <t>The use of utility programs that might be capable of overriding system and application controls should be restricted and tightly controlled.</t>
  </si>
  <si>
    <t>Access to program source code should be restricted.</t>
  </si>
  <si>
    <t>A policy on the use of cryptographic controls for protection of information should be developed and implemented.</t>
  </si>
  <si>
    <t>A policy on the use, protection and lifetime of cryptographic keys should be developed and implemented through their whole lifecycle.</t>
  </si>
  <si>
    <t>Security perimeters should be defined and used to protect areas that contain either sensitive or critical information and information processing facilities.</t>
  </si>
  <si>
    <t>Secure areas should be protected by appropriate entry controls to ensure that only authorized personnel are allowed access.</t>
  </si>
  <si>
    <t>Physical security for offices, rooms and facilities should be designed and applied.</t>
  </si>
  <si>
    <t>Physical protection against natural disasters, malicious attack or accidents should be designed and applied.</t>
  </si>
  <si>
    <t>Procedures for working in secure areas should be designed and applied.</t>
  </si>
  <si>
    <t>Access points such as delivery and loading areas and other points where unauthorized persons could enter the premises should be controlled and, if possible, isolated from information processing facilities to avoid unauthorized access.</t>
  </si>
  <si>
    <t>Equipment should be sited and protected to reduce the risks from environmental threats and hazards, and opportunities for unauthorized access.</t>
  </si>
  <si>
    <t>Equipment should be protected from power failures and other disruptions caused by failures in supporting utilities.</t>
  </si>
  <si>
    <t>Power and telecommunications cabling carrying data or supporting information services should be protected from interception, interference or damage.</t>
  </si>
  <si>
    <t>Equipment should be correctly maintained to ensure its continued availability and integrity.</t>
  </si>
  <si>
    <t>Equipment, information or software should not be taken off-site without prior authorization.</t>
  </si>
  <si>
    <t>Security should be applied to off-site assets taking into account the different risks of working outside the organization’s premises.</t>
  </si>
  <si>
    <t>All items of equipment containing storage media should be verified to ensure that any sensitive data and licensed software has been removed or securely overwritten prior to disposal or re-use.</t>
  </si>
  <si>
    <t>Users should ensure that unattended equipment has appropriate protection.</t>
  </si>
  <si>
    <t>A clear desk policy for papers and removable storage media and a clear screen policy for information processing facilities should be adopted.</t>
  </si>
  <si>
    <t>Operating procedures should be documented and made available to all users who need them.</t>
  </si>
  <si>
    <t>Changes to the organization, business processes, information processing facilities and systems that affect information security should be controlled.</t>
  </si>
  <si>
    <t>The use of resources should be monitored, tuned and projections made of future capacity requirements to ensure the required system performance.</t>
  </si>
  <si>
    <t>Development, testing, and operational environments should be separated to reduce the risks of unauthorized access or changes to the operational environment.</t>
  </si>
  <si>
    <t>Detection, prevention and recovery controls to protect against malware should be implemented, combined with appropriate user awareness.</t>
  </si>
  <si>
    <t>Backup copies of information, software and system images should be taken and tested regularly in accordance with an agreed backup policy.</t>
  </si>
  <si>
    <t>Event logs recording user activities, exceptions, faults and information security events should be produced, kept and regularly reviewed.</t>
  </si>
  <si>
    <t>Logging facilities and log information should be protected against tampering and unauthorized access.</t>
  </si>
  <si>
    <t>System administrator and system operator activities should be logged and the logs protected and regularly reviewed.</t>
  </si>
  <si>
    <t>The clocks of all relevant information processing systems within an organization or security domain should be synchronised to a single reference time source.</t>
  </si>
  <si>
    <t>Procedures should be implemented to control the installation of software on operational systems.</t>
  </si>
  <si>
    <t>Information about technical vulnerabilities of information systems being used should be obtained in a timely fashion, the organization’s exposure to such vulnerabilities evaluated and appropriate measures taken to address the associated risk.</t>
  </si>
  <si>
    <t>Rules governing the installation of software by users should be established and implemented.</t>
  </si>
  <si>
    <t>Audit requirements and activities involving verification of operational systems should be carefully planned and agreed to minimize disruptions to business processes.</t>
  </si>
  <si>
    <t>Networks should be managed and controlled to protect information in systems and applications.</t>
  </si>
  <si>
    <t>Security mechanisms, service levels and management requirements of all network services should be identified and included in network services agreements, whether these services are provided in-house or outsourced.</t>
  </si>
  <si>
    <t>Groups of information services, users and information systems should be segregated on networks.</t>
  </si>
  <si>
    <t>Formal transfer policies, procedures and controls should be in place to protect the transfer of information through the use of all types of communication facilities.</t>
  </si>
  <si>
    <t>Agreements should address the secure transfer of business information between the organization and external parties.</t>
  </si>
  <si>
    <t>Information involved in electronic messaging should be appropriately protected.</t>
  </si>
  <si>
    <t>Requirements for confidentiality or non-disclosure agreements reflecting the organization’s needs for the protection of information should be identified, regularly reviewed and documented.</t>
  </si>
  <si>
    <t>The information security related requirements should be included in the requirements for new information systems or enhancements to existing information systems.</t>
  </si>
  <si>
    <t>Information involved in application services passing over public networks should be protected from fraudulent activity, contract dispute and unauthorized disclosure and modification.</t>
  </si>
  <si>
    <t>Information involved in application service transactions should be protected to prevent incomplete transmission, mis-routing, unauthorized message alteration, unauthorized disclosure, unauthorized message duplication or replay.</t>
  </si>
  <si>
    <t>Rules for the development of software and systems should be established and applied to developments within the organization.</t>
  </si>
  <si>
    <t>Changes to systems within the development lifecycle should be controlled by the use of formal change control procedures.</t>
  </si>
  <si>
    <t>When operating platforms are changed, business critical applications should be reviewed and tested to ensure there is no adverse impact on organizational operations or security.</t>
  </si>
  <si>
    <t>Modifications to software packages should be discouraged, limited to necessary changes and all changes should be strictly controlled.</t>
  </si>
  <si>
    <t>Principles for engineering secure systems should be established, documented, maintained and applied to any information system implementation efforts.</t>
  </si>
  <si>
    <t>Organizations should establish and appropriately protect secure development environments for system development and integration efforts that cover the entire system development lifecycle.</t>
  </si>
  <si>
    <t>The organization should supervise and monitor the activity of outsourced system development.</t>
  </si>
  <si>
    <t>Testing of security functionality should be carried out during development.</t>
  </si>
  <si>
    <t>Acceptance testing programs and related criteria should be established for new information systems, upgrades and new versions.</t>
  </si>
  <si>
    <t>Test data should be selected carefully, protected and controlled.</t>
  </si>
  <si>
    <t>Information security requirements for mitigating the risks associated with supplier’s access to the organization’s assets should be agreed with the supplier and documented.</t>
  </si>
  <si>
    <t>All relevant information security requirements should be established and agreed with each supplier that may access, process, store, communicate, or provide IT infrastructure components for, the organization’s information.</t>
  </si>
  <si>
    <t>Agreements with suppliers should include requirements to address the information security risks associated with information and communications technology services and product supply chain.</t>
  </si>
  <si>
    <t>Organizations should regularly monitor, review and audit supplier service delivery.</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</si>
  <si>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t>
  </si>
  <si>
    <t>Management responsibilities and procedures should be established to ensure a quick, effective and orderly response to information security incidents.</t>
  </si>
  <si>
    <t>Information security events should be reported through appropriate management channels as quickly as possible.</t>
  </si>
  <si>
    <t>Employees and contractors using the organization’s information systems and services should be required to note and report any observed or suspected information security weaknesses in systems or services.</t>
  </si>
  <si>
    <t>Information security events should be assessed and it should be decided if they are to be classified as information security incidents.</t>
  </si>
  <si>
    <t>Information security incidents should be responded to in accordance with the documented procedures.</t>
  </si>
  <si>
    <t>Knowledge gained from analysing and resolving information security incidents should be used to reduce the likelihood or impact of future incidents.</t>
  </si>
  <si>
    <t>The organization should define and apply procedures for the identification, collection, acquisition and preservation of information, which can serve as evidence.</t>
  </si>
  <si>
    <t>The organization should determine its requirements for information security and the continuity of information security management in adverse situations, e.g. during a crisis or disaster.</t>
  </si>
  <si>
    <t>The organization should establish, document, implement and maintain processes, procedures and controls to ensure the required level of continuity for information security during an adverse situation.</t>
  </si>
  <si>
    <t>The organization should verify the established and implemented information security continuity controls at regular intervals in order to ensure that they are valid and effective during adverse situations.</t>
  </si>
  <si>
    <t>Information processing facilities should be implemented with redundancy sufficient to meet availability requirements.</t>
  </si>
  <si>
    <t>All relevant legislative statutory, regulatory, contractual requirements and the organization’s approach to meet these requirements should be explicitly identified, documented and kept up to date for each information system and the organization.</t>
  </si>
  <si>
    <t>Appropriate procedures should be implemented to ensure compliance with legislative, regulatory and contractual requirements related to intellectual property rights and use of proprietary software products.</t>
  </si>
  <si>
    <t>Records should be protected from loss, destruction, falsification, unauthorized access and unauthorized release, in accordance with legislatory, regulatory, contractual and business requirements.</t>
  </si>
  <si>
    <t>Privacy and protection of personally identifiable information should be ensured as required in relevant legislation and regulation where applicable.</t>
  </si>
  <si>
    <t>Cryptographic controls should be used in compliance with all relevant agreements, legislation and regulations.</t>
  </si>
  <si>
    <t>The organization’s approach to managing information security and its implementation (i.e. control objectives, controls, policies, processes and procedures for information security) should be reviewed independently at planned intervals or when significant changes occur.</t>
  </si>
  <si>
    <t>Managers should regularly review the compliance of information processing and procedures within their area of responsibility with the appropriate security policies, standards and any other security requirements.</t>
  </si>
  <si>
    <t>Information systems should be regularly reviewed for compliance with the organization’s information security policies and standards.</t>
  </si>
  <si>
    <t>Document Number</t>
  </si>
  <si>
    <t>Document Title</t>
  </si>
  <si>
    <t>TRE Network Schematic</t>
  </si>
  <si>
    <t>FORM-002</t>
  </si>
  <si>
    <t>TRE Project Application Form</t>
  </si>
  <si>
    <t>FORM-004</t>
  </si>
  <si>
    <t>New starter and leaver asset and IT account checklist</t>
  </si>
  <si>
    <t>FORM-005</t>
  </si>
  <si>
    <t>Request for Access to Vaughan House Secure Zones and Security Resources</t>
  </si>
  <si>
    <t>FORM-006</t>
  </si>
  <si>
    <t>TRE Incident Investigation Report</t>
  </si>
  <si>
    <t>FORM-007</t>
  </si>
  <si>
    <t>TRE Project Service Request Form</t>
  </si>
  <si>
    <t>FORM-009</t>
  </si>
  <si>
    <t>TRE Visitors Access Form</t>
  </si>
  <si>
    <t>ISMS Manual</t>
  </si>
  <si>
    <t>Controls Statement of Applicability</t>
  </si>
  <si>
    <t>Authorisation of ISMS</t>
  </si>
  <si>
    <t>ISMS Roles and Responsibilities</t>
  </si>
  <si>
    <t>ISMS Role Assignments</t>
  </si>
  <si>
    <t>ISMS-01-04</t>
  </si>
  <si>
    <t>Guidance for new CHI staff and students</t>
  </si>
  <si>
    <t>Stakeholder Analysis</t>
  </si>
  <si>
    <t>Index of relevant policy</t>
  </si>
  <si>
    <t>Risk Management Process</t>
  </si>
  <si>
    <t>ISMS-02-06</t>
  </si>
  <si>
    <t>Information Security Risk Register</t>
  </si>
  <si>
    <t>TRE User Clear Screen and Desk Policy</t>
  </si>
  <si>
    <t>TRE Business and Information Security Continuity Plan</t>
  </si>
  <si>
    <t>Information Security Classification</t>
  </si>
  <si>
    <t>ISMS-03-06</t>
  </si>
  <si>
    <t>TRE Supplier Relationship Policy</t>
  </si>
  <si>
    <t>TRE Password Policy</t>
  </si>
  <si>
    <t>Intellectual Property Policy</t>
  </si>
  <si>
    <t>TRE Data Backup Policy</t>
  </si>
  <si>
    <t>ISMS Management Review</t>
  </si>
  <si>
    <t>TRE Maintenance Policy</t>
  </si>
  <si>
    <t>TRE Bring Your Own Technology Policy</t>
  </si>
  <si>
    <t>TRE Key Management Policy</t>
  </si>
  <si>
    <t>ISMS-08-01</t>
  </si>
  <si>
    <t>Communications plan</t>
  </si>
  <si>
    <t>Special Interest Groups Contact List</t>
  </si>
  <si>
    <t>TRE Infrastructure Record</t>
  </si>
  <si>
    <t>Induction of new staff and students</t>
  </si>
  <si>
    <t>SOP-01-02</t>
  </si>
  <si>
    <t>Monitoring Training</t>
  </si>
  <si>
    <t>Personnel Resignation and Exit</t>
  </si>
  <si>
    <t>SOP-01-06</t>
  </si>
  <si>
    <t>SOP-02-01</t>
  </si>
  <si>
    <t>ISMS Document Control</t>
  </si>
  <si>
    <t>SOP-02-03</t>
  </si>
  <si>
    <t>ISMS Measurement and Monitoring</t>
  </si>
  <si>
    <t>ISMS Internal Auditing</t>
  </si>
  <si>
    <t>SOP-02-06</t>
  </si>
  <si>
    <t>Use of Q-Pulse</t>
  </si>
  <si>
    <t>Q-Pulse Administration</t>
  </si>
  <si>
    <t>TRE User Manual</t>
  </si>
  <si>
    <t>Managing TRE Project and Account Records in Q-Pulse</t>
  </si>
  <si>
    <t>TRE Change Control</t>
  </si>
  <si>
    <t>SOP-03-09</t>
  </si>
  <si>
    <t>TRE Project Application Review</t>
  </si>
  <si>
    <t>Bringing Assets into the TRE</t>
  </si>
  <si>
    <t>Return, Re-use and Disposal of TRE Assets</t>
  </si>
  <si>
    <t>Disposal of Sensitive Documents</t>
  </si>
  <si>
    <t>Vaughan House Security</t>
  </si>
  <si>
    <t>Protecting the TRE from Malware</t>
  </si>
  <si>
    <t>SOP-06-12</t>
  </si>
  <si>
    <t>Managing Visitors at Vaughan House</t>
  </si>
  <si>
    <t>TRE Access Control</t>
  </si>
  <si>
    <t>Secure File Transfer client setup</t>
  </si>
  <si>
    <t>TRE Project Privacy Impact Assessment</t>
  </si>
  <si>
    <t>SOP-07-02</t>
  </si>
  <si>
    <t>TRE Data Export and Output Checking</t>
  </si>
  <si>
    <t>SOP-09-01</t>
  </si>
  <si>
    <t>Creating Linux User Accounts</t>
  </si>
  <si>
    <t>TRE Event Log Management</t>
  </si>
  <si>
    <t>TEMP-01</t>
  </si>
  <si>
    <t>Policy and Guidance document template</t>
  </si>
  <si>
    <t>TEMP-02</t>
  </si>
  <si>
    <t>SOP document template</t>
  </si>
  <si>
    <t>TEMP-03</t>
  </si>
  <si>
    <t>Process Map Template</t>
  </si>
  <si>
    <t>TEMP-04</t>
  </si>
  <si>
    <t>Meeting Minutes Template</t>
  </si>
  <si>
    <t>TEMP-05</t>
  </si>
  <si>
    <t>Meeting Agenda Template</t>
  </si>
  <si>
    <t>TEMP-06</t>
  </si>
  <si>
    <t>ISMS Management Review Agenda and Actions Template</t>
  </si>
  <si>
    <t>TEMP-07</t>
  </si>
  <si>
    <t>Form Template</t>
  </si>
  <si>
    <t>SOP-09-02</t>
  </si>
  <si>
    <t>SOP-09-03</t>
  </si>
  <si>
    <t>SOP-09-05</t>
  </si>
  <si>
    <t>SOP-09-06</t>
  </si>
  <si>
    <t>SOP-09-07</t>
  </si>
  <si>
    <t xml:space="preserve"> Installing Scientific Software Applications in the TRE</t>
  </si>
  <si>
    <t>TRE Data Backup Procedure</t>
  </si>
  <si>
    <t>TRE Capacity Management</t>
  </si>
  <si>
    <t>TRE Data Storage Infrastructure Management</t>
  </si>
  <si>
    <t>TRE Virtual Machine Administration</t>
  </si>
  <si>
    <t>Stage 2 Documents</t>
  </si>
  <si>
    <t>SOP ID</t>
  </si>
  <si>
    <t>ISMS ID</t>
  </si>
  <si>
    <t>MAP/ FORM/ DIAG ID</t>
  </si>
  <si>
    <t>Referenced in SOA?</t>
  </si>
  <si>
    <t>Control</t>
  </si>
  <si>
    <t>Other</t>
  </si>
  <si>
    <t>HeRC and all the buildings that house its staff and students are provided with network connectivity by the University of Manchester, http://www.itservices.manchester.ac.uk/our-services/technical/network/</t>
  </si>
  <si>
    <t>The TRE server room has temperature controls and monitoring systems that will peform a clean shutdown of all infrastructure if the temperature reaches pre-defined limits. The corresponding SOP is still in development</t>
  </si>
  <si>
    <t>The University provides the network infrastructure that enters the TRE server room, and connects to the TRE perimeter firewall. The HeRC TRE Operations Team are responsible for all cabling from the perimeter firewall inwards. Network schematics that illustrate this are in development.</t>
  </si>
  <si>
    <t>TRE Data Storage usage and capacity is monitored and alerts automatically raised within the TRE administration system, and reviewed by the TRE Operations Team.</t>
  </si>
  <si>
    <t>Servers installed in UoM Data Centres use the University NTP (Network Time Protocol) service to synchronise the system clock with a trusted time source so all servers and services are kept in sync.</t>
  </si>
  <si>
    <t>The Crime and Disorder Act, The Criminal Procedures and Investigations Act, Human Rights Act, Freedom of Information Act</t>
  </si>
  <si>
    <t>TRE Penetration Testing, External audit and certification, NHS-Digital IG Toolkit (currrently at Level 2)</t>
  </si>
  <si>
    <t>Service Level Agreements are in place with the sole supplier of a TRE Service (Arkivum, who are an ISO27001 certified, 100% UK based data archiving service)</t>
  </si>
  <si>
    <t>Penetration Testing is conducted at least once each year to measure the effectiveness of TRE security controls, and to create risk treatment actions</t>
  </si>
  <si>
    <t>Service Level Agreements are in place with the sole supplier of a TRE Service (Arkivum, who are an ISO27001 certified, 100% UK based data archiving service).</t>
  </si>
  <si>
    <t>Network Schematics</t>
  </si>
  <si>
    <t>Within the Q-Pulse TRE Projects Module: Data Sharing Agreements, Confidentiality Agreements</t>
  </si>
  <si>
    <t>Services are structured in separate VLANs, with firewalls protecting critical systems. There is a separate console network for critical systems.</t>
  </si>
  <si>
    <t>SOP-01-04</t>
  </si>
  <si>
    <t>Maintaining Person Records</t>
  </si>
  <si>
    <t>ISMS-07-03</t>
  </si>
  <si>
    <t>TRE Onward Sharing Policy</t>
  </si>
  <si>
    <t>MAP/FORM/DIAG  Document Title</t>
  </si>
  <si>
    <t>Leadership and Commitment: Top management shall demonstrate leadership and commitment with respect to the ISMS</t>
  </si>
  <si>
    <t>ISMS-02-07</t>
  </si>
  <si>
    <t>ISMS-02-04</t>
  </si>
  <si>
    <t>ISMS-07-04</t>
  </si>
  <si>
    <t>ISMS-05-10</t>
  </si>
  <si>
    <t>ISMS-09-11</t>
  </si>
  <si>
    <t>ISMS-03-08</t>
  </si>
  <si>
    <t>ISMS-03-05</t>
  </si>
  <si>
    <t>ISMS-09-07</t>
  </si>
  <si>
    <t>ISMS-03-13</t>
  </si>
  <si>
    <t>SOP-04-04</t>
  </si>
  <si>
    <t>SOP-04-05</t>
  </si>
  <si>
    <t>SOP-05-03</t>
  </si>
  <si>
    <t>SOP-07-03</t>
  </si>
  <si>
    <t>SOP-02-02</t>
  </si>
  <si>
    <t>SOP-03-11</t>
  </si>
  <si>
    <t>SOP-09-13</t>
  </si>
  <si>
    <t>SOP-09-14</t>
  </si>
  <si>
    <t>SOP-05-15</t>
  </si>
  <si>
    <t>SOP-03-16</t>
  </si>
  <si>
    <t>Connecting to the TRE with X2Go</t>
  </si>
  <si>
    <t>SOP-02-07</t>
  </si>
  <si>
    <t>To implement an information security policy it is necessary to set out the organisation’s approach to managing its information security objectives</t>
  </si>
  <si>
    <t>Determining the scope of the information security management system</t>
  </si>
  <si>
    <t>ISO27001 - Mandatory Controls</t>
  </si>
  <si>
    <t>SOP Document Title (Procedure)</t>
  </si>
  <si>
    <t>ISMS Document Title (Policy or Guidance)</t>
  </si>
  <si>
    <t>SOP-09-17</t>
  </si>
  <si>
    <t>SOP-09-18</t>
  </si>
  <si>
    <t>Testing Continuity of TRE Security</t>
  </si>
  <si>
    <t>Testing Segregation of TRE Projects</t>
  </si>
  <si>
    <t>We do not sell or distribute any part of the system to be used outside of the UK</t>
  </si>
  <si>
    <t>Information Security Measures</t>
  </si>
  <si>
    <t>Reporting Security Events</t>
  </si>
  <si>
    <t>Managing Security Events and Weaknesses</t>
  </si>
  <si>
    <t>Importing Content into the TRE</t>
  </si>
  <si>
    <t>Secure Deletion of TRE Datasets</t>
  </si>
  <si>
    <t>ISMS-07-01</t>
  </si>
  <si>
    <t>ISMS-07-02</t>
  </si>
  <si>
    <t>TRE Data Archiving</t>
  </si>
  <si>
    <t>TRE Data Validation</t>
  </si>
  <si>
    <t>Key Process</t>
  </si>
  <si>
    <t>Process Owner</t>
  </si>
  <si>
    <t>ISMS Improvement</t>
  </si>
  <si>
    <t>ISMS Management</t>
  </si>
  <si>
    <t>ISMS Communication and Stakeholder Management</t>
  </si>
  <si>
    <t>TRE Operations</t>
  </si>
  <si>
    <t>TRE Information Governance</t>
  </si>
  <si>
    <t>TRE User Competency and End-Point Security</t>
  </si>
  <si>
    <t>Staff Induction, Update and Exit</t>
  </si>
  <si>
    <t>TRE Asset Management</t>
  </si>
  <si>
    <t>TRE Project and User Account Management</t>
  </si>
  <si>
    <t>TRE Infrastructure and Security Management</t>
  </si>
  <si>
    <t>TRE Physical Security</t>
  </si>
  <si>
    <t>ISMS Risk Management</t>
  </si>
  <si>
    <t>TRE Data Management</t>
  </si>
  <si>
    <t>ISMS Event and Incident Management</t>
  </si>
  <si>
    <t>ISMS Document Management</t>
  </si>
  <si>
    <t>Process is not cleary represented within existing policies or procedures</t>
  </si>
  <si>
    <t>FORM-008</t>
  </si>
  <si>
    <t>TRE Request for Change</t>
  </si>
  <si>
    <t>ISMS-02-10</t>
  </si>
  <si>
    <t>ISMS-02-11</t>
  </si>
  <si>
    <t>ISMS-02-12</t>
  </si>
  <si>
    <t>ISMS-02-09</t>
  </si>
  <si>
    <t>ISO27001 Controls Statement of Applicability - ISMS-02-11</t>
  </si>
  <si>
    <t>SOP-09-09</t>
  </si>
  <si>
    <t>TRE Key Management</t>
  </si>
  <si>
    <t>We do not produce any software that runs on the core TRE infrastructure, nor on the virtual workstations provided to TRE users.</t>
  </si>
  <si>
    <t>The organisation does not outsource any software development that is currently used, or will be used in the TRE.</t>
  </si>
  <si>
    <t>SOP-03-22</t>
  </si>
  <si>
    <t>Connecting to the TRE VPN with 2-FA</t>
  </si>
  <si>
    <t>ISMS-03-04</t>
  </si>
  <si>
    <t xml:space="preserve">NDAs are drawn up by the university’s contracts office.  Confidentiality is included in NHS regulations and some studies do also sign on the requirement of the finder or data controller (e.g. Official Secrets Act). </t>
  </si>
  <si>
    <t>SOP-03-20</t>
  </si>
  <si>
    <t>Managing Security Development Tasks</t>
  </si>
  <si>
    <t>A-Z HR Policies and Procedures</t>
  </si>
  <si>
    <t>Summary of the Terms and Conditions of Employment - DocID=7678</t>
  </si>
  <si>
    <t>Anti virus software - DocID=29430</t>
  </si>
  <si>
    <t>Multiple university policies and procedures related to staff employment. Details referenced as appropriate in ISMS-01-04</t>
  </si>
  <si>
    <t>Disciplinary and Dismissal Procedure for Support Staff - DocID=480</t>
  </si>
  <si>
    <t>Information security classification, ownership and secure information handling SOP - DocID=29971</t>
  </si>
  <si>
    <t>Firewall Technical Security Standard DocID=30218</t>
  </si>
  <si>
    <t>Collection and acquisition of digital evidence - Standard operating procedure - DocID=31426</t>
  </si>
  <si>
    <t>Note: email is not used for the transfer of secure information in the TRE.</t>
  </si>
  <si>
    <t>UoM Information Security Classification Examples - DocID = 15677</t>
  </si>
  <si>
    <t>UoM Records Retention Schedule - DocID = 6514</t>
  </si>
  <si>
    <t>ISMS-09-01</t>
  </si>
  <si>
    <t>Network Controls</t>
  </si>
  <si>
    <t>ISMS-09-02</t>
  </si>
  <si>
    <t>Supporting Utilities Management</t>
  </si>
  <si>
    <t>Document Distribution M: Mandated, D: Notified Only</t>
  </si>
  <si>
    <t>All Staff and Students</t>
  </si>
  <si>
    <t>New Starters</t>
  </si>
  <si>
    <t>CHI Staff Admin</t>
  </si>
  <si>
    <t>Process Owners</t>
  </si>
  <si>
    <t>Line Managers</t>
  </si>
  <si>
    <t>TRE System Admin</t>
  </si>
  <si>
    <t>TRE Project Board</t>
  </si>
  <si>
    <t>TRE User (Internal)</t>
  </si>
  <si>
    <t>TRE Users (External)</t>
  </si>
  <si>
    <t>IG and Data Governance</t>
  </si>
  <si>
    <t>M</t>
  </si>
  <si>
    <t>D</t>
  </si>
  <si>
    <t>This sheet indicates which documents are referenced in the mandatory and control worksheets and which groups should receive them. Where highlighted in red the document has not been assigned to a control.</t>
  </si>
  <si>
    <t>Comms</t>
  </si>
  <si>
    <t>ISSG</t>
  </si>
  <si>
    <t>Responsibilities for TRE Unmanaged Projects</t>
  </si>
  <si>
    <t>Education and Training</t>
  </si>
  <si>
    <t>TRE Project Members</t>
  </si>
  <si>
    <t>Q_Pulse Administrator</t>
  </si>
  <si>
    <t>Internal Auditors</t>
  </si>
  <si>
    <t>SOP-03-23</t>
  </si>
  <si>
    <t>Using the TRE Secure Data Access 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</si>
</sst>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0"/>
      <color theme="1"/>
      <name val="Tahoma"/>
      <family val="2"/>
    </font>
    <font>
      <sz val="10"/>
      <color indexed="8"/>
      <name val="Tahoma"/>
      <family val="2"/>
    </font>
    <font>
      <b/>
      <sz val="10"/>
      <color theme="1"/>
      <name val="Tahoma"/>
      <family val="2"/>
    </font>
    <font>
      <sz val="10"/>
      <name val="Calibri"/>
      <family val="2"/>
      <scheme val="minor"/>
    </font>
    <font>
      <u/>
      <sz val="11"/>
      <color theme="10"/>
      <name val="Calibri"/>
      <family val="2"/>
      <scheme val="minor"/>
    </font>
    <font>
      <u/>
      <sz val="11"/>
      <color theme="11"/>
      <name val="Calibri"/>
      <family val="2"/>
      <scheme val="minor"/>
    </font>
    <font>
      <sz val="10"/>
      <name val="Arial"/>
      <family val="2"/>
    </font>
    <font>
      <sz val="10"/>
      <name val="Calibri"/>
      <family val="2"/>
    </font>
    <font>
      <b/>
      <sz val="12"/>
      <color indexed="9"/>
      <name val="Arial"/>
      <family val="2"/>
    </font>
    <font>
      <sz val="12"/>
      <name val="Calibri"/>
      <family val="2"/>
    </font>
    <font>
      <sz val="8"/>
      <name val="Calibri"/>
      <family val="2"/>
      <scheme val="minor"/>
    </font>
    <font>
      <sz val="11"/>
      <color rgb="FF9C6500"/>
      <name val="Calibri"/>
      <family val="2"/>
      <scheme val="minor"/>
    </font>
    <font>
      <b/>
      <u/>
      <sz val="12"/>
      <color theme="1"/>
      <name val="Tahoma"/>
      <family val="2"/>
    </font>
    <font>
      <b/>
      <u/>
      <sz val="11"/>
      <color theme="1"/>
      <name val="Tahoma"/>
      <family val="2"/>
    </font>
    <font>
      <sz val="10"/>
      <color theme="1"/>
      <name val="Calibri"/>
      <family val="2"/>
      <scheme val="minor"/>
    </font>
    <font>
      <sz val="10"/>
      <color indexed="8"/>
      <name val="Calibri"/>
      <family val="2"/>
      <scheme val="minor"/>
    </font>
    <font>
      <sz val="9"/>
      <color theme="1"/>
      <name val="Calibri"/>
      <family val="2"/>
      <scheme val="minor"/>
    </font>
    <font>
      <sz val="11"/>
      <color rgb="FF000000"/>
      <name val="Calibri"/>
      <family val="2"/>
      <scheme val="minor"/>
    </font>
    <font>
      <b/>
      <sz val="11"/>
      <color theme="1"/>
      <name val="Calibri"/>
      <family val="2"/>
      <scheme val="minor"/>
    </font>
    <font>
      <sz val="10"/>
      <name val="Tahoma"/>
      <family val="2"/>
    </font>
    <font>
      <b/>
      <sz val="11"/>
      <color theme="1"/>
      <name val="Tahoma"/>
      <family val="2"/>
    </font>
    <font>
      <sz val="11"/>
      <color rgb="FF006100"/>
      <name val="Calibri"/>
      <family val="2"/>
      <scheme val="minor"/>
    </font>
    <font>
      <b/>
      <sz val="9"/>
      <color theme="1"/>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indexed="44"/>
        <bgColor indexed="26"/>
      </patternFill>
    </fill>
    <fill>
      <patternFill patternType="solid">
        <fgColor indexed="8"/>
        <bgColor indexed="58"/>
      </patternFill>
    </fill>
    <fill>
      <patternFill patternType="solid">
        <fgColor theme="0"/>
        <bgColor indexed="64"/>
      </patternFill>
    </fill>
    <fill>
      <patternFill patternType="solid">
        <fgColor rgb="FFFFEB9C"/>
      </patternFill>
    </fill>
    <fill>
      <patternFill patternType="solid">
        <fgColor rgb="FFFFFF00"/>
        <bgColor indexed="64"/>
      </patternFill>
    </fill>
    <fill>
      <patternFill patternType="solid">
        <fgColor rgb="FFC6EFCE"/>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style="medium">
        <color indexed="64"/>
      </right>
      <top/>
      <bottom style="thin">
        <color auto="1"/>
      </bottom>
      <diagonal/>
    </border>
    <border>
      <left style="thin">
        <color auto="1"/>
      </left>
      <right style="thin">
        <color auto="1"/>
      </right>
      <top style="thin">
        <color auto="1"/>
      </top>
      <bottom style="thin">
        <color theme="0" tint="-0.24994659260841701"/>
      </bottom>
      <diagonal/>
    </border>
    <border>
      <left style="thin">
        <color auto="1"/>
      </left>
      <right/>
      <top style="thin">
        <color auto="1"/>
      </top>
      <bottom style="thin">
        <color theme="0" tint="-0.24994659260841701"/>
      </bottom>
      <diagonal/>
    </border>
    <border>
      <left style="thin">
        <color auto="1"/>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style="thin">
        <color auto="1"/>
      </left>
      <right/>
      <top style="thin">
        <color auto="1"/>
      </top>
      <bottom style="thin">
        <color theme="0" tint="-0.14996795556505021"/>
      </bottom>
      <diagonal/>
    </border>
    <border>
      <left style="thin">
        <color auto="1"/>
      </left>
      <right style="thin">
        <color auto="1"/>
      </right>
      <top style="thin">
        <color auto="1"/>
      </top>
      <bottom style="thin">
        <color theme="0" tint="-0.14996795556505021"/>
      </bottom>
      <diagonal/>
    </border>
    <border>
      <left style="thin">
        <color auto="1"/>
      </left>
      <right/>
      <top style="thin">
        <color theme="0" tint="-0.14996795556505021"/>
      </top>
      <bottom style="thin">
        <color theme="0" tint="-0.14996795556505021"/>
      </bottom>
      <diagonal/>
    </border>
    <border>
      <left style="thin">
        <color auto="1"/>
      </left>
      <right style="thin">
        <color auto="1"/>
      </right>
      <top style="thin">
        <color theme="0" tint="-0.14996795556505021"/>
      </top>
      <bottom style="thin">
        <color theme="0" tint="-0.14996795556505021"/>
      </bottom>
      <diagonal/>
    </border>
    <border>
      <left style="thin">
        <color auto="1"/>
      </left>
      <right/>
      <top style="thin">
        <color theme="0" tint="-0.14996795556505021"/>
      </top>
      <bottom style="thin">
        <color auto="1"/>
      </bottom>
      <diagonal/>
    </border>
    <border>
      <left style="thin">
        <color auto="1"/>
      </left>
      <right style="thin">
        <color auto="1"/>
      </right>
      <top style="thin">
        <color theme="0" tint="-0.14996795556505021"/>
      </top>
      <bottom style="thin">
        <color auto="1"/>
      </bottom>
      <diagonal/>
    </border>
    <border>
      <left style="thin">
        <color auto="1"/>
      </left>
      <right/>
      <top style="thin">
        <color theme="0" tint="-0.14996795556505021"/>
      </top>
      <bottom/>
      <diagonal/>
    </border>
    <border>
      <left style="thin">
        <color auto="1"/>
      </left>
      <right style="thin">
        <color auto="1"/>
      </right>
      <top style="thin">
        <color theme="0" tint="-0.14996795556505021"/>
      </top>
      <bottom/>
      <diagonal/>
    </border>
    <border>
      <left style="thin">
        <color auto="1"/>
      </left>
      <right/>
      <top style="thin">
        <color auto="1"/>
      </top>
      <bottom/>
      <diagonal/>
    </border>
    <border>
      <left style="thin">
        <color auto="1"/>
      </left>
      <right/>
      <top/>
      <bottom style="thin">
        <color auto="1"/>
      </bottom>
      <diagonal/>
    </border>
    <border>
      <left style="thin">
        <color auto="1"/>
      </left>
      <right style="medium">
        <color indexed="64"/>
      </right>
      <top style="thin">
        <color auto="1"/>
      </top>
      <bottom style="thin">
        <color theme="0" tint="-0.14996795556505021"/>
      </bottom>
      <diagonal/>
    </border>
    <border>
      <left style="thin">
        <color auto="1"/>
      </left>
      <right style="medium">
        <color indexed="64"/>
      </right>
      <top style="thin">
        <color theme="0" tint="-0.14996795556505021"/>
      </top>
      <bottom style="thin">
        <color auto="1"/>
      </bottom>
      <diagonal/>
    </border>
    <border>
      <left style="thin">
        <color auto="1"/>
      </left>
      <right/>
      <top style="thin">
        <color theme="0" tint="-0.24994659260841701"/>
      </top>
      <bottom/>
      <diagonal/>
    </border>
    <border>
      <left style="thin">
        <color auto="1"/>
      </left>
      <right/>
      <top/>
      <bottom style="thin">
        <color theme="0" tint="-0.14996795556505021"/>
      </bottom>
      <diagonal/>
    </border>
    <border>
      <left style="thin">
        <color auto="1"/>
      </left>
      <right style="thin">
        <color auto="1"/>
      </right>
      <top style="thin">
        <color theme="0" tint="-0.14996795556505021"/>
      </top>
      <bottom style="thin">
        <color theme="0" tint="-0.24994659260841701"/>
      </bottom>
      <diagonal/>
    </border>
    <border>
      <left style="thin">
        <color auto="1"/>
      </left>
      <right style="thin">
        <color auto="1"/>
      </right>
      <top/>
      <bottom style="thin">
        <color theme="0" tint="-0.14996795556505021"/>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
      <left style="medium">
        <color indexed="64"/>
      </left>
      <right style="thin">
        <color auto="1"/>
      </right>
      <top/>
      <bottom/>
      <diagonal/>
    </border>
    <border diagonalDown="1">
      <left style="thin">
        <color auto="1"/>
      </left>
      <right style="thin">
        <color auto="1"/>
      </right>
      <top style="thin">
        <color theme="0" tint="-0.14996795556505021"/>
      </top>
      <bottom style="thin">
        <color auto="1"/>
      </bottom>
      <diagonal style="thin">
        <color theme="0" tint="-4.9989318521683403E-2"/>
      </diagonal>
    </border>
    <border diagonalDown="1">
      <left style="thin">
        <color auto="1"/>
      </left>
      <right/>
      <top style="thin">
        <color theme="0" tint="-0.14996795556505021"/>
      </top>
      <bottom style="thin">
        <color auto="1"/>
      </bottom>
      <diagonal style="thin">
        <color theme="0" tint="-4.9989318521683403E-2"/>
      </diagonal>
    </border>
  </borders>
  <cellStyleXfs count="18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7" fillId="0" borderId="0"/>
    <xf numFmtId="0" fontId="7" fillId="3" borderId="0" applyNumberFormat="0" applyBorder="0" applyAlignment="0" applyProtection="0"/>
    <xf numFmtId="0" fontId="9" fillId="4" borderId="0">
      <alignment horizontal="center" vertical="center"/>
    </xf>
    <xf numFmtId="0" fontId="10" fillId="0" borderId="0">
      <alignment horizontal="center" vertical="center" shrinkToFit="1"/>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2" fillId="6" borderId="0" applyNumberFormat="0" applyBorder="0" applyAlignment="0" applyProtection="0"/>
    <xf numFmtId="0" fontId="5" fillId="0" borderId="0" applyNumberFormat="0" applyFill="0" applyBorder="0" applyAlignment="0" applyProtection="0"/>
    <xf numFmtId="0" fontId="22" fillId="8" borderId="0" applyNumberFormat="0" applyBorder="0" applyAlignment="0" applyProtection="0"/>
  </cellStyleXfs>
  <cellXfs count="266">
    <xf numFmtId="0" fontId="0" fillId="0" borderId="0" xfId="0"/>
    <xf numFmtId="0" fontId="1" fillId="0" borderId="0" xfId="0" applyFont="1" applyAlignment="1">
      <alignment wrapText="1"/>
    </xf>
    <xf numFmtId="0" fontId="0" fillId="0" borderId="0" xfId="0" applyAlignment="1">
      <alignment wrapText="1"/>
    </xf>
    <xf numFmtId="0" fontId="2" fillId="0" borderId="1" xfId="0" applyFont="1" applyBorder="1" applyAlignment="1">
      <alignmen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Fill="1" applyAlignment="1">
      <alignment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1" xfId="0" applyFont="1" applyBorder="1" applyAlignment="1">
      <alignment wrapText="1"/>
    </xf>
    <xf numFmtId="0" fontId="13" fillId="0" borderId="0" xfId="0" applyFont="1" applyAlignment="1">
      <alignment horizontal="right" vertical="center" wrapText="1"/>
    </xf>
    <xf numFmtId="0" fontId="0" fillId="0" borderId="0" xfId="0" applyBorder="1" applyAlignment="1">
      <alignment wrapText="1"/>
    </xf>
    <xf numFmtId="0" fontId="1" fillId="0" borderId="0" xfId="0" applyFont="1" applyAlignment="1">
      <alignment horizontal="left" wrapText="1"/>
    </xf>
    <xf numFmtId="0" fontId="8" fillId="0" borderId="1" xfId="3" applyFont="1" applyFill="1" applyBorder="1" applyAlignment="1" applyProtection="1">
      <alignment horizontal="left" vertical="center" wrapText="1" shrinkToFit="1"/>
      <protection locked="0"/>
    </xf>
    <xf numFmtId="0" fontId="8" fillId="0" borderId="1" xfId="3" applyFont="1" applyFill="1" applyBorder="1" applyAlignment="1" applyProtection="1">
      <alignment horizontal="left" vertical="center" wrapText="1"/>
      <protection locked="0"/>
    </xf>
    <xf numFmtId="0" fontId="0" fillId="0" borderId="0" xfId="0" applyAlignment="1">
      <alignment horizontal="left"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0" fontId="4" fillId="0" borderId="1" xfId="3" applyFont="1" applyFill="1" applyBorder="1" applyAlignment="1" applyProtection="1">
      <alignment horizontal="left" vertical="top" wrapText="1"/>
      <protection locked="0"/>
    </xf>
    <xf numFmtId="0" fontId="16" fillId="0" borderId="1" xfId="3" applyFont="1" applyFill="1" applyBorder="1" applyAlignment="1" applyProtection="1">
      <alignment horizontal="left" vertical="top" wrapText="1"/>
      <protection locked="0"/>
    </xf>
    <xf numFmtId="0" fontId="4" fillId="0" borderId="1" xfId="3" applyFont="1" applyBorder="1" applyAlignment="1" applyProtection="1">
      <alignment horizontal="left" vertical="top" wrapText="1"/>
      <protection locked="0"/>
    </xf>
    <xf numFmtId="0" fontId="4" fillId="0" borderId="1" xfId="3" applyNumberFormat="1" applyFont="1" applyBorder="1" applyAlignment="1" applyProtection="1">
      <alignment horizontal="left" vertical="top" wrapText="1"/>
      <protection locked="0"/>
    </xf>
    <xf numFmtId="0" fontId="4" fillId="0" borderId="1" xfId="3" applyNumberFormat="1" applyFont="1" applyFill="1" applyBorder="1" applyAlignment="1" applyProtection="1">
      <alignment horizontal="left" vertical="top" wrapText="1"/>
      <protection locked="0"/>
    </xf>
    <xf numFmtId="0" fontId="3" fillId="2" borderId="5" xfId="0" applyFont="1" applyFill="1" applyBorder="1" applyAlignment="1">
      <alignment wrapText="1"/>
    </xf>
    <xf numFmtId="0" fontId="3" fillId="2" borderId="6" xfId="0" applyFont="1" applyFill="1" applyBorder="1" applyAlignment="1">
      <alignment horizontal="left" wrapText="1"/>
    </xf>
    <xf numFmtId="0" fontId="3" fillId="2" borderId="6" xfId="0" applyFont="1" applyFill="1" applyBorder="1" applyAlignment="1">
      <alignment wrapText="1"/>
    </xf>
    <xf numFmtId="0" fontId="3" fillId="2" borderId="7" xfId="0" applyFont="1" applyFill="1" applyBorder="1" applyAlignment="1">
      <alignment horizontal="center" wrapText="1"/>
    </xf>
    <xf numFmtId="0" fontId="3" fillId="2" borderId="8" xfId="0" applyFont="1" applyFill="1" applyBorder="1" applyAlignment="1">
      <alignment wrapText="1"/>
    </xf>
    <xf numFmtId="0" fontId="17" fillId="0" borderId="0" xfId="0" applyFont="1" applyAlignment="1">
      <alignment horizontal="left" wrapText="1"/>
    </xf>
    <xf numFmtId="0" fontId="17" fillId="0" borderId="0" xfId="0" applyFont="1" applyAlignment="1">
      <alignment horizontal="left" vertical="top" wrapText="1"/>
    </xf>
    <xf numFmtId="0" fontId="15" fillId="0" borderId="1" xfId="0" applyFont="1" applyFill="1" applyBorder="1" applyAlignment="1">
      <alignment horizontal="left" vertical="top" wrapText="1"/>
    </xf>
    <xf numFmtId="0" fontId="4" fillId="0" borderId="1" xfId="3" applyFont="1" applyFill="1" applyBorder="1" applyAlignment="1" applyProtection="1">
      <alignment horizontal="left" vertical="top" wrapText="1" shrinkToFit="1"/>
      <protection locked="0"/>
    </xf>
    <xf numFmtId="0" fontId="1" fillId="0" borderId="0" xfId="0" applyFont="1" applyAlignment="1">
      <alignment horizontal="center" wrapText="1"/>
    </xf>
    <xf numFmtId="0" fontId="0" fillId="0" borderId="0" xfId="0" applyAlignment="1">
      <alignment horizontal="center" wrapText="1"/>
    </xf>
    <xf numFmtId="0" fontId="0" fillId="0" borderId="9" xfId="0" applyFont="1" applyBorder="1" applyAlignment="1">
      <alignment wrapText="1"/>
    </xf>
    <xf numFmtId="0" fontId="0" fillId="5" borderId="9" xfId="0" applyFont="1" applyFill="1" applyBorder="1" applyAlignment="1">
      <alignment wrapText="1"/>
    </xf>
    <xf numFmtId="0" fontId="0" fillId="0" borderId="2" xfId="0" applyFont="1" applyFill="1" applyBorder="1" applyAlignment="1">
      <alignment horizontal="center" wrapText="1"/>
    </xf>
    <xf numFmtId="0" fontId="18" fillId="0" borderId="2" xfId="0" applyFont="1" applyFill="1" applyBorder="1" applyAlignment="1">
      <alignment horizontal="center" wrapText="1"/>
    </xf>
    <xf numFmtId="0" fontId="0" fillId="0" borderId="1" xfId="0" applyFont="1" applyFill="1" applyBorder="1" applyAlignment="1">
      <alignment horizontal="center" wrapText="1"/>
    </xf>
    <xf numFmtId="0" fontId="0" fillId="0" borderId="2" xfId="0" applyFont="1" applyFill="1" applyBorder="1" applyAlignment="1">
      <alignment horizontal="left" wrapText="1"/>
    </xf>
    <xf numFmtId="0" fontId="19" fillId="0" borderId="0" xfId="0" applyFont="1"/>
    <xf numFmtId="0" fontId="18" fillId="0" borderId="2" xfId="0" applyFont="1" applyFill="1" applyBorder="1" applyAlignment="1">
      <alignment horizontal="left" wrapText="1"/>
    </xf>
    <xf numFmtId="0" fontId="0" fillId="0" borderId="1" xfId="0" applyFont="1" applyFill="1" applyBorder="1" applyAlignment="1">
      <alignment horizontal="left" wrapText="1"/>
    </xf>
    <xf numFmtId="0" fontId="0" fillId="0" borderId="2" xfId="0" applyFont="1" applyFill="1" applyBorder="1" applyAlignment="1">
      <alignment horizontal="left" vertical="center" wrapText="1"/>
    </xf>
    <xf numFmtId="0" fontId="8" fillId="0" borderId="1" xfId="3" applyFont="1" applyFill="1" applyBorder="1" applyAlignment="1" applyProtection="1">
      <alignment horizontal="left" vertical="center" wrapText="1" shrinkToFit="1"/>
      <protection locked="0"/>
    </xf>
    <xf numFmtId="0" fontId="8" fillId="0" borderId="1" xfId="3" applyFont="1" applyFill="1" applyBorder="1" applyAlignment="1" applyProtection="1">
      <alignment horizontal="center" vertical="center" wrapText="1"/>
      <protection locked="0"/>
    </xf>
    <xf numFmtId="0" fontId="0" fillId="0" borderId="18" xfId="0" applyFont="1" applyBorder="1" applyAlignment="1">
      <alignment horizontal="center" wrapText="1"/>
    </xf>
    <xf numFmtId="0" fontId="0" fillId="0" borderId="19" xfId="0" applyFont="1" applyFill="1" applyBorder="1" applyAlignment="1">
      <alignment horizontal="left" wrapText="1"/>
    </xf>
    <xf numFmtId="0" fontId="0" fillId="0" borderId="18" xfId="0" applyFont="1" applyFill="1" applyBorder="1" applyAlignment="1">
      <alignment horizontal="left" wrapText="1"/>
    </xf>
    <xf numFmtId="0" fontId="0" fillId="0" borderId="20" xfId="0" applyFont="1" applyBorder="1" applyAlignment="1">
      <alignment horizontal="center" wrapText="1"/>
    </xf>
    <xf numFmtId="0" fontId="0" fillId="0" borderId="20" xfId="0" applyFont="1" applyFill="1" applyBorder="1" applyAlignment="1">
      <alignment horizontal="left" wrapText="1"/>
    </xf>
    <xf numFmtId="0" fontId="0" fillId="0" borderId="20" xfId="0" applyFont="1" applyBorder="1" applyAlignment="1">
      <alignment wrapText="1"/>
    </xf>
    <xf numFmtId="0" fontId="0" fillId="0" borderId="21" xfId="0" applyFont="1" applyFill="1" applyBorder="1" applyAlignment="1">
      <alignment horizontal="left" wrapText="1"/>
    </xf>
    <xf numFmtId="0" fontId="0" fillId="0" borderId="22" xfId="0" applyFont="1" applyBorder="1" applyAlignment="1">
      <alignment horizontal="center" wrapText="1"/>
    </xf>
    <xf numFmtId="0" fontId="0" fillId="0" borderId="22" xfId="0" applyFont="1" applyFill="1" applyBorder="1" applyAlignment="1">
      <alignment horizontal="left" wrapText="1"/>
    </xf>
    <xf numFmtId="0" fontId="0" fillId="0" borderId="22" xfId="0" applyFont="1" applyBorder="1" applyAlignment="1">
      <alignment wrapText="1"/>
    </xf>
    <xf numFmtId="0" fontId="0" fillId="0" borderId="23" xfId="0" applyFont="1" applyFill="1" applyBorder="1" applyAlignment="1">
      <alignment horizontal="left" wrapText="1"/>
    </xf>
    <xf numFmtId="0" fontId="0" fillId="0" borderId="24" xfId="0" applyFont="1" applyFill="1" applyBorder="1" applyAlignment="1">
      <alignment horizontal="center" wrapText="1"/>
    </xf>
    <xf numFmtId="0" fontId="0" fillId="0" borderId="24" xfId="0" applyFont="1" applyFill="1" applyBorder="1" applyAlignment="1">
      <alignment horizontal="left" wrapText="1"/>
    </xf>
    <xf numFmtId="0" fontId="0" fillId="0" borderId="25" xfId="0" applyFont="1" applyFill="1" applyBorder="1" applyAlignment="1">
      <alignment horizontal="left" wrapText="1"/>
    </xf>
    <xf numFmtId="0" fontId="0" fillId="0" borderId="26" xfId="0" applyFont="1" applyFill="1" applyBorder="1" applyAlignment="1">
      <alignment horizontal="center" wrapText="1"/>
    </xf>
    <xf numFmtId="0" fontId="0" fillId="0" borderId="26" xfId="0" applyFont="1" applyFill="1" applyBorder="1" applyAlignment="1">
      <alignment horizontal="left" wrapText="1"/>
    </xf>
    <xf numFmtId="0" fontId="0" fillId="0" borderId="27" xfId="0" applyFont="1" applyFill="1" applyBorder="1" applyAlignment="1">
      <alignment horizontal="left" wrapText="1"/>
    </xf>
    <xf numFmtId="0" fontId="0" fillId="0" borderId="28" xfId="0" applyFont="1" applyFill="1" applyBorder="1" applyAlignment="1">
      <alignment horizontal="center" wrapText="1"/>
    </xf>
    <xf numFmtId="0" fontId="0" fillId="0" borderId="28" xfId="0" applyFont="1" applyFill="1" applyBorder="1" applyAlignment="1">
      <alignment horizontal="left" wrapText="1"/>
    </xf>
    <xf numFmtId="0" fontId="0" fillId="0" borderId="29" xfId="0" applyFont="1" applyFill="1" applyBorder="1" applyAlignment="1">
      <alignment horizontal="left" wrapText="1"/>
    </xf>
    <xf numFmtId="0" fontId="0" fillId="0" borderId="30" xfId="0" applyFont="1" applyFill="1" applyBorder="1" applyAlignment="1">
      <alignment horizontal="center" wrapText="1"/>
    </xf>
    <xf numFmtId="0" fontId="0" fillId="0" borderId="30" xfId="0" applyFont="1" applyFill="1" applyBorder="1" applyAlignment="1">
      <alignment horizontal="left" wrapText="1"/>
    </xf>
    <xf numFmtId="0" fontId="0" fillId="0" borderId="31" xfId="0" applyFont="1" applyFill="1" applyBorder="1" applyAlignment="1">
      <alignment horizontal="left" wrapText="1"/>
    </xf>
    <xf numFmtId="0" fontId="18" fillId="0" borderId="24" xfId="0" applyFont="1" applyFill="1" applyBorder="1" applyAlignment="1">
      <alignment horizontal="center" wrapText="1"/>
    </xf>
    <xf numFmtId="0" fontId="18" fillId="0" borderId="26" xfId="0" applyFont="1" applyFill="1" applyBorder="1" applyAlignment="1">
      <alignment horizontal="center" wrapText="1"/>
    </xf>
    <xf numFmtId="0" fontId="18" fillId="0" borderId="28" xfId="0" applyFont="1" applyFill="1" applyBorder="1" applyAlignment="1">
      <alignment horizontal="center" wrapText="1"/>
    </xf>
    <xf numFmtId="0" fontId="0" fillId="0" borderId="0" xfId="0" applyAlignment="1">
      <alignment horizontal="center"/>
    </xf>
    <xf numFmtId="0" fontId="15" fillId="0" borderId="1" xfId="0" applyFont="1" applyBorder="1" applyAlignment="1">
      <alignment horizontal="center" vertical="center" wrapText="1"/>
    </xf>
    <xf numFmtId="0" fontId="0" fillId="0" borderId="3" xfId="0" applyFont="1" applyFill="1" applyBorder="1" applyAlignment="1">
      <alignment horizontal="left" wrapText="1"/>
    </xf>
    <xf numFmtId="0" fontId="0" fillId="0" borderId="14" xfId="0" applyFont="1" applyFill="1" applyBorder="1" applyAlignment="1">
      <alignment horizontal="left" wrapText="1"/>
    </xf>
    <xf numFmtId="0" fontId="0" fillId="0" borderId="13" xfId="0" applyFont="1" applyFill="1" applyBorder="1" applyAlignment="1">
      <alignment horizontal="left" wrapText="1"/>
    </xf>
    <xf numFmtId="0" fontId="0" fillId="0" borderId="32" xfId="0" applyFont="1" applyFill="1" applyBorder="1" applyAlignment="1">
      <alignment horizontal="left" wrapText="1"/>
    </xf>
    <xf numFmtId="0" fontId="0" fillId="0" borderId="33" xfId="0" applyFont="1" applyFill="1" applyBorder="1" applyAlignment="1">
      <alignment horizontal="left" wrapText="1"/>
    </xf>
    <xf numFmtId="0" fontId="0" fillId="0" borderId="1" xfId="0" applyFont="1" applyFill="1" applyBorder="1" applyAlignment="1">
      <alignment wrapText="1"/>
    </xf>
    <xf numFmtId="0" fontId="0" fillId="5" borderId="1" xfId="0" applyFont="1" applyFill="1" applyBorder="1" applyAlignment="1">
      <alignment wrapText="1"/>
    </xf>
    <xf numFmtId="0" fontId="0" fillId="0" borderId="1" xfId="0" applyFont="1" applyBorder="1" applyAlignment="1">
      <alignment wrapText="1"/>
    </xf>
    <xf numFmtId="0" fontId="0" fillId="0" borderId="25" xfId="0" applyFont="1" applyFill="1" applyBorder="1" applyAlignment="1">
      <alignment horizontal="center" wrapText="1"/>
    </xf>
    <xf numFmtId="0" fontId="0" fillId="0" borderId="27" xfId="0" applyFont="1" applyFill="1" applyBorder="1" applyAlignment="1">
      <alignment horizontal="center" wrapText="1"/>
    </xf>
    <xf numFmtId="0" fontId="0" fillId="0" borderId="29" xfId="0" applyFont="1" applyFill="1" applyBorder="1" applyAlignment="1">
      <alignment horizontal="center" wrapText="1"/>
    </xf>
    <xf numFmtId="0" fontId="0" fillId="0" borderId="4" xfId="0" applyFont="1" applyFill="1" applyBorder="1" applyAlignment="1">
      <alignment horizontal="left" wrapText="1"/>
    </xf>
    <xf numFmtId="0" fontId="0" fillId="0" borderId="4" xfId="0" applyFont="1" applyFill="1" applyBorder="1" applyAlignment="1">
      <alignment horizontal="center" wrapText="1"/>
    </xf>
    <xf numFmtId="0" fontId="15" fillId="0" borderId="1" xfId="0" applyFont="1" applyFill="1" applyBorder="1" applyAlignment="1">
      <alignment horizontal="center" wrapText="1"/>
    </xf>
    <xf numFmtId="0" fontId="15" fillId="0" borderId="1" xfId="0" applyFont="1" applyFill="1" applyBorder="1" applyAlignment="1">
      <alignment horizontal="left" wrapText="1"/>
    </xf>
    <xf numFmtId="0" fontId="15" fillId="0" borderId="25" xfId="0" applyFont="1" applyFill="1" applyBorder="1" applyAlignment="1">
      <alignment horizontal="center" wrapText="1"/>
    </xf>
    <xf numFmtId="0" fontId="15" fillId="0" borderId="25" xfId="0" applyFont="1" applyFill="1" applyBorder="1" applyAlignment="1">
      <alignment horizontal="left" wrapText="1"/>
    </xf>
    <xf numFmtId="0" fontId="15" fillId="0" borderId="25" xfId="0" applyFont="1" applyFill="1" applyBorder="1" applyAlignment="1">
      <alignment horizontal="left" vertical="top" wrapText="1"/>
    </xf>
    <xf numFmtId="0" fontId="15" fillId="0" borderId="25" xfId="0" applyFont="1" applyBorder="1" applyAlignment="1">
      <alignment horizontal="left" vertical="top" wrapText="1"/>
    </xf>
    <xf numFmtId="0" fontId="15" fillId="0" borderId="29" xfId="0" applyFont="1" applyFill="1" applyBorder="1" applyAlignment="1">
      <alignment horizontal="center" wrapText="1"/>
    </xf>
    <xf numFmtId="0" fontId="15" fillId="0" borderId="29" xfId="0" applyFont="1" applyFill="1" applyBorder="1" applyAlignment="1">
      <alignment horizontal="left" wrapText="1"/>
    </xf>
    <xf numFmtId="0" fontId="15" fillId="0" borderId="29" xfId="0" applyFont="1" applyFill="1" applyBorder="1" applyAlignment="1">
      <alignment horizontal="left" vertical="top" wrapText="1"/>
    </xf>
    <xf numFmtId="0" fontId="15" fillId="0" borderId="29" xfId="0" applyFont="1" applyBorder="1" applyAlignment="1">
      <alignment horizontal="left" vertical="top" wrapText="1"/>
    </xf>
    <xf numFmtId="0" fontId="0" fillId="0" borderId="14" xfId="0" applyFont="1" applyFill="1" applyBorder="1" applyAlignment="1">
      <alignment horizontal="left" wrapText="1"/>
    </xf>
    <xf numFmtId="0" fontId="12" fillId="0" borderId="1" xfId="184" applyFill="1" applyBorder="1" applyAlignment="1">
      <alignment horizontal="center" vertical="center" wrapText="1"/>
    </xf>
    <xf numFmtId="0" fontId="12" fillId="0" borderId="2" xfId="184" applyFill="1" applyBorder="1" applyAlignment="1">
      <alignment horizontal="center" vertical="center" wrapText="1"/>
    </xf>
    <xf numFmtId="0" fontId="12" fillId="0" borderId="2" xfId="184" applyFont="1" applyFill="1" applyBorder="1" applyAlignment="1">
      <alignment horizontal="center" wrapText="1"/>
    </xf>
    <xf numFmtId="0" fontId="12" fillId="0" borderId="2" xfId="184" applyFont="1" applyFill="1" applyBorder="1" applyAlignment="1">
      <alignment horizontal="left" wrapText="1"/>
    </xf>
    <xf numFmtId="0" fontId="12" fillId="0" borderId="2" xfId="184" applyFont="1" applyFill="1" applyBorder="1" applyAlignment="1">
      <alignment horizontal="left" vertical="center" wrapText="1"/>
    </xf>
    <xf numFmtId="0" fontId="12" fillId="0" borderId="9" xfId="184" applyFont="1" applyFill="1" applyBorder="1" applyAlignment="1">
      <alignment wrapText="1"/>
    </xf>
    <xf numFmtId="0" fontId="0" fillId="0" borderId="9" xfId="0" applyFont="1" applyFill="1" applyBorder="1" applyAlignment="1">
      <alignment wrapText="1"/>
    </xf>
    <xf numFmtId="0" fontId="12" fillId="0" borderId="10" xfId="184" applyFill="1" applyBorder="1" applyAlignment="1">
      <alignment horizontal="center" vertical="center" wrapText="1"/>
    </xf>
    <xf numFmtId="0" fontId="12" fillId="0" borderId="11" xfId="184" applyFill="1" applyBorder="1" applyAlignment="1">
      <alignment horizontal="center" vertical="center" wrapText="1"/>
    </xf>
    <xf numFmtId="0" fontId="12" fillId="0" borderId="11" xfId="184" applyFill="1" applyBorder="1" applyAlignment="1">
      <alignment horizontal="center" wrapText="1"/>
    </xf>
    <xf numFmtId="0" fontId="12" fillId="0" borderId="11" xfId="184" applyFill="1" applyBorder="1" applyAlignment="1">
      <alignment horizontal="left" wrapText="1"/>
    </xf>
    <xf numFmtId="0" fontId="12" fillId="0" borderId="11" xfId="184" applyFill="1" applyBorder="1" applyAlignment="1">
      <alignment horizontal="left" vertical="center" wrapText="1"/>
    </xf>
    <xf numFmtId="0" fontId="12" fillId="0" borderId="12" xfId="184" applyFill="1" applyBorder="1" applyAlignment="1">
      <alignment wrapText="1"/>
    </xf>
    <xf numFmtId="0" fontId="20" fillId="0" borderId="1" xfId="0" applyFont="1" applyFill="1" applyBorder="1" applyAlignment="1">
      <alignment wrapText="1"/>
    </xf>
    <xf numFmtId="0" fontId="20" fillId="0" borderId="10" xfId="0" applyFont="1" applyFill="1" applyBorder="1" applyAlignment="1">
      <alignment wrapText="1"/>
    </xf>
    <xf numFmtId="0" fontId="0" fillId="0" borderId="36" xfId="0" applyFont="1" applyBorder="1" applyAlignment="1">
      <alignment horizontal="center" wrapText="1"/>
    </xf>
    <xf numFmtId="0" fontId="0" fillId="0" borderId="37" xfId="0" applyFont="1" applyFill="1" applyBorder="1" applyAlignment="1">
      <alignment horizontal="center" wrapText="1"/>
    </xf>
    <xf numFmtId="0" fontId="0" fillId="0" borderId="32" xfId="0" applyFont="1" applyFill="1" applyBorder="1" applyAlignment="1">
      <alignment horizontal="center" wrapText="1"/>
    </xf>
    <xf numFmtId="0" fontId="0" fillId="0" borderId="3" xfId="0" applyFont="1" applyFill="1" applyBorder="1" applyAlignment="1">
      <alignment horizontal="center" wrapText="1"/>
    </xf>
    <xf numFmtId="0" fontId="3" fillId="2" borderId="6" xfId="0" applyFont="1" applyFill="1" applyBorder="1" applyAlignment="1">
      <alignment horizontal="center" textRotation="90" wrapText="1"/>
    </xf>
    <xf numFmtId="0" fontId="3" fillId="2" borderId="7" xfId="0" applyFont="1" applyFill="1" applyBorder="1" applyAlignment="1">
      <alignment horizontal="center" textRotation="90" wrapText="1"/>
    </xf>
    <xf numFmtId="0" fontId="3" fillId="2" borderId="3" xfId="0" applyFont="1" applyFill="1" applyBorder="1" applyAlignment="1">
      <alignment horizontal="left" wrapText="1"/>
    </xf>
    <xf numFmtId="0" fontId="3" fillId="2" borderId="3" xfId="0" applyFont="1" applyFill="1" applyBorder="1" applyAlignment="1">
      <alignment horizontal="left" textRotation="90" wrapText="1"/>
    </xf>
    <xf numFmtId="0" fontId="21" fillId="0" borderId="0" xfId="0" applyFont="1" applyAlignment="1">
      <alignment horizontal="left" vertical="center" wrapText="1"/>
    </xf>
    <xf numFmtId="0" fontId="0" fillId="0" borderId="38" xfId="0" applyFont="1" applyBorder="1" applyAlignment="1">
      <alignment wrapText="1"/>
    </xf>
    <xf numFmtId="0" fontId="0" fillId="0" borderId="14" xfId="0" applyFont="1" applyFill="1" applyBorder="1" applyAlignment="1">
      <alignment horizontal="left" wrapText="1"/>
    </xf>
    <xf numFmtId="0" fontId="18" fillId="0" borderId="24" xfId="0" applyFont="1" applyFill="1" applyBorder="1" applyAlignment="1">
      <alignment horizontal="left" wrapText="1"/>
    </xf>
    <xf numFmtId="0" fontId="8" fillId="0" borderId="3" xfId="3" applyFont="1" applyFill="1" applyBorder="1" applyAlignment="1" applyProtection="1">
      <alignment horizontal="center" vertical="center" wrapText="1"/>
      <protection locked="0"/>
    </xf>
    <xf numFmtId="0" fontId="8" fillId="0" borderId="3" xfId="3" applyFont="1" applyFill="1" applyBorder="1" applyAlignment="1" applyProtection="1">
      <alignment horizontal="left" vertical="center" wrapText="1" shrinkToFit="1"/>
      <protection locked="0"/>
    </xf>
    <xf numFmtId="0" fontId="0" fillId="0" borderId="3" xfId="0" applyFont="1" applyFill="1" applyBorder="1" applyAlignment="1">
      <alignment horizontal="left" vertical="center" wrapText="1"/>
    </xf>
    <xf numFmtId="0" fontId="0" fillId="0" borderId="15" xfId="0" applyFont="1" applyBorder="1" applyAlignment="1">
      <alignment horizontal="center" wrapText="1"/>
    </xf>
    <xf numFmtId="0" fontId="2" fillId="0" borderId="3" xfId="0" applyFont="1" applyBorder="1" applyAlignment="1">
      <alignment horizontal="left" wrapText="1"/>
    </xf>
    <xf numFmtId="0" fontId="1" fillId="0" borderId="3" xfId="0" applyFont="1" applyBorder="1" applyAlignment="1">
      <alignment horizontal="center" vertical="center" wrapText="1"/>
    </xf>
    <xf numFmtId="0" fontId="0" fillId="0" borderId="15" xfId="0" applyFont="1" applyBorder="1" applyAlignment="1">
      <alignment horizontal="left" wrapText="1"/>
    </xf>
    <xf numFmtId="0" fontId="0" fillId="0" borderId="15" xfId="0" applyFont="1" applyBorder="1" applyAlignment="1">
      <alignment horizontal="left" vertical="center" wrapText="1"/>
    </xf>
    <xf numFmtId="0" fontId="8" fillId="0" borderId="3" xfId="3" applyFont="1" applyFill="1" applyBorder="1" applyAlignment="1" applyProtection="1">
      <alignment horizontal="left" vertical="center" wrapText="1"/>
      <protection locked="0"/>
    </xf>
    <xf numFmtId="0" fontId="15" fillId="0" borderId="14" xfId="0" applyFont="1" applyFill="1" applyBorder="1" applyAlignment="1">
      <alignment horizontal="center" wrapText="1"/>
    </xf>
    <xf numFmtId="0" fontId="15" fillId="0" borderId="14" xfId="0" applyFont="1" applyFill="1" applyBorder="1" applyAlignment="1">
      <alignment horizontal="left" wrapText="1"/>
    </xf>
    <xf numFmtId="0" fontId="15" fillId="0" borderId="13" xfId="0" applyFont="1" applyFill="1" applyBorder="1" applyAlignment="1">
      <alignment horizontal="left" wrapText="1"/>
    </xf>
    <xf numFmtId="0" fontId="15" fillId="0" borderId="14" xfId="0" applyFont="1" applyFill="1" applyBorder="1" applyAlignment="1">
      <alignment horizontal="left" vertical="top" wrapText="1"/>
    </xf>
    <xf numFmtId="0" fontId="15" fillId="0" borderId="14" xfId="0" applyFont="1" applyBorder="1" applyAlignment="1">
      <alignment horizontal="left" vertical="top" wrapText="1"/>
    </xf>
    <xf numFmtId="0" fontId="0" fillId="0" borderId="33" xfId="0" applyFont="1" applyFill="1" applyBorder="1" applyAlignment="1">
      <alignment horizontal="center" wrapText="1"/>
    </xf>
    <xf numFmtId="0" fontId="0" fillId="0" borderId="0" xfId="0" applyFont="1"/>
    <xf numFmtId="0" fontId="0" fillId="0" borderId="14" xfId="0" applyFont="1" applyFill="1" applyBorder="1" applyAlignment="1">
      <alignment horizontal="left" wrapText="1"/>
    </xf>
    <xf numFmtId="0" fontId="8" fillId="0" borderId="1" xfId="3" applyFont="1" applyFill="1" applyBorder="1" applyAlignment="1" applyProtection="1">
      <alignment horizontal="left" vertical="center" wrapText="1" shrinkToFit="1"/>
      <protection locked="0"/>
    </xf>
    <xf numFmtId="0" fontId="5" fillId="0" borderId="2" xfId="185" applyFill="1" applyBorder="1" applyAlignment="1">
      <alignment horizontal="left" wrapText="1"/>
    </xf>
    <xf numFmtId="0" fontId="0" fillId="0" borderId="3" xfId="0" applyFont="1" applyFill="1" applyBorder="1" applyAlignment="1">
      <alignment horizontal="left" vertical="center" wrapText="1"/>
    </xf>
    <xf numFmtId="0" fontId="1" fillId="0" borderId="3" xfId="0" applyFont="1" applyBorder="1" applyAlignment="1">
      <alignment horizontal="center" vertical="center" wrapText="1"/>
    </xf>
    <xf numFmtId="0" fontId="2" fillId="0" borderId="3" xfId="0" applyFont="1" applyBorder="1" applyAlignment="1">
      <alignment horizontal="left" wrapText="1"/>
    </xf>
    <xf numFmtId="0" fontId="0" fillId="0" borderId="15" xfId="0" applyFont="1" applyBorder="1" applyAlignment="1">
      <alignment horizontal="left" vertical="center" wrapText="1"/>
    </xf>
    <xf numFmtId="0" fontId="8" fillId="0" borderId="1"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left" vertical="center" wrapText="1" shrinkToFit="1"/>
      <protection locked="0"/>
    </xf>
    <xf numFmtId="0" fontId="0" fillId="5" borderId="25" xfId="0" applyFont="1" applyFill="1" applyBorder="1" applyAlignment="1">
      <alignment horizontal="center" wrapText="1"/>
    </xf>
    <xf numFmtId="0" fontId="0" fillId="0" borderId="37" xfId="0" applyFont="1" applyFill="1" applyBorder="1" applyAlignment="1">
      <alignment horizontal="left" wrapText="1"/>
    </xf>
    <xf numFmtId="0" fontId="0" fillId="0" borderId="39" xfId="0" applyFont="1" applyFill="1" applyBorder="1" applyAlignment="1">
      <alignment horizontal="left" wrapText="1"/>
    </xf>
    <xf numFmtId="0" fontId="0" fillId="0" borderId="19" xfId="0" applyFont="1" applyFill="1" applyBorder="1" applyAlignment="1">
      <alignment horizontal="center" wrapText="1"/>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7" borderId="1" xfId="0" applyFill="1" applyBorder="1" applyAlignment="1">
      <alignment wrapText="1"/>
    </xf>
    <xf numFmtId="0" fontId="0" fillId="5" borderId="26" xfId="0" applyFont="1" applyFill="1" applyBorder="1" applyAlignment="1">
      <alignment horizontal="center" wrapText="1"/>
    </xf>
    <xf numFmtId="0" fontId="0" fillId="0" borderId="1" xfId="0" applyFill="1" applyBorder="1" applyAlignment="1">
      <alignment horizontal="left" vertical="center" wrapText="1"/>
    </xf>
    <xf numFmtId="0" fontId="0" fillId="0" borderId="3" xfId="0" applyFont="1" applyFill="1" applyBorder="1" applyAlignment="1">
      <alignment horizontal="left" wrapText="1"/>
    </xf>
    <xf numFmtId="0" fontId="0" fillId="0" borderId="44" xfId="0" applyFont="1" applyFill="1" applyBorder="1" applyAlignment="1">
      <alignment horizontal="center" wrapText="1"/>
    </xf>
    <xf numFmtId="0" fontId="0" fillId="0" borderId="43" xfId="0" applyFont="1" applyFill="1" applyBorder="1" applyAlignment="1">
      <alignment horizontal="left" wrapText="1"/>
    </xf>
    <xf numFmtId="0" fontId="0" fillId="0" borderId="43" xfId="0" applyFont="1" applyFill="1" applyBorder="1" applyAlignment="1">
      <alignment horizontal="center" wrapText="1"/>
    </xf>
    <xf numFmtId="0" fontId="0" fillId="0" borderId="44" xfId="0" applyFont="1" applyFill="1" applyBorder="1" applyAlignment="1">
      <alignment horizontal="left" wrapText="1"/>
    </xf>
    <xf numFmtId="0" fontId="0" fillId="0" borderId="14" xfId="0" applyFont="1" applyFill="1" applyBorder="1" applyAlignment="1">
      <alignment horizontal="left" wrapText="1"/>
    </xf>
    <xf numFmtId="0" fontId="0" fillId="0" borderId="14" xfId="0" applyFont="1" applyFill="1" applyBorder="1" applyAlignment="1">
      <alignment horizontal="left" wrapText="1"/>
    </xf>
    <xf numFmtId="0" fontId="0" fillId="0" borderId="14" xfId="0" applyFont="1" applyFill="1" applyBorder="1" applyAlignment="1">
      <alignment horizontal="left" wrapText="1"/>
    </xf>
    <xf numFmtId="0" fontId="0" fillId="0" borderId="14" xfId="0" applyFont="1" applyFill="1" applyBorder="1" applyAlignment="1">
      <alignment horizontal="left" wrapText="1"/>
    </xf>
    <xf numFmtId="0" fontId="5" fillId="0" borderId="0" xfId="185"/>
    <xf numFmtId="0" fontId="5" fillId="0" borderId="3" xfId="185" applyFill="1" applyBorder="1" applyAlignment="1">
      <alignment wrapText="1"/>
    </xf>
    <xf numFmtId="0" fontId="5" fillId="0" borderId="14" xfId="185" applyFill="1" applyBorder="1" applyAlignment="1">
      <alignment wrapText="1"/>
    </xf>
    <xf numFmtId="0" fontId="5" fillId="0" borderId="13" xfId="185" applyFill="1" applyBorder="1" applyAlignment="1">
      <alignment wrapText="1"/>
    </xf>
    <xf numFmtId="0" fontId="5" fillId="0" borderId="25" xfId="185" applyFill="1" applyBorder="1" applyAlignment="1">
      <alignment horizontal="left" wrapText="1"/>
    </xf>
    <xf numFmtId="0" fontId="5" fillId="0" borderId="14" xfId="185" applyFill="1" applyBorder="1" applyAlignment="1">
      <alignment horizontal="left" wrapText="1"/>
    </xf>
    <xf numFmtId="0" fontId="0" fillId="0" borderId="3" xfId="0" applyFont="1" applyFill="1" applyBorder="1" applyAlignment="1">
      <alignment horizontal="left" vertical="center" wrapText="1"/>
    </xf>
    <xf numFmtId="0" fontId="8" fillId="0" borderId="3" xfId="3" applyFont="1" applyFill="1" applyBorder="1" applyAlignment="1" applyProtection="1">
      <alignment horizontal="center" vertical="center" wrapText="1"/>
      <protection locked="0"/>
    </xf>
    <xf numFmtId="0" fontId="8" fillId="0" borderId="3" xfId="3" applyFont="1" applyFill="1" applyBorder="1" applyAlignment="1" applyProtection="1">
      <alignment horizontal="left" vertical="center" wrapText="1" shrinkToFit="1"/>
      <protection locked="0"/>
    </xf>
    <xf numFmtId="0" fontId="2" fillId="0" borderId="3" xfId="0" applyFont="1" applyBorder="1" applyAlignment="1">
      <alignment horizontal="left" wrapText="1"/>
    </xf>
    <xf numFmtId="0" fontId="1" fillId="0" borderId="3" xfId="0" applyFont="1" applyBorder="1" applyAlignment="1">
      <alignment horizontal="center" vertical="center" wrapText="1"/>
    </xf>
    <xf numFmtId="0" fontId="8" fillId="0" borderId="3" xfId="3" applyFont="1" applyFill="1" applyBorder="1" applyAlignment="1" applyProtection="1">
      <alignment horizontal="left" vertical="center" wrapText="1"/>
      <protection locked="0"/>
    </xf>
    <xf numFmtId="0" fontId="0" fillId="0" borderId="1" xfId="0" applyBorder="1" applyAlignment="1">
      <alignment horizontal="center"/>
    </xf>
    <xf numFmtId="0" fontId="19" fillId="0" borderId="1" xfId="0" applyFont="1" applyBorder="1" applyAlignment="1">
      <alignment horizontal="center"/>
    </xf>
    <xf numFmtId="0" fontId="19" fillId="0" borderId="0" xfId="0" applyFont="1" applyAlignment="1">
      <alignment horizontal="center" wrapText="1"/>
    </xf>
    <xf numFmtId="0" fontId="23" fillId="0" borderId="1" xfId="0" applyFont="1" applyBorder="1" applyAlignment="1">
      <alignment horizontal="center" wrapText="1"/>
    </xf>
    <xf numFmtId="0" fontId="0" fillId="0" borderId="3" xfId="0" applyFont="1" applyFill="1" applyBorder="1" applyAlignment="1">
      <alignment horizontal="left" wrapText="1"/>
    </xf>
    <xf numFmtId="0" fontId="0" fillId="0" borderId="13" xfId="0" applyFont="1" applyFill="1" applyBorder="1" applyAlignment="1">
      <alignment horizontal="left" wrapText="1"/>
    </xf>
    <xf numFmtId="0" fontId="15" fillId="0" borderId="3" xfId="0" applyFont="1" applyBorder="1" applyAlignment="1">
      <alignment horizontal="center" vertical="center" wrapText="1"/>
    </xf>
    <xf numFmtId="0" fontId="15" fillId="0" borderId="13" xfId="0" applyFont="1" applyBorder="1" applyAlignment="1">
      <alignment horizontal="center" vertical="center" wrapText="1"/>
    </xf>
    <xf numFmtId="0" fontId="4" fillId="0" borderId="3" xfId="3" applyFont="1" applyFill="1" applyBorder="1" applyAlignment="1" applyProtection="1">
      <alignment horizontal="left" vertical="top" wrapText="1"/>
      <protection locked="0"/>
    </xf>
    <xf numFmtId="0" fontId="4" fillId="0" borderId="13" xfId="3" applyFont="1" applyFill="1" applyBorder="1" applyAlignment="1" applyProtection="1">
      <alignment horizontal="left" vertical="top" wrapText="1"/>
      <protection locked="0"/>
    </xf>
    <xf numFmtId="0" fontId="4" fillId="0" borderId="3" xfId="3" applyFont="1" applyBorder="1" applyAlignment="1" applyProtection="1">
      <alignment horizontal="left" vertical="top" wrapText="1"/>
      <protection locked="0"/>
    </xf>
    <xf numFmtId="0" fontId="4" fillId="0" borderId="13" xfId="3" applyFont="1" applyBorder="1" applyAlignment="1" applyProtection="1">
      <alignment horizontal="left" vertical="top" wrapText="1"/>
      <protection locked="0"/>
    </xf>
    <xf numFmtId="0" fontId="16" fillId="0" borderId="3" xfId="3" applyFont="1" applyFill="1" applyBorder="1" applyAlignment="1" applyProtection="1">
      <alignment horizontal="left" vertical="top" wrapText="1"/>
      <protection locked="0"/>
    </xf>
    <xf numFmtId="0" fontId="16" fillId="0" borderId="13" xfId="3" applyFont="1" applyFill="1" applyBorder="1" applyAlignment="1" applyProtection="1">
      <alignment horizontal="left" vertical="top" wrapText="1"/>
      <protection locked="0"/>
    </xf>
    <xf numFmtId="0" fontId="4" fillId="0" borderId="3" xfId="3" applyFont="1" applyFill="1" applyBorder="1" applyAlignment="1" applyProtection="1">
      <alignment horizontal="center" vertical="top" wrapText="1"/>
      <protection locked="0"/>
    </xf>
    <xf numFmtId="0" fontId="4" fillId="0" borderId="13" xfId="3" applyFont="1" applyFill="1" applyBorder="1" applyAlignment="1" applyProtection="1">
      <alignment horizontal="center" vertical="top" wrapText="1"/>
      <protection locked="0"/>
    </xf>
    <xf numFmtId="0" fontId="0" fillId="0" borderId="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1"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3"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15" xfId="0" applyFont="1" applyBorder="1" applyAlignment="1">
      <alignment horizontal="center" wrapText="1"/>
    </xf>
    <xf numFmtId="0" fontId="0" fillId="0" borderId="17" xfId="0" applyFont="1" applyBorder="1" applyAlignment="1">
      <alignment horizont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3" xfId="0" applyBorder="1" applyAlignment="1">
      <alignment horizontal="center" vertical="center" wrapText="1"/>
    </xf>
    <xf numFmtId="0" fontId="0" fillId="0" borderId="13" xfId="0" applyBorder="1" applyAlignment="1">
      <alignment horizontal="center" vertical="center" wrapText="1"/>
    </xf>
    <xf numFmtId="0" fontId="8" fillId="0" borderId="3" xfId="3" applyFont="1" applyFill="1" applyBorder="1" applyAlignment="1" applyProtection="1">
      <alignment horizontal="center" vertical="center" wrapText="1"/>
      <protection locked="0"/>
    </xf>
    <xf numFmtId="0" fontId="8" fillId="0" borderId="13" xfId="3" applyFont="1" applyFill="1" applyBorder="1" applyAlignment="1" applyProtection="1">
      <alignment horizontal="center" vertical="center" wrapText="1"/>
      <protection locked="0"/>
    </xf>
    <xf numFmtId="0" fontId="8" fillId="0" borderId="3" xfId="3" applyFont="1" applyFill="1" applyBorder="1" applyAlignment="1" applyProtection="1">
      <alignment horizontal="left" vertical="center" wrapText="1" shrinkToFit="1"/>
      <protection locked="0"/>
    </xf>
    <xf numFmtId="0" fontId="8" fillId="0" borderId="13" xfId="3" applyFont="1" applyFill="1" applyBorder="1" applyAlignment="1" applyProtection="1">
      <alignment horizontal="left" vertical="center" wrapText="1" shrinkToFit="1"/>
      <protection locked="0"/>
    </xf>
    <xf numFmtId="0" fontId="2" fillId="0" borderId="3" xfId="0" applyFont="1" applyBorder="1" applyAlignment="1">
      <alignment horizontal="left" wrapText="1"/>
    </xf>
    <xf numFmtId="0" fontId="2" fillId="0" borderId="13" xfId="0" applyFont="1" applyBorder="1" applyAlignment="1">
      <alignment horizontal="left"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7" xfId="0" applyFont="1" applyBorder="1" applyAlignment="1">
      <alignment horizontal="left" wrapText="1"/>
    </xf>
    <xf numFmtId="0" fontId="0" fillId="0" borderId="3" xfId="0" applyBorder="1" applyAlignment="1">
      <alignment horizontal="left" vertical="center" wrapText="1"/>
    </xf>
    <xf numFmtId="0" fontId="0" fillId="0" borderId="14" xfId="0" applyBorder="1" applyAlignment="1">
      <alignment horizontal="left" vertical="center" wrapText="1"/>
    </xf>
    <xf numFmtId="0" fontId="0" fillId="0" borderId="13" xfId="0" applyBorder="1" applyAlignment="1">
      <alignment horizontal="left" vertical="center" wrapText="1"/>
    </xf>
    <xf numFmtId="0" fontId="0" fillId="0" borderId="40" xfId="0" applyBorder="1" applyAlignment="1">
      <alignment horizontal="left" vertical="center" wrapText="1"/>
    </xf>
    <xf numFmtId="0" fontId="0" fillId="0" borderId="42" xfId="0" applyBorder="1" applyAlignment="1">
      <alignment horizontal="left" vertical="center" wrapText="1"/>
    </xf>
    <xf numFmtId="0" fontId="0" fillId="0" borderId="41" xfId="0" applyBorder="1" applyAlignment="1">
      <alignment horizontal="left" vertical="center" wrapText="1"/>
    </xf>
    <xf numFmtId="0" fontId="0" fillId="0" borderId="15" xfId="0" applyFont="1" applyBorder="1" applyAlignment="1">
      <alignment horizontal="left" vertical="center" wrapText="1"/>
    </xf>
    <xf numFmtId="0" fontId="0" fillId="0" borderId="17" xfId="0" applyFont="1" applyBorder="1" applyAlignment="1">
      <alignment horizontal="left" vertical="center" wrapText="1"/>
    </xf>
    <xf numFmtId="0" fontId="0" fillId="0" borderId="16" xfId="0" applyFont="1" applyBorder="1" applyAlignment="1">
      <alignment horizontal="left" vertical="center" wrapText="1"/>
    </xf>
    <xf numFmtId="0" fontId="0" fillId="7" borderId="1" xfId="0" applyFill="1" applyBorder="1" applyAlignment="1">
      <alignment horizontal="left" vertical="center" wrapText="1"/>
    </xf>
    <xf numFmtId="0" fontId="8" fillId="0" borderId="3" xfId="3" applyFont="1" applyFill="1" applyBorder="1" applyAlignment="1" applyProtection="1">
      <alignment horizontal="left" vertical="center" wrapText="1"/>
      <protection locked="0"/>
    </xf>
    <xf numFmtId="0" fontId="8" fillId="0" borderId="13" xfId="3" applyFont="1" applyFill="1" applyBorder="1" applyAlignment="1" applyProtection="1">
      <alignment horizontal="left" vertical="center" wrapText="1"/>
      <protection locked="0"/>
    </xf>
    <xf numFmtId="0" fontId="8" fillId="0" borderId="1"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left" vertical="center" wrapText="1" shrinkToFit="1"/>
      <protection locked="0"/>
    </xf>
    <xf numFmtId="0" fontId="2" fillId="0" borderId="14" xfId="0" applyFont="1" applyBorder="1" applyAlignment="1">
      <alignment horizontal="left" wrapText="1"/>
    </xf>
    <xf numFmtId="0" fontId="1" fillId="0" borderId="3" xfId="0" applyFont="1" applyBorder="1" applyAlignment="1">
      <alignment horizontal="left" wrapText="1"/>
    </xf>
    <xf numFmtId="0" fontId="1" fillId="0" borderId="14" xfId="0" applyFont="1" applyBorder="1" applyAlignment="1">
      <alignment horizontal="left" wrapText="1"/>
    </xf>
    <xf numFmtId="0" fontId="1" fillId="0" borderId="14" xfId="0" applyFont="1" applyBorder="1" applyAlignment="1">
      <alignment horizontal="center" vertical="center" wrapText="1"/>
    </xf>
    <xf numFmtId="0" fontId="8" fillId="0" borderId="14" xfId="3" applyFont="1" applyFill="1" applyBorder="1" applyAlignment="1" applyProtection="1">
      <alignment horizontal="center" vertical="center" wrapText="1"/>
      <protection locked="0"/>
    </xf>
    <xf numFmtId="0" fontId="8" fillId="0" borderId="14" xfId="3" applyFont="1" applyFill="1" applyBorder="1" applyAlignment="1" applyProtection="1">
      <alignment horizontal="left" vertical="center" wrapText="1" shrinkToFit="1"/>
      <protection locked="0"/>
    </xf>
    <xf numFmtId="0" fontId="0" fillId="0" borderId="3" xfId="0" applyFont="1" applyFill="1" applyBorder="1" applyAlignment="1">
      <alignment horizontal="left" wrapText="1"/>
    </xf>
    <xf numFmtId="0" fontId="0" fillId="0" borderId="13" xfId="0" applyFont="1" applyFill="1" applyBorder="1" applyAlignment="1">
      <alignment horizontal="left" wrapText="1"/>
    </xf>
    <xf numFmtId="0" fontId="0" fillId="0" borderId="25" xfId="0" applyFont="1" applyFill="1" applyBorder="1" applyAlignment="1">
      <alignment horizontal="left" vertical="center" wrapText="1"/>
    </xf>
    <xf numFmtId="0" fontId="0" fillId="0" borderId="29" xfId="0" applyFont="1" applyFill="1" applyBorder="1" applyAlignment="1">
      <alignment horizontal="left" vertical="center" wrapText="1"/>
    </xf>
    <xf numFmtId="0" fontId="0" fillId="0" borderId="34" xfId="0" applyFont="1" applyBorder="1" applyAlignment="1">
      <alignment horizontal="left" vertical="center" wrapText="1"/>
    </xf>
    <xf numFmtId="0" fontId="0" fillId="0" borderId="35" xfId="0" applyFont="1" applyBorder="1" applyAlignment="1">
      <alignment horizontal="left" vertical="center" wrapText="1"/>
    </xf>
    <xf numFmtId="0" fontId="0" fillId="0" borderId="14" xfId="0" applyFont="1" applyFill="1" applyBorder="1" applyAlignment="1">
      <alignment horizontal="left" wrapText="1"/>
    </xf>
    <xf numFmtId="0" fontId="2" fillId="0" borderId="3" xfId="0" applyFont="1" applyBorder="1" applyAlignment="1">
      <alignment horizontal="left" vertical="center" wrapText="1"/>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3" fillId="2" borderId="4" xfId="0" applyFont="1" applyFill="1" applyBorder="1" applyAlignment="1">
      <alignment wrapText="1"/>
    </xf>
    <xf numFmtId="0" fontId="0" fillId="0" borderId="0" xfId="0" applyBorder="1" applyAlignment="1">
      <alignment wrapText="1"/>
    </xf>
    <xf numFmtId="0" fontId="0" fillId="0" borderId="16" xfId="0" applyFont="1" applyBorder="1" applyAlignment="1">
      <alignment horizontal="center" wrapText="1"/>
    </xf>
    <xf numFmtId="0" fontId="8" fillId="5" borderId="1" xfId="3" applyFont="1" applyFill="1" applyBorder="1" applyAlignment="1" applyProtection="1">
      <alignment horizontal="center" vertical="center" wrapText="1"/>
      <protection locked="0"/>
    </xf>
    <xf numFmtId="0" fontId="22" fillId="8" borderId="15" xfId="186" applyBorder="1" applyAlignment="1">
      <alignment horizontal="left" vertical="center" wrapText="1"/>
    </xf>
    <xf numFmtId="0" fontId="22" fillId="8" borderId="17" xfId="186" applyBorder="1" applyAlignment="1">
      <alignment horizontal="left" vertical="center" wrapText="1"/>
    </xf>
    <xf numFmtId="0" fontId="0" fillId="5" borderId="15" xfId="0" applyFont="1" applyFill="1" applyBorder="1" applyAlignment="1">
      <alignment horizontal="left" vertical="center" wrapText="1"/>
    </xf>
    <xf numFmtId="0" fontId="0" fillId="5" borderId="16" xfId="0" applyFont="1" applyFill="1" applyBorder="1" applyAlignment="1">
      <alignment horizontal="left" vertical="center" wrapText="1"/>
    </xf>
    <xf numFmtId="0" fontId="0" fillId="5" borderId="17" xfId="0" applyFont="1" applyFill="1" applyBorder="1" applyAlignment="1">
      <alignment horizontal="left" vertical="center" wrapText="1"/>
    </xf>
    <xf numFmtId="0" fontId="14" fillId="0" borderId="0" xfId="0" applyFont="1" applyAlignment="1">
      <alignment horizontal="left" vertical="center" wrapText="1"/>
    </xf>
    <xf numFmtId="0" fontId="0" fillId="0" borderId="3" xfId="0" applyBorder="1" applyAlignment="1">
      <alignment horizontal="center" wrapText="1"/>
    </xf>
    <xf numFmtId="0" fontId="0" fillId="0" borderId="13" xfId="0" applyBorder="1" applyAlignment="1">
      <alignment horizontal="center" wrapText="1"/>
    </xf>
    <xf numFmtId="0" fontId="19" fillId="0" borderId="1" xfId="0" applyFont="1" applyBorder="1" applyAlignment="1">
      <alignment horizontal="center"/>
    </xf>
    <xf numFmtId="0" fontId="19" fillId="0" borderId="0" xfId="0" applyFont="1" applyAlignment="1">
      <alignment horizontal="left" wrapText="1"/>
    </xf>
  </cellXfs>
  <cellStyles count="187">
    <cellStyle name="_state_yes" xfId="5"/>
    <cellStyle name="ConditionalStyle_0" xfId="6"/>
    <cellStyle name="Excel Built-in Normal" xfId="3"/>
    <cellStyle name="Followed Hyperlink" xfId="2"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Good" xfId="186" builtinId="26"/>
    <cellStyle name="Hyperlink" xfId="1"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5" builtinId="8"/>
    <cellStyle name="Neutral" xfId="184" builtinId="28"/>
    <cellStyle name="Normal" xfId="0" builtinId="0"/>
    <cellStyle name="Normal 2" xfId="4"/>
    <cellStyle name="Status" xfId="7"/>
  </cellStyles>
  <dxfs count="37">
    <dxf>
      <font>
        <color rgb="FF006100"/>
      </font>
      <fill>
        <patternFill>
          <bgColor rgb="FFC6EFCE"/>
        </patternFill>
      </fill>
    </dxf>
    <dxf>
      <font>
        <color rgb="FF9C6500"/>
      </font>
      <fill>
        <patternFill>
          <bgColor rgb="FFFFEB9C"/>
        </patternFill>
      </fill>
    </dxf>
    <dxf>
      <fill>
        <patternFill>
          <bgColor rgb="FFFF0000"/>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6500"/>
      </font>
      <fill>
        <patternFill>
          <bgColor rgb="FFFFEB9C"/>
        </patternFill>
      </fill>
    </dxf>
    <dxf>
      <font>
        <color rgb="FF006100"/>
      </font>
      <fill>
        <patternFill>
          <bgColor rgb="FFC6EFCE"/>
        </patternFill>
      </fill>
    </dxf>
    <dxf>
      <font>
        <color rgb="FFC00000"/>
      </font>
      <fill>
        <patternFill>
          <bgColor theme="4" tint="0.39994506668294322"/>
        </patternFill>
      </fill>
    </dxf>
    <dxf>
      <fill>
        <patternFill>
          <bgColor rgb="FFFF0000"/>
        </patternFill>
      </fill>
    </dxf>
    <dxf>
      <font>
        <color rgb="FFC00000"/>
      </font>
      <fill>
        <patternFill>
          <bgColor theme="4" tint="0.39994506668294322"/>
        </patternFill>
      </fill>
    </dxf>
    <dxf>
      <font>
        <color rgb="FF9C6500"/>
      </font>
      <fill>
        <patternFill>
          <bgColor rgb="FFFFEB9C"/>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6500"/>
      </font>
      <fill>
        <patternFill>
          <bgColor rgb="FFFFEB9C"/>
        </patternFill>
      </fill>
    </dxf>
    <dxf>
      <font>
        <color rgb="FF006100"/>
      </font>
      <fill>
        <patternFill>
          <bgColor rgb="FFC6EFCE"/>
        </patternFill>
      </fill>
    </dxf>
    <dxf>
      <font>
        <color rgb="FFC00000"/>
      </font>
      <fill>
        <patternFill>
          <bgColor theme="4" tint="0.39994506668294322"/>
        </patternFill>
      </fill>
    </dxf>
    <dxf>
      <fill>
        <patternFill>
          <bgColor rgb="FFFF0000"/>
        </patternFill>
      </fill>
    </dxf>
    <dxf>
      <fill>
        <patternFill>
          <bgColor rgb="FFFF0000"/>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52191</xdr:rowOff>
    </xdr:from>
    <xdr:to>
      <xdr:col>9</xdr:col>
      <xdr:colOff>0</xdr:colOff>
      <xdr:row>2</xdr:row>
      <xdr:rowOff>656167</xdr:rowOff>
    </xdr:to>
    <xdr:pic>
      <xdr:nvPicPr>
        <xdr:cNvPr id="2"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73976" y="966591"/>
          <a:ext cx="669923" cy="654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185208</xdr:colOff>
      <xdr:row>0</xdr:row>
      <xdr:rowOff>63500</xdr:rowOff>
    </xdr:from>
    <xdr:to>
      <xdr:col>6</xdr:col>
      <xdr:colOff>162983</xdr:colOff>
      <xdr:row>0</xdr:row>
      <xdr:rowOff>592667</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70375" y="63500"/>
          <a:ext cx="866775" cy="529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3512343</xdr:colOff>
      <xdr:row>0</xdr:row>
      <xdr:rowOff>35720</xdr:rowOff>
    </xdr:from>
    <xdr:to>
      <xdr:col>2</xdr:col>
      <xdr:colOff>4542899</xdr:colOff>
      <xdr:row>0</xdr:row>
      <xdr:rowOff>690564</xdr:rowOff>
    </xdr:to>
    <xdr:pic>
      <xdr:nvPicPr>
        <xdr:cNvPr id="3"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79406" y="35720"/>
          <a:ext cx="1030556" cy="6548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documents.manchester.ac.uk/DocuInfo.aspx?DocID=29430" TargetMode="External"/><Relationship Id="rId3" Type="http://schemas.openxmlformats.org/officeDocument/2006/relationships/hyperlink" Target="http://documents.manchester.ac.uk/display.aspx?DocID=7678" TargetMode="External"/><Relationship Id="rId7" Type="http://schemas.openxmlformats.org/officeDocument/2006/relationships/hyperlink" Target="http://documents.manchester.ac.uk/DocuInfo.aspx?DocID=31426" TargetMode="External"/><Relationship Id="rId12" Type="http://schemas.openxmlformats.org/officeDocument/2006/relationships/drawing" Target="../drawings/drawing2.xml"/><Relationship Id="rId2" Type="http://schemas.openxmlformats.org/officeDocument/2006/relationships/hyperlink" Target="http://www.staffnet.manchester.ac.uk/employment/policies-procedures/" TargetMode="External"/><Relationship Id="rId1" Type="http://schemas.openxmlformats.org/officeDocument/2006/relationships/hyperlink" Target="http://documents.manchester.ac.uk/DocuInfo.aspx?DocID=29430" TargetMode="External"/><Relationship Id="rId6" Type="http://schemas.openxmlformats.org/officeDocument/2006/relationships/hyperlink" Target="http://documents.manchester.ac.uk/DocuInfo.aspx?DocID=30218" TargetMode="External"/><Relationship Id="rId11" Type="http://schemas.openxmlformats.org/officeDocument/2006/relationships/printerSettings" Target="../printerSettings/printerSettings2.bin"/><Relationship Id="rId5" Type="http://schemas.openxmlformats.org/officeDocument/2006/relationships/hyperlink" Target="http://documents.manchester.ac.uk/DocuInfo.aspx?DocID=29971" TargetMode="External"/><Relationship Id="rId10" Type="http://schemas.openxmlformats.org/officeDocument/2006/relationships/hyperlink" Target="http://documents.manchester.ac.uk/display.aspx?DocID=6514" TargetMode="External"/><Relationship Id="rId4" Type="http://schemas.openxmlformats.org/officeDocument/2006/relationships/hyperlink" Target="http://documents.manchester.ac.uk/DocuInfo.aspx?DocID=480" TargetMode="External"/><Relationship Id="rId9" Type="http://schemas.openxmlformats.org/officeDocument/2006/relationships/hyperlink" Target="http://documents.manchester.ac.uk/display.aspx?DocID=1567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33"/>
  <sheetViews>
    <sheetView zoomScale="90" zoomScaleNormal="90" workbookViewId="0">
      <pane ySplit="3" topLeftCell="A22" activePane="bottomLeft" state="frozen"/>
      <selection pane="bottomLeft" activeCell="I4" sqref="I4"/>
    </sheetView>
  </sheetViews>
  <sheetFormatPr defaultColWidth="9.140625" defaultRowHeight="12" x14ac:dyDescent="0.25"/>
  <cols>
    <col min="1" max="1" width="9.140625" style="29"/>
    <col min="2" max="2" width="52" style="29" customWidth="1"/>
    <col min="3" max="9" width="3.28515625" style="29" bestFit="1" customWidth="1"/>
    <col min="10" max="10" width="9.28515625" style="29" bestFit="1" customWidth="1"/>
    <col min="11" max="11" width="33.85546875" style="29" bestFit="1" customWidth="1"/>
    <col min="12" max="12" width="10" style="29" bestFit="1" customWidth="1"/>
    <col min="13" max="13" width="30" style="29" customWidth="1"/>
    <col min="14" max="14" width="10.42578125" style="29" customWidth="1"/>
    <col min="15" max="15" width="43.85546875" style="29" bestFit="1" customWidth="1"/>
    <col min="16" max="16" width="9.140625" style="29"/>
    <col min="17" max="17" width="20.85546875" style="29" customWidth="1"/>
    <col min="18" max="16384" width="9.140625" style="29"/>
  </cols>
  <sheetData>
    <row r="1" spans="1:15" ht="53.25" customHeight="1" x14ac:dyDescent="0.25">
      <c r="B1" s="121" t="s">
        <v>568</v>
      </c>
    </row>
    <row r="3" spans="1:15" s="28" customFormat="1" ht="62.25" customHeight="1" x14ac:dyDescent="0.2">
      <c r="A3" s="119" t="s">
        <v>1</v>
      </c>
      <c r="B3" s="119" t="s">
        <v>0</v>
      </c>
      <c r="C3" s="120" t="s">
        <v>7</v>
      </c>
      <c r="D3" s="120" t="s">
        <v>5</v>
      </c>
      <c r="E3" s="120" t="s">
        <v>6</v>
      </c>
      <c r="F3" s="120" t="s">
        <v>242</v>
      </c>
      <c r="G3" s="120" t="s">
        <v>243</v>
      </c>
      <c r="H3" s="120" t="s">
        <v>244</v>
      </c>
      <c r="I3" s="120" t="s">
        <v>265</v>
      </c>
      <c r="J3" s="26" t="s">
        <v>520</v>
      </c>
      <c r="K3" s="26" t="s">
        <v>569</v>
      </c>
      <c r="L3" s="26" t="s">
        <v>521</v>
      </c>
      <c r="M3" s="26" t="s">
        <v>570</v>
      </c>
      <c r="N3" s="26" t="s">
        <v>522</v>
      </c>
      <c r="O3" s="26" t="s">
        <v>543</v>
      </c>
    </row>
    <row r="4" spans="1:15" s="16" customFormat="1" ht="15" x14ac:dyDescent="0.25">
      <c r="A4" s="18">
        <v>4.0999999999999996</v>
      </c>
      <c r="B4" s="31" t="s">
        <v>269</v>
      </c>
      <c r="C4" s="73" t="s">
        <v>245</v>
      </c>
      <c r="D4" s="73"/>
      <c r="E4" s="73"/>
      <c r="F4" s="73"/>
      <c r="G4" s="73"/>
      <c r="H4" s="73"/>
      <c r="I4" s="73"/>
      <c r="J4" s="87"/>
      <c r="K4" s="88" t="str">
        <f>IF(ISNA(VLOOKUP(J4,'Document Register'!$A$4:$B$97,2,FALSE)),"",VLOOKUP(J4,'Document Register'!$A$4:$B$97,2,FALSE))</f>
        <v/>
      </c>
      <c r="L4" s="87" t="s">
        <v>605</v>
      </c>
      <c r="M4" s="88" t="str">
        <f>IF(ISNA(VLOOKUP(L4,'Document Register'!$A$4:$B$97,2,FALSE)),"",VLOOKUP(L4,'Document Register'!$A$4:$B$97,2,FALSE))</f>
        <v>ISMS Manual</v>
      </c>
      <c r="N4" s="87"/>
      <c r="O4" s="42" t="str">
        <f>IF(ISNA(VLOOKUP(N4,'Document Register'!$A$4:$B$97,2,FALSE)),"",VLOOKUP(N4,'Document Register'!$A$4:$B$97,2,FALSE))</f>
        <v/>
      </c>
    </row>
    <row r="5" spans="1:15" s="16" customFormat="1" ht="12.75" x14ac:dyDescent="0.2">
      <c r="A5" s="19">
        <v>4.2</v>
      </c>
      <c r="B5" s="31" t="s">
        <v>268</v>
      </c>
      <c r="C5" s="73" t="s">
        <v>245</v>
      </c>
      <c r="D5" s="73"/>
      <c r="E5" s="73"/>
      <c r="F5" s="73"/>
      <c r="G5" s="73"/>
      <c r="H5" s="73"/>
      <c r="I5" s="73"/>
      <c r="J5" s="87"/>
      <c r="K5" s="88" t="str">
        <f>IF(ISNA(VLOOKUP(J5,'Document Register'!$A$4:$B$97,2,FALSE)),"",VLOOKUP(J5,'Document Register'!$A$4:$B$97,2,FALSE))</f>
        <v/>
      </c>
      <c r="L5" s="87" t="s">
        <v>293</v>
      </c>
      <c r="M5" s="88" t="str">
        <f>IF(ISNA(VLOOKUP(L5,'Document Register'!$A$4:$B$97,2,FALSE)),"",VLOOKUP(L5,'Document Register'!$A$4:$B$97,2,FALSE))</f>
        <v>Stakeholder Analysis</v>
      </c>
      <c r="N5" s="30"/>
      <c r="O5" s="17" t="str">
        <f>IF(ISNA(VLOOKUP(N5,'Document Register'!$A$4:$B$97,2,FALSE)),"",VLOOKUP(N5,'Document Register'!$A$4:$B$97,2,FALSE))</f>
        <v/>
      </c>
    </row>
    <row r="6" spans="1:15" s="16" customFormat="1" ht="25.5" x14ac:dyDescent="0.2">
      <c r="A6" s="19">
        <v>4.3</v>
      </c>
      <c r="B6" s="31" t="s">
        <v>567</v>
      </c>
      <c r="C6" s="73" t="s">
        <v>245</v>
      </c>
      <c r="D6" s="73"/>
      <c r="E6" s="73"/>
      <c r="F6" s="73"/>
      <c r="G6" s="73"/>
      <c r="H6" s="73"/>
      <c r="I6" s="73"/>
      <c r="J6" s="87"/>
      <c r="K6" s="88" t="str">
        <f>IF(ISNA(VLOOKUP(J6,'Document Register'!$A$4:$B$97,2,FALSE)),"",VLOOKUP(J6,'Document Register'!$A$4:$B$97,2,FALSE))</f>
        <v/>
      </c>
      <c r="L6" s="87" t="s">
        <v>605</v>
      </c>
      <c r="M6" s="88" t="str">
        <f>IF(ISNA(VLOOKUP(L6,'Document Register'!$A$4:$B$97,2,FALSE)),"",VLOOKUP(L6,'Document Register'!$A$4:$B$97,2,FALSE))</f>
        <v>ISMS Manual</v>
      </c>
      <c r="N6" s="30"/>
      <c r="O6" s="17" t="str">
        <f>IF(ISNA(VLOOKUP(N6,'Document Register'!$A$4:$B$97,2,FALSE)),"",VLOOKUP(N6,'Document Register'!$A$4:$B$97,2,FALSE))</f>
        <v/>
      </c>
    </row>
    <row r="7" spans="1:15" s="16" customFormat="1" ht="51" x14ac:dyDescent="0.2">
      <c r="A7" s="19">
        <v>4.4000000000000004</v>
      </c>
      <c r="B7" s="20" t="s">
        <v>270</v>
      </c>
      <c r="C7" s="73" t="s">
        <v>245</v>
      </c>
      <c r="D7" s="73"/>
      <c r="E7" s="73"/>
      <c r="F7" s="73"/>
      <c r="G7" s="73"/>
      <c r="H7" s="73" t="s">
        <v>245</v>
      </c>
      <c r="I7" s="73"/>
      <c r="J7" s="87"/>
      <c r="K7" s="88" t="str">
        <f>IF(ISNA(VLOOKUP(J7,'Document Register'!$A$4:$B$97,2,FALSE)),"",VLOOKUP(J7,'Document Register'!$A$4:$B$97,2,FALSE))</f>
        <v/>
      </c>
      <c r="L7" s="87" t="s">
        <v>605</v>
      </c>
      <c r="M7" s="88" t="str">
        <f>IF(ISNA(VLOOKUP(L7,'Document Register'!$A$4:$B$97,2,FALSE)),"",VLOOKUP(L7,'Document Register'!$A$4:$B$97,2,FALSE))</f>
        <v>ISMS Manual</v>
      </c>
      <c r="N7" s="30"/>
      <c r="O7" s="17" t="str">
        <f>IF(ISNA(VLOOKUP(N7,'Document Register'!$A$4:$B$97,2,FALSE)),"",VLOOKUP(N7,'Document Register'!$A$4:$B$97,2,FALSE))</f>
        <v/>
      </c>
    </row>
    <row r="8" spans="1:15" s="16" customFormat="1" ht="38.25" x14ac:dyDescent="0.2">
      <c r="A8" s="19">
        <v>5.0999999999999996</v>
      </c>
      <c r="B8" s="20" t="s">
        <v>544</v>
      </c>
      <c r="C8" s="73" t="s">
        <v>245</v>
      </c>
      <c r="D8" s="73"/>
      <c r="E8" s="73"/>
      <c r="F8" s="73"/>
      <c r="G8" s="73"/>
      <c r="H8" s="73"/>
      <c r="I8" s="73"/>
      <c r="J8" s="87"/>
      <c r="K8" s="88" t="str">
        <f>IF(ISNA(VLOOKUP(J8,'Document Register'!$A$4:$B$97,2,FALSE)),"",VLOOKUP(J8,'Document Register'!$A$4:$B$97,2,FALSE))</f>
        <v/>
      </c>
      <c r="L8" s="87" t="s">
        <v>252</v>
      </c>
      <c r="M8" s="88" t="str">
        <f>IF(ISNA(VLOOKUP(L8,'Document Register'!$A$4:$B$97,2,FALSE)),"",VLOOKUP(L8,'Document Register'!$A$4:$B$97,2,FALSE))</f>
        <v>ISMS Management Review</v>
      </c>
      <c r="N8" s="30"/>
      <c r="O8" s="17" t="str">
        <f>IF(ISNA(VLOOKUP(N8,'Document Register'!$A$4:$B$97,2,FALSE)),"",VLOOKUP(N8,'Document Register'!$A$4:$B$97,2,FALSE))</f>
        <v/>
      </c>
    </row>
    <row r="9" spans="1:15" s="16" customFormat="1" ht="25.5" x14ac:dyDescent="0.2">
      <c r="A9" s="19">
        <v>5.2</v>
      </c>
      <c r="B9" s="21" t="s">
        <v>271</v>
      </c>
      <c r="C9" s="73" t="s">
        <v>245</v>
      </c>
      <c r="D9" s="73"/>
      <c r="E9" s="73"/>
      <c r="F9" s="73"/>
      <c r="G9" s="73"/>
      <c r="H9" s="73"/>
      <c r="I9" s="73"/>
      <c r="J9" s="87"/>
      <c r="K9" s="88" t="str">
        <f>IF(ISNA(VLOOKUP(J9,'Document Register'!$A$4:$B$97,2,FALSE)),"",VLOOKUP(J9,'Document Register'!$A$4:$B$97,2,FALSE))</f>
        <v/>
      </c>
      <c r="L9" s="87" t="s">
        <v>605</v>
      </c>
      <c r="M9" s="88" t="str">
        <f>IF(ISNA(VLOOKUP(L9,'Document Register'!$A$4:$B$97,2,FALSE)),"",VLOOKUP(L9,'Document Register'!$A$4:$B$97,2,FALSE))</f>
        <v>ISMS Manual</v>
      </c>
      <c r="N9" s="30"/>
      <c r="O9" s="17" t="str">
        <f>IF(ISNA(VLOOKUP(N9,'Document Register'!$A$4:$B$97,2,FALSE)),"",VLOOKUP(N9,'Document Register'!$A$4:$B$97,2,FALSE))</f>
        <v/>
      </c>
    </row>
    <row r="10" spans="1:15" s="16" customFormat="1" ht="42" customHeight="1" x14ac:dyDescent="0.2">
      <c r="A10" s="194">
        <v>5.3</v>
      </c>
      <c r="B10" s="192" t="s">
        <v>272</v>
      </c>
      <c r="C10" s="188" t="s">
        <v>245</v>
      </c>
      <c r="D10" s="188"/>
      <c r="E10" s="188"/>
      <c r="F10" s="188"/>
      <c r="G10" s="188"/>
      <c r="H10" s="188"/>
      <c r="I10" s="188"/>
      <c r="J10" s="89"/>
      <c r="K10" s="90" t="str">
        <f>IF(ISNA(VLOOKUP(J10,'Document Register'!$A$4:$B$97,2,FALSE)),"",VLOOKUP(J10,'Document Register'!$A$4:$B$97,2,FALSE))</f>
        <v/>
      </c>
      <c r="L10" s="89" t="s">
        <v>545</v>
      </c>
      <c r="M10" s="90" t="str">
        <f>IF(ISNA(VLOOKUP(L10,'Document Register'!$A$4:$B$97,2,FALSE)),"",VLOOKUP(L10,'Document Register'!$A$4:$B$97,2,FALSE))</f>
        <v>ISMS Roles and Responsibilities</v>
      </c>
      <c r="N10" s="91"/>
      <c r="O10" s="92" t="str">
        <f>IF(ISNA(VLOOKUP(N10,'Document Register'!$A$4:$B$97,2,FALSE)),"",VLOOKUP(N10,'Document Register'!$A$4:$B$97,2,FALSE))</f>
        <v/>
      </c>
    </row>
    <row r="11" spans="1:15" s="16" customFormat="1" ht="12.75" x14ac:dyDescent="0.2">
      <c r="A11" s="195"/>
      <c r="B11" s="193"/>
      <c r="C11" s="189"/>
      <c r="D11" s="189"/>
      <c r="E11" s="189"/>
      <c r="F11" s="189"/>
      <c r="G11" s="189"/>
      <c r="H11" s="189"/>
      <c r="I11" s="189"/>
      <c r="J11" s="93"/>
      <c r="K11" s="94" t="str">
        <f>IF(ISNA(VLOOKUP(J11,'Document Register'!$A$4:$B$97,2,FALSE)),"",VLOOKUP(J11,'Document Register'!$A$4:$B$97,2,FALSE))</f>
        <v/>
      </c>
      <c r="L11" s="93" t="s">
        <v>546</v>
      </c>
      <c r="M11" s="94" t="str">
        <f>IF(ISNA(VLOOKUP(L11,'Document Register'!$A$4:$B$97,2,FALSE)),"",VLOOKUP(L11,'Document Register'!$A$4:$B$97,2,FALSE))</f>
        <v>ISMS Role Assignments</v>
      </c>
      <c r="N11" s="95"/>
      <c r="O11" s="96" t="str">
        <f>IF(ISNA(VLOOKUP(N11,'Document Register'!$A$4:$B$97,2,FALSE)),"",VLOOKUP(N11,'Document Register'!$A$4:$B$97,2,FALSE))</f>
        <v/>
      </c>
    </row>
    <row r="12" spans="1:15" s="16" customFormat="1" ht="63.75" customHeight="1" x14ac:dyDescent="0.2">
      <c r="A12" s="196" t="s">
        <v>240</v>
      </c>
      <c r="B12" s="196" t="s">
        <v>273</v>
      </c>
      <c r="C12" s="188" t="s">
        <v>245</v>
      </c>
      <c r="D12" s="188"/>
      <c r="E12" s="188"/>
      <c r="F12" s="188"/>
      <c r="G12" s="188"/>
      <c r="H12" s="188"/>
      <c r="I12" s="188"/>
      <c r="J12" s="89"/>
      <c r="K12" s="90" t="str">
        <f>IF(ISNA(VLOOKUP(J12,'Document Register'!$A$4:$B$97,2,FALSE)),"",VLOOKUP(J12,'Document Register'!$A$4:$B$97,2,FALSE))</f>
        <v/>
      </c>
      <c r="L12" s="87" t="s">
        <v>605</v>
      </c>
      <c r="M12" s="90" t="str">
        <f>IF(ISNA(VLOOKUP(L12,'Document Register'!$A$4:$B$97,2,FALSE)),"",VLOOKUP(L12,'Document Register'!$A$4:$B$97,2,FALSE))</f>
        <v>ISMS Manual</v>
      </c>
      <c r="N12" s="91"/>
      <c r="O12" s="92" t="str">
        <f>IF(ISNA(VLOOKUP(N12,'Document Register'!$A$4:$B$97,2,FALSE)),"",VLOOKUP(N12,'Document Register'!$A$4:$B$97,2,FALSE))</f>
        <v/>
      </c>
    </row>
    <row r="13" spans="1:15" s="16" customFormat="1" ht="12.75" x14ac:dyDescent="0.2">
      <c r="A13" s="197"/>
      <c r="B13" s="197"/>
      <c r="C13" s="189"/>
      <c r="D13" s="189"/>
      <c r="E13" s="189"/>
      <c r="F13" s="189"/>
      <c r="G13" s="189"/>
      <c r="H13" s="189"/>
      <c r="I13" s="189"/>
      <c r="J13" s="134"/>
      <c r="K13" s="135"/>
      <c r="L13" s="134" t="s">
        <v>292</v>
      </c>
      <c r="M13" s="136" t="str">
        <f>IF(ISNA(VLOOKUP(L13,'Document Register'!$A$4:$B$97,2,FALSE)),"",VLOOKUP(L13,'Document Register'!$A$4:$B$97,2,FALSE))</f>
        <v>Risk Management Process</v>
      </c>
      <c r="N13" s="137"/>
      <c r="O13" s="138"/>
    </row>
    <row r="14" spans="1:15" s="16" customFormat="1" ht="38.25" customHeight="1" x14ac:dyDescent="0.2">
      <c r="A14" s="190" t="s">
        <v>239</v>
      </c>
      <c r="B14" s="192" t="s">
        <v>275</v>
      </c>
      <c r="C14" s="188" t="s">
        <v>245</v>
      </c>
      <c r="D14" s="188"/>
      <c r="E14" s="188"/>
      <c r="F14" s="188"/>
      <c r="G14" s="188"/>
      <c r="H14" s="188"/>
      <c r="I14" s="188"/>
      <c r="J14" s="89"/>
      <c r="K14" s="90" t="str">
        <f>IF(ISNA(VLOOKUP(J14,'Document Register'!$A$4:$B$97,2,FALSE)),"",VLOOKUP(J14,'Document Register'!$A$4:$B$97,2,FALSE))</f>
        <v/>
      </c>
      <c r="L14" s="89" t="s">
        <v>292</v>
      </c>
      <c r="M14" s="90" t="str">
        <f>IF(ISNA(VLOOKUP(L14,'Document Register'!$A$4:$B$97,2,FALSE)),"",VLOOKUP(L14,'Document Register'!$A$4:$B$97,2,FALSE))</f>
        <v>Risk Management Process</v>
      </c>
      <c r="N14" s="91"/>
      <c r="O14" s="92" t="str">
        <f>IF(ISNA(VLOOKUP(N14,'Document Register'!$A$4:$B$97,2,FALSE)),"",VLOOKUP(N14,'Document Register'!$A$4:$B$97,2,FALSE))</f>
        <v/>
      </c>
    </row>
    <row r="15" spans="1:15" s="16" customFormat="1" ht="12.75" x14ac:dyDescent="0.2">
      <c r="A15" s="191"/>
      <c r="B15" s="193"/>
      <c r="C15" s="189"/>
      <c r="D15" s="189"/>
      <c r="E15" s="189"/>
      <c r="F15" s="189"/>
      <c r="G15" s="189"/>
      <c r="H15" s="189"/>
      <c r="I15" s="189"/>
      <c r="J15" s="93"/>
      <c r="K15" s="94" t="str">
        <f>IF(ISNA(VLOOKUP(J15,'Document Register'!$A$4:$B$97,2,FALSE)),"",VLOOKUP(J15,'Document Register'!$A$4:$B$97,2,FALSE))</f>
        <v/>
      </c>
      <c r="L15" s="93" t="s">
        <v>444</v>
      </c>
      <c r="M15" s="94" t="str">
        <f>IF(ISNA(VLOOKUP(L15,'Document Register'!$A$4:$B$97,2,FALSE)),"",VLOOKUP(L15,'Document Register'!$A$4:$B$97,2,FALSE))</f>
        <v>Information Security Risk Register</v>
      </c>
      <c r="N15" s="95"/>
      <c r="O15" s="94" t="str">
        <f>IF(ISNA(VLOOKUP(N15,'Document Register'!$A$4:$B$97,2,FALSE)),"",VLOOKUP(N15,'Document Register'!$A$4:$B$97,2,FALSE))</f>
        <v/>
      </c>
    </row>
    <row r="16" spans="1:15" s="16" customFormat="1" ht="25.5" x14ac:dyDescent="0.2">
      <c r="A16" s="18" t="s">
        <v>238</v>
      </c>
      <c r="B16" s="20" t="s">
        <v>274</v>
      </c>
      <c r="C16" s="73" t="s">
        <v>245</v>
      </c>
      <c r="D16" s="73"/>
      <c r="E16" s="73"/>
      <c r="F16" s="73"/>
      <c r="G16" s="73"/>
      <c r="H16" s="73"/>
      <c r="I16" s="73"/>
      <c r="J16" s="87"/>
      <c r="K16" s="88" t="str">
        <f>IF(ISNA(VLOOKUP(J16,'Document Register'!$A$4:$B$97,2,FALSE)),"",VLOOKUP(J16,'Document Register'!$A$4:$B$97,2,FALSE))</f>
        <v/>
      </c>
      <c r="L16" s="87" t="s">
        <v>292</v>
      </c>
      <c r="M16" s="88" t="str">
        <f>IF(ISNA(VLOOKUP(L16,'Document Register'!$A$4:$B$97,2,FALSE)),"",VLOOKUP(L16,'Document Register'!$A$4:$B$97,2,FALSE))</f>
        <v>Risk Management Process</v>
      </c>
      <c r="N16" s="30"/>
      <c r="O16" s="17" t="str">
        <f>IF(ISNA(VLOOKUP(N16,'Document Register'!$A$4:$B$97,2,FALSE)),"",VLOOKUP(N16,'Document Register'!$A$4:$B$97,2,FALSE))</f>
        <v/>
      </c>
    </row>
    <row r="17" spans="1:15" s="16" customFormat="1" ht="38.25" x14ac:dyDescent="0.2">
      <c r="A17" s="19">
        <v>6.2</v>
      </c>
      <c r="B17" s="20" t="s">
        <v>276</v>
      </c>
      <c r="C17" s="73" t="s">
        <v>245</v>
      </c>
      <c r="D17" s="73"/>
      <c r="E17" s="73"/>
      <c r="F17" s="73"/>
      <c r="G17" s="73"/>
      <c r="H17" s="73"/>
      <c r="I17" s="73"/>
      <c r="J17" s="87"/>
      <c r="K17" s="88" t="str">
        <f>IF(ISNA(VLOOKUP(J17,'Document Register'!$A$4:$B$97,2,FALSE)),"",VLOOKUP(J17,'Document Register'!$A$4:$B$97,2,FALSE))</f>
        <v/>
      </c>
      <c r="L17" s="87" t="s">
        <v>607</v>
      </c>
      <c r="M17" s="88" t="str">
        <f>IF(ISNA(VLOOKUP(L17,'Document Register'!$A$4:$B$97,2,FALSE)),"",VLOOKUP(L17,'Document Register'!$A$4:$B$97,2,FALSE))</f>
        <v>Information Security Measures</v>
      </c>
      <c r="N17" s="30"/>
      <c r="O17" s="17" t="str">
        <f>IF(ISNA(VLOOKUP(N17,'Document Register'!$A$4:$B$97,2,FALSE)),"",VLOOKUP(N17,'Document Register'!$A$4:$B$97,2,FALSE))</f>
        <v/>
      </c>
    </row>
    <row r="18" spans="1:15" s="16" customFormat="1" ht="51" x14ac:dyDescent="0.2">
      <c r="A18" s="19">
        <v>7.1</v>
      </c>
      <c r="B18" s="19" t="s">
        <v>277</v>
      </c>
      <c r="C18" s="73" t="s">
        <v>245</v>
      </c>
      <c r="D18" s="73"/>
      <c r="E18" s="73"/>
      <c r="F18" s="73"/>
      <c r="G18" s="73"/>
      <c r="H18" s="73"/>
      <c r="I18" s="73"/>
      <c r="J18" s="87"/>
      <c r="K18" s="88" t="str">
        <f>IF(ISNA(VLOOKUP(J18,'Document Register'!$A$4:$B$97,2,FALSE)),"",VLOOKUP(J18,'Document Register'!$A$4:$B$97,2,FALSE))</f>
        <v/>
      </c>
      <c r="L18" s="89" t="s">
        <v>607</v>
      </c>
      <c r="M18" s="88" t="str">
        <f>IF(ISNA(VLOOKUP(L18,'Document Register'!$A$4:$B$97,2,FALSE)),"",VLOOKUP(L18,'Document Register'!$A$4:$B$97,2,FALSE))</f>
        <v>Information Security Measures</v>
      </c>
      <c r="N18" s="30"/>
      <c r="O18" s="17" t="str">
        <f>IF(ISNA(VLOOKUP(N18,'Document Register'!$A$4:$B$97,2,FALSE)),"",VLOOKUP(N18,'Document Register'!$A$4:$B$97,2,FALSE))</f>
        <v/>
      </c>
    </row>
    <row r="19" spans="1:15" s="16" customFormat="1" ht="25.5" x14ac:dyDescent="0.2">
      <c r="A19" s="19">
        <v>7.2</v>
      </c>
      <c r="B19" s="19" t="s">
        <v>278</v>
      </c>
      <c r="C19" s="73"/>
      <c r="D19" s="73" t="s">
        <v>245</v>
      </c>
      <c r="E19" s="73"/>
      <c r="F19" s="73"/>
      <c r="G19" s="73"/>
      <c r="H19" s="73"/>
      <c r="I19" s="73"/>
      <c r="J19" s="87" t="s">
        <v>466</v>
      </c>
      <c r="K19" s="88" t="str">
        <f>IF(ISNA(VLOOKUP(J19,'Document Register'!$A$4:$B$97,2,FALSE)),"",VLOOKUP(J19,'Document Register'!$A$4:$B$97,2,FALSE))</f>
        <v/>
      </c>
      <c r="L19" s="87"/>
      <c r="M19" s="88" t="str">
        <f>IF(ISNA(VLOOKUP(L19,'Document Register'!$A$4:$B$97,2,FALSE)),"",VLOOKUP(L19,'Document Register'!$A$4:$B$97,2,FALSE))</f>
        <v/>
      </c>
      <c r="N19" s="30" t="s">
        <v>424</v>
      </c>
      <c r="O19" s="17" t="str">
        <f>IF(ISNA(VLOOKUP(N19,'Document Register'!$A$4:$B$97,2,FALSE)),"",VLOOKUP(N19,'Document Register'!$A$4:$B$97,2,FALSE))</f>
        <v>New starter and leaver asset and IT account checklist</v>
      </c>
    </row>
    <row r="20" spans="1:15" s="16" customFormat="1" ht="12.75" x14ac:dyDescent="0.2">
      <c r="A20" s="22">
        <v>7.3</v>
      </c>
      <c r="B20" s="22" t="s">
        <v>279</v>
      </c>
      <c r="C20" s="73"/>
      <c r="D20" s="73" t="s">
        <v>245</v>
      </c>
      <c r="E20" s="73"/>
      <c r="F20" s="73"/>
      <c r="G20" s="73"/>
      <c r="H20" s="73"/>
      <c r="I20" s="73"/>
      <c r="J20" s="87" t="s">
        <v>539</v>
      </c>
      <c r="K20" s="88" t="str">
        <f>IF(ISNA(VLOOKUP(J20,'Document Register'!$A$4:$B$97,2,FALSE)),"",VLOOKUP(J20,'Document Register'!$A$4:$B$97,2,FALSE))</f>
        <v>Maintaining Person Records</v>
      </c>
      <c r="L20" s="87"/>
      <c r="M20" s="88" t="str">
        <f>IF(ISNA(VLOOKUP(L20,'Document Register'!$A$4:$B$97,2,FALSE)),"",VLOOKUP(L20,'Document Register'!$A$4:$B$97,2,FALSE))</f>
        <v/>
      </c>
      <c r="N20" s="30"/>
      <c r="O20" s="17" t="str">
        <f>IF(ISNA(VLOOKUP(N20,'Document Register'!$A$4:$B$97,2,FALSE)),"",VLOOKUP(N20,'Document Register'!$A$4:$B$97,2,FALSE))</f>
        <v/>
      </c>
    </row>
    <row r="21" spans="1:15" s="16" customFormat="1" ht="25.5" x14ac:dyDescent="0.2">
      <c r="A21" s="19">
        <v>7.4</v>
      </c>
      <c r="B21" s="19" t="s">
        <v>280</v>
      </c>
      <c r="C21" s="73" t="s">
        <v>245</v>
      </c>
      <c r="D21" s="73"/>
      <c r="E21" s="73"/>
      <c r="F21" s="73"/>
      <c r="G21" s="73"/>
      <c r="H21" s="73"/>
      <c r="I21" s="73"/>
      <c r="J21" s="87"/>
      <c r="K21" s="88" t="str">
        <f>IF(ISNA(VLOOKUP(J21,'Document Register'!$A$4:$B$97,2,FALSE)),"",VLOOKUP(J21,'Document Register'!$A$4:$B$97,2,FALSE))</f>
        <v/>
      </c>
      <c r="L21" s="87" t="s">
        <v>458</v>
      </c>
      <c r="M21" s="88" t="str">
        <f>IF(ISNA(VLOOKUP(L21,'Document Register'!$A$4:$B$97,2,FALSE)),"",VLOOKUP(L21,'Document Register'!$A$4:$B$97,2,FALSE))</f>
        <v>Communications plan</v>
      </c>
      <c r="N21" s="30"/>
      <c r="O21" s="17" t="str">
        <f>IF(ISNA(VLOOKUP(N21,'Document Register'!$A$4:$B$97,2,FALSE)),"",VLOOKUP(N21,'Document Register'!$A$4:$B$97,2,FALSE))</f>
        <v/>
      </c>
    </row>
    <row r="22" spans="1:15" s="16" customFormat="1" ht="25.5" x14ac:dyDescent="0.2">
      <c r="A22" s="22" t="s">
        <v>237</v>
      </c>
      <c r="B22" s="22" t="s">
        <v>281</v>
      </c>
      <c r="C22" s="73"/>
      <c r="D22" s="73" t="s">
        <v>245</v>
      </c>
      <c r="E22" s="73"/>
      <c r="F22" s="73"/>
      <c r="G22" s="73"/>
      <c r="H22" s="73" t="s">
        <v>245</v>
      </c>
      <c r="I22" s="73"/>
      <c r="J22" s="87" t="s">
        <v>467</v>
      </c>
      <c r="K22" s="88" t="str">
        <f>IF(ISNA(VLOOKUP(J22,'Document Register'!$A$4:$B$97,2,FALSE)),"",VLOOKUP(J22,'Document Register'!$A$4:$B$97,2,FALSE))</f>
        <v>ISMS Document Control</v>
      </c>
      <c r="L22" s="87"/>
      <c r="M22" s="88" t="str">
        <f>IF(ISNA(VLOOKUP(L22,'Document Register'!$A$4:$B$97,2,FALSE)),"",VLOOKUP(L22,'Document Register'!$A$4:$B$97,2,FALSE))</f>
        <v/>
      </c>
      <c r="N22" s="30"/>
      <c r="O22" s="17" t="str">
        <f>IF(ISNA(VLOOKUP(N22,'Document Register'!$A$4:$B$97,2,FALSE)),"",VLOOKUP(N22,'Document Register'!$A$4:$B$97,2,FALSE))</f>
        <v/>
      </c>
    </row>
    <row r="23" spans="1:15" s="16" customFormat="1" ht="25.5" x14ac:dyDescent="0.2">
      <c r="A23" s="22" t="s">
        <v>236</v>
      </c>
      <c r="B23" s="22" t="s">
        <v>263</v>
      </c>
      <c r="C23" s="73"/>
      <c r="D23" s="73" t="s">
        <v>245</v>
      </c>
      <c r="E23" s="73"/>
      <c r="F23" s="73"/>
      <c r="G23" s="73"/>
      <c r="H23" s="73" t="s">
        <v>245</v>
      </c>
      <c r="I23" s="73"/>
      <c r="J23" s="87" t="s">
        <v>467</v>
      </c>
      <c r="K23" s="88" t="str">
        <f>IF(ISNA(VLOOKUP(J23,'Document Register'!$A$4:$B$97,2,FALSE)),"",VLOOKUP(J23,'Document Register'!$A$4:$B$97,2,FALSE))</f>
        <v>ISMS Document Control</v>
      </c>
      <c r="L23" s="87"/>
      <c r="M23" s="88" t="str">
        <f>IF(ISNA(VLOOKUP(L23,'Document Register'!$A$4:$B$97,2,FALSE)),"",VLOOKUP(L23,'Document Register'!$A$4:$B$97,2,FALSE))</f>
        <v/>
      </c>
      <c r="N23" s="30"/>
      <c r="O23" s="17" t="str">
        <f>IF(ISNA(VLOOKUP(N23,'Document Register'!$A$4:$B$97,2,FALSE)),"",VLOOKUP(N23,'Document Register'!$A$4:$B$97,2,FALSE))</f>
        <v/>
      </c>
    </row>
    <row r="24" spans="1:15" s="16" customFormat="1" ht="12.75" x14ac:dyDescent="0.2">
      <c r="A24" s="22" t="s">
        <v>235</v>
      </c>
      <c r="B24" s="22" t="s">
        <v>264</v>
      </c>
      <c r="C24" s="73"/>
      <c r="D24" s="73" t="s">
        <v>245</v>
      </c>
      <c r="E24" s="73"/>
      <c r="F24" s="73"/>
      <c r="G24" s="73"/>
      <c r="H24" s="73" t="s">
        <v>245</v>
      </c>
      <c r="I24" s="73"/>
      <c r="J24" s="87" t="s">
        <v>467</v>
      </c>
      <c r="K24" s="88" t="str">
        <f>IF(ISNA(VLOOKUP(J24,'Document Register'!$A$4:$B$97,2,FALSE)),"",VLOOKUP(J24,'Document Register'!$A$4:$B$97,2,FALSE))</f>
        <v>ISMS Document Control</v>
      </c>
      <c r="L24" s="87"/>
      <c r="M24" s="88" t="str">
        <f>IF(ISNA(VLOOKUP(L24,'Document Register'!$A$4:$B$97,2,FALSE)),"",VLOOKUP(L24,'Document Register'!$A$4:$B$97,2,FALSE))</f>
        <v/>
      </c>
      <c r="N24" s="30"/>
      <c r="O24" s="17" t="str">
        <f>IF(ISNA(VLOOKUP(N24,'Document Register'!$A$4:$B$97,2,FALSE)),"",VLOOKUP(N24,'Document Register'!$A$4:$B$97,2,FALSE))</f>
        <v/>
      </c>
    </row>
    <row r="25" spans="1:15" s="16" customFormat="1" ht="38.25" x14ac:dyDescent="0.2">
      <c r="A25" s="22">
        <v>8.1</v>
      </c>
      <c r="B25" s="22" t="s">
        <v>282</v>
      </c>
      <c r="C25" s="73" t="s">
        <v>245</v>
      </c>
      <c r="D25" s="73"/>
      <c r="E25" s="73"/>
      <c r="F25" s="73"/>
      <c r="G25" s="73"/>
      <c r="H25" s="73"/>
      <c r="I25" s="73"/>
      <c r="J25" s="87"/>
      <c r="K25" s="88" t="str">
        <f>IF(ISNA(VLOOKUP(J25,'Document Register'!$A$4:$B$97,2,FALSE)),"",VLOOKUP(J25,'Document Register'!$A$4:$B$97,2,FALSE))</f>
        <v/>
      </c>
      <c r="L25" s="87" t="s">
        <v>292</v>
      </c>
      <c r="M25" s="88" t="str">
        <f>IF(ISNA(VLOOKUP(L25,'Document Register'!$A$4:$B$97,2,FALSE)),"",VLOOKUP(L25,'Document Register'!$A$4:$B$97,2,FALSE))</f>
        <v>Risk Management Process</v>
      </c>
      <c r="N25" s="30"/>
      <c r="O25" s="17" t="str">
        <f>IF(ISNA(VLOOKUP(N25,'Document Register'!$A$4:$B$97,2,FALSE)),"",VLOOKUP(N25,'Document Register'!$A$4:$B$97,2,FALSE))</f>
        <v/>
      </c>
    </row>
    <row r="26" spans="1:15" s="16" customFormat="1" ht="25.5" x14ac:dyDescent="0.2">
      <c r="A26" s="22">
        <v>8.1999999999999993</v>
      </c>
      <c r="B26" s="22" t="s">
        <v>283</v>
      </c>
      <c r="C26" s="73" t="s">
        <v>245</v>
      </c>
      <c r="D26" s="73"/>
      <c r="E26" s="73"/>
      <c r="F26" s="73"/>
      <c r="G26" s="73"/>
      <c r="H26" s="73"/>
      <c r="I26" s="73"/>
      <c r="J26" s="87"/>
      <c r="K26" s="88" t="str">
        <f>IF(ISNA(VLOOKUP(J26,'Document Register'!$A$4:$B$97,2,FALSE)),"",VLOOKUP(J26,'Document Register'!$A$4:$B$97,2,FALSE))</f>
        <v/>
      </c>
      <c r="L26" s="87" t="s">
        <v>292</v>
      </c>
      <c r="M26" s="88" t="str">
        <f>IF(ISNA(VLOOKUP(L26,'Document Register'!$A$4:$B$97,2,FALSE)),"",VLOOKUP(L26,'Document Register'!$A$4:$B$97,2,FALSE))</f>
        <v>Risk Management Process</v>
      </c>
      <c r="N26" s="30"/>
      <c r="O26" s="17" t="str">
        <f>IF(ISNA(VLOOKUP(N26,'Document Register'!$A$4:$B$97,2,FALSE)),"",VLOOKUP(N26,'Document Register'!$A$4:$B$97,2,FALSE))</f>
        <v/>
      </c>
    </row>
    <row r="27" spans="1:15" s="16" customFormat="1" ht="25.5" x14ac:dyDescent="0.2">
      <c r="A27" s="22">
        <v>8.3000000000000007</v>
      </c>
      <c r="B27" s="22" t="s">
        <v>284</v>
      </c>
      <c r="C27" s="73" t="s">
        <v>245</v>
      </c>
      <c r="D27" s="73"/>
      <c r="E27" s="73"/>
      <c r="F27" s="73"/>
      <c r="G27" s="73"/>
      <c r="H27" s="73"/>
      <c r="I27" s="73"/>
      <c r="J27" s="87"/>
      <c r="K27" s="88" t="str">
        <f>IF(ISNA(VLOOKUP(J27,'Document Register'!$A$4:$B$97,2,FALSE)),"",VLOOKUP(J27,'Document Register'!$A$4:$B$97,2,FALSE))</f>
        <v/>
      </c>
      <c r="L27" s="87" t="s">
        <v>292</v>
      </c>
      <c r="M27" s="88" t="str">
        <f>IF(ISNA(VLOOKUP(L27,'Document Register'!$A$4:$B$97,2,FALSE)),"",VLOOKUP(L27,'Document Register'!$A$4:$B$97,2,FALSE))</f>
        <v>Risk Management Process</v>
      </c>
      <c r="N27" s="30"/>
      <c r="O27" s="17" t="str">
        <f>IF(ISNA(VLOOKUP(N27,'Document Register'!$A$4:$B$97,2,FALSE)),"",VLOOKUP(N27,'Document Register'!$A$4:$B$97,2,FALSE))</f>
        <v/>
      </c>
    </row>
    <row r="28" spans="1:15" s="16" customFormat="1" ht="51" x14ac:dyDescent="0.2">
      <c r="A28" s="19">
        <v>9.1</v>
      </c>
      <c r="B28" s="19" t="s">
        <v>285</v>
      </c>
      <c r="C28" s="73"/>
      <c r="D28" s="73" t="s">
        <v>245</v>
      </c>
      <c r="E28" s="73"/>
      <c r="F28" s="73"/>
      <c r="G28" s="73"/>
      <c r="H28" s="73"/>
      <c r="I28" s="73"/>
      <c r="J28" s="87" t="s">
        <v>554</v>
      </c>
      <c r="K28" s="88" t="str">
        <f>IF(ISNA(VLOOKUP(J28,'Document Register'!$A$4:$B$97,2,FALSE)),"",VLOOKUP(J28,'Document Register'!$A$4:$B$97,2,FALSE))</f>
        <v>ISMS Measurement and Monitoring</v>
      </c>
      <c r="L28" s="87"/>
      <c r="M28" s="88" t="str">
        <f>IF(ISNA(VLOOKUP(L28,'Document Register'!$A$4:$B$97,2,FALSE)),"",VLOOKUP(L28,'Document Register'!$A$4:$B$97,2,FALSE))</f>
        <v/>
      </c>
      <c r="N28" s="30"/>
      <c r="O28" s="17" t="str">
        <f>IF(ISNA(VLOOKUP(N28,'Document Register'!$A$4:$B$97,2,FALSE)),"",VLOOKUP(N28,'Document Register'!$A$4:$B$97,2,FALSE))</f>
        <v/>
      </c>
    </row>
    <row r="29" spans="1:15" s="16" customFormat="1" ht="38.25" x14ac:dyDescent="0.2">
      <c r="A29" s="19">
        <v>9.1999999999999993</v>
      </c>
      <c r="B29" s="19" t="s">
        <v>286</v>
      </c>
      <c r="C29" s="73"/>
      <c r="D29" s="73" t="s">
        <v>245</v>
      </c>
      <c r="E29" s="73"/>
      <c r="F29" s="73"/>
      <c r="G29" s="73"/>
      <c r="H29" s="73"/>
      <c r="I29" s="73"/>
      <c r="J29" s="87" t="s">
        <v>555</v>
      </c>
      <c r="K29" s="88" t="str">
        <f>IF(ISNA(VLOOKUP(J29,'Document Register'!$A$4:$B$97,2,FALSE)),"",VLOOKUP(J29,'Document Register'!$A$4:$B$97,2,FALSE))</f>
        <v>ISMS Internal Auditing</v>
      </c>
      <c r="L29" s="87"/>
      <c r="M29" s="88" t="str">
        <f>IF(ISNA(VLOOKUP(L29,'Document Register'!$A$4:$B$97,2,FALSE)),"",VLOOKUP(L29,'Document Register'!$A$4:$B$97,2,FALSE))</f>
        <v/>
      </c>
      <c r="N29" s="30"/>
      <c r="O29" s="17" t="str">
        <f>IF(ISNA(VLOOKUP(N29,'Document Register'!$A$4:$B$97,2,FALSE)),"",VLOOKUP(N29,'Document Register'!$A$4:$B$97,2,FALSE))</f>
        <v/>
      </c>
    </row>
    <row r="30" spans="1:15" s="16" customFormat="1" ht="51" x14ac:dyDescent="0.2">
      <c r="A30" s="19">
        <v>9.3000000000000007</v>
      </c>
      <c r="B30" s="19" t="s">
        <v>287</v>
      </c>
      <c r="C30" s="73" t="s">
        <v>245</v>
      </c>
      <c r="D30" s="73"/>
      <c r="E30" s="73"/>
      <c r="F30" s="73"/>
      <c r="G30" s="73"/>
      <c r="H30" s="73"/>
      <c r="I30" s="73"/>
      <c r="J30" s="87"/>
      <c r="K30" s="88" t="str">
        <f>IF(ISNA(VLOOKUP(J30,'Document Register'!$A$4:$B$97,2,FALSE)),"",VLOOKUP(J30,'Document Register'!$A$4:$B$97,2,FALSE))</f>
        <v/>
      </c>
      <c r="L30" s="87" t="s">
        <v>252</v>
      </c>
      <c r="M30" s="88" t="str">
        <f>IF(ISNA(VLOOKUP(L30,'Document Register'!$A$4:$B$97,2,FALSE)),"",VLOOKUP(L30,'Document Register'!$A$4:$B$97,2,FALSE))</f>
        <v>ISMS Management Review</v>
      </c>
      <c r="N30" s="30"/>
      <c r="O30" s="17" t="str">
        <f>IF(ISNA(VLOOKUP(N30,'Document Register'!$A$4:$B$97,2,FALSE)),"",VLOOKUP(N30,'Document Register'!$A$4:$B$97,2,FALSE))</f>
        <v/>
      </c>
    </row>
    <row r="31" spans="1:15" s="16" customFormat="1" ht="63.75" x14ac:dyDescent="0.2">
      <c r="A31" s="19">
        <v>10.1</v>
      </c>
      <c r="B31" s="19" t="s">
        <v>288</v>
      </c>
      <c r="C31" s="73"/>
      <c r="D31" s="73" t="s">
        <v>245</v>
      </c>
      <c r="E31" s="73"/>
      <c r="F31" s="73"/>
      <c r="G31" s="73"/>
      <c r="H31" s="73"/>
      <c r="I31" s="73"/>
      <c r="J31" s="87" t="s">
        <v>469</v>
      </c>
      <c r="K31" s="88" t="str">
        <f>IF(ISNA(VLOOKUP(J31,'Document Register'!$A$4:$B$97,2,FALSE)),"",VLOOKUP(J31,'Document Register'!$A$4:$B$97,2,FALSE))</f>
        <v>Managing Security Events and Weaknesses</v>
      </c>
      <c r="L31" s="87"/>
      <c r="M31" s="88" t="str">
        <f>IF(ISNA(VLOOKUP(L31,'Document Register'!$A$4:$B$97,2,FALSE)),"",VLOOKUP(L31,'Document Register'!$A$4:$B$97,2,FALSE))</f>
        <v/>
      </c>
      <c r="N31" s="30"/>
      <c r="O31" s="17" t="str">
        <f>IF(ISNA(VLOOKUP(N31,'Document Register'!$A$4:$B$97,2,FALSE)),"",VLOOKUP(N31,'Document Register'!$A$4:$B$97,2,FALSE))</f>
        <v/>
      </c>
    </row>
    <row r="32" spans="1:15" s="16" customFormat="1" ht="38.25" x14ac:dyDescent="0.2">
      <c r="A32" s="19">
        <v>10.199999999999999</v>
      </c>
      <c r="B32" s="19" t="s">
        <v>289</v>
      </c>
      <c r="C32" s="73" t="s">
        <v>245</v>
      </c>
      <c r="D32" s="73"/>
      <c r="E32" s="73"/>
      <c r="F32" s="73"/>
      <c r="G32" s="73"/>
      <c r="H32" s="73"/>
      <c r="I32" s="73"/>
      <c r="J32" s="87"/>
      <c r="K32" s="88" t="str">
        <f>IF(ISNA(VLOOKUP(J32,'Document Register'!$A$4:$B$97,2,FALSE)),"",VLOOKUP(J32,'Document Register'!$A$4:$B$97,2,FALSE))</f>
        <v/>
      </c>
      <c r="L32" s="87" t="s">
        <v>607</v>
      </c>
      <c r="M32" s="88" t="str">
        <f>IF(ISNA(VLOOKUP(L32,'Document Register'!$A$4:$B$97,2,FALSE)),"",VLOOKUP(L32,'Document Register'!$A$4:$B$97,2,FALSE))</f>
        <v>Information Security Measures</v>
      </c>
      <c r="N32" s="30"/>
      <c r="O32" s="17" t="str">
        <f>IF(ISNA(VLOOKUP(N32,'Document Register'!$A$4:$B$97,2,FALSE)),"",VLOOKUP(N32,'Document Register'!$A$4:$B$97,2,FALSE))</f>
        <v/>
      </c>
    </row>
    <row r="33" spans="17:17" x14ac:dyDescent="0.25">
      <c r="Q33" s="29" t="s">
        <v>254</v>
      </c>
    </row>
  </sheetData>
  <autoFilter ref="A2:O32"/>
  <mergeCells count="27">
    <mergeCell ref="D12:D13"/>
    <mergeCell ref="E12:E13"/>
    <mergeCell ref="F12:F13"/>
    <mergeCell ref="G12:G13"/>
    <mergeCell ref="H12:H13"/>
    <mergeCell ref="H10:H11"/>
    <mergeCell ref="I10:I11"/>
    <mergeCell ref="G14:G15"/>
    <mergeCell ref="H14:H15"/>
    <mergeCell ref="I14:I15"/>
    <mergeCell ref="I12:I13"/>
    <mergeCell ref="F10:F11"/>
    <mergeCell ref="G10:G11"/>
    <mergeCell ref="A14:A15"/>
    <mergeCell ref="B14:B15"/>
    <mergeCell ref="C14:C15"/>
    <mergeCell ref="D14:D15"/>
    <mergeCell ref="E14:E15"/>
    <mergeCell ref="F14:F15"/>
    <mergeCell ref="A10:A11"/>
    <mergeCell ref="B10:B11"/>
    <mergeCell ref="C10:C11"/>
    <mergeCell ref="D10:D11"/>
    <mergeCell ref="E10:E11"/>
    <mergeCell ref="A12:A13"/>
    <mergeCell ref="B12:B13"/>
    <mergeCell ref="C12:C13"/>
  </mergeCells>
  <conditionalFormatting sqref="C4:I12 C14:I32">
    <cfRule type="cellIs" dxfId="36" priority="51" operator="equal">
      <formula>"x"</formula>
    </cfRule>
  </conditionalFormatting>
  <conditionalFormatting sqref="C4:C12 C14:C32">
    <cfRule type="expression" dxfId="35" priority="5" stopIfTrue="1">
      <formula>AND($L4="",$C4="x")</formula>
    </cfRule>
  </conditionalFormatting>
  <conditionalFormatting sqref="D4:D12 D14:D32">
    <cfRule type="expression" dxfId="34" priority="50" stopIfTrue="1">
      <formula>AND($J4="",$D4="x")</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'Document Register'!$A$4:$A$96</xm:f>
          </x14:formula1>
          <xm:sqref>J4:J32</xm:sqref>
        </x14:dataValidation>
        <x14:dataValidation type="list" allowBlank="1" showInputMessage="1" showErrorMessage="1">
          <x14:formula1>
            <xm:f>'Document Register'!$A$4:$A$96</xm:f>
          </x14:formula1>
          <xm:sqref>L4:L32</xm:sqref>
        </x14:dataValidation>
        <x14:dataValidation type="list" allowBlank="1" showInputMessage="1" showErrorMessage="1">
          <x14:formula1>
            <xm:f>'Document Register'!$A$4:$A$96</xm:f>
          </x14:formula1>
          <xm:sqref>N4:N32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V198"/>
  <sheetViews>
    <sheetView zoomScale="80" zoomScaleNormal="80" zoomScalePageLayoutView="125" workbookViewId="0">
      <pane xSplit="4" ySplit="3" topLeftCell="T36" activePane="bottomRight" state="frozen"/>
      <selection pane="topRight" activeCell="E1" sqref="E1"/>
      <selection pane="bottomLeft" activeCell="A4" sqref="A4"/>
      <selection pane="bottomRight" activeCell="B38" sqref="B38:B40"/>
    </sheetView>
  </sheetViews>
  <sheetFormatPr defaultColWidth="9.140625" defaultRowHeight="15" x14ac:dyDescent="0.25"/>
  <cols>
    <col min="1" max="1" width="10.140625" style="1" customWidth="1"/>
    <col min="2" max="2" width="37.28515625" style="12" customWidth="1"/>
    <col min="3" max="3" width="75.85546875" style="12" customWidth="1"/>
    <col min="4" max="4" width="11.5703125" style="1" bestFit="1" customWidth="1"/>
    <col min="5" max="11" width="3.5703125" style="1" customWidth="1"/>
    <col min="12" max="12" width="10.5703125" style="32" bestFit="1" customWidth="1"/>
    <col min="13" max="13" width="54.5703125" style="32" customWidth="1"/>
    <col min="14" max="14" width="12.140625" style="1" bestFit="1" customWidth="1"/>
    <col min="15" max="15" width="55.5703125" style="1" bestFit="1" customWidth="1"/>
    <col min="16" max="16" width="14.28515625" style="32" bestFit="1" customWidth="1"/>
    <col min="17" max="17" width="54.85546875" style="32" bestFit="1" customWidth="1"/>
    <col min="18" max="18" width="67.42578125" style="32" customWidth="1"/>
    <col min="19" max="19" width="64.28515625" style="32" customWidth="1"/>
    <col min="20" max="20" width="53.85546875" style="2" customWidth="1"/>
    <col min="21" max="21" width="46.28515625" style="2" customWidth="1"/>
    <col min="22" max="22" width="36.28515625" style="2" customWidth="1"/>
    <col min="23" max="16384" width="9.140625" style="2"/>
  </cols>
  <sheetData>
    <row r="1" spans="1:22" ht="57" customHeight="1" x14ac:dyDescent="0.25">
      <c r="B1" s="261" t="s">
        <v>609</v>
      </c>
      <c r="C1" s="261"/>
      <c r="D1" s="10"/>
    </row>
    <row r="2" spans="1:22" ht="15.75" thickBot="1" x14ac:dyDescent="0.3">
      <c r="E2" s="252" t="s">
        <v>241</v>
      </c>
      <c r="F2" s="253"/>
      <c r="G2" s="253"/>
      <c r="H2" s="253"/>
      <c r="I2" s="253"/>
      <c r="J2" s="253"/>
      <c r="K2" s="11"/>
    </row>
    <row r="3" spans="1:22" ht="75" customHeight="1" x14ac:dyDescent="0.25">
      <c r="A3" s="23" t="s">
        <v>1</v>
      </c>
      <c r="B3" s="24" t="s">
        <v>524</v>
      </c>
      <c r="C3" s="24" t="s">
        <v>0</v>
      </c>
      <c r="D3" s="25" t="s">
        <v>3</v>
      </c>
      <c r="E3" s="117" t="s">
        <v>7</v>
      </c>
      <c r="F3" s="117" t="s">
        <v>5</v>
      </c>
      <c r="G3" s="117" t="s">
        <v>298</v>
      </c>
      <c r="H3" s="118" t="s">
        <v>242</v>
      </c>
      <c r="I3" s="118" t="s">
        <v>243</v>
      </c>
      <c r="J3" s="118" t="s">
        <v>303</v>
      </c>
      <c r="K3" s="118" t="s">
        <v>265</v>
      </c>
      <c r="L3" s="26" t="s">
        <v>520</v>
      </c>
      <c r="M3" s="26" t="s">
        <v>569</v>
      </c>
      <c r="N3" s="26" t="s">
        <v>521</v>
      </c>
      <c r="O3" s="26" t="s">
        <v>570</v>
      </c>
      <c r="P3" s="26" t="s">
        <v>522</v>
      </c>
      <c r="Q3" s="26" t="s">
        <v>543</v>
      </c>
      <c r="R3" s="26" t="s">
        <v>525</v>
      </c>
      <c r="S3" s="26" t="s">
        <v>299</v>
      </c>
      <c r="T3" s="27" t="s">
        <v>300</v>
      </c>
      <c r="U3" s="24" t="s">
        <v>585</v>
      </c>
      <c r="V3" s="24" t="s">
        <v>586</v>
      </c>
    </row>
    <row r="4" spans="1:22" x14ac:dyDescent="0.25">
      <c r="A4" s="234" t="s">
        <v>8</v>
      </c>
      <c r="B4" s="213" t="s">
        <v>9</v>
      </c>
      <c r="C4" s="235" t="s">
        <v>305</v>
      </c>
      <c r="D4" s="215" t="s">
        <v>4</v>
      </c>
      <c r="E4" s="201"/>
      <c r="F4" s="201"/>
      <c r="G4" s="201"/>
      <c r="H4" s="201"/>
      <c r="I4" s="201" t="s">
        <v>245</v>
      </c>
      <c r="J4" s="201" t="s">
        <v>245</v>
      </c>
      <c r="K4" s="201"/>
      <c r="L4" s="57"/>
      <c r="M4" s="58" t="str">
        <f>IF(ISNA(VLOOKUP(L4,'Document Register'!$A$4:$B$97,2,FALSE)),"",VLOOKUP(L4,'Document Register'!$A$4:$B$97,2,FALSE))</f>
        <v/>
      </c>
      <c r="N4" s="57" t="s">
        <v>605</v>
      </c>
      <c r="O4" s="58" t="str">
        <f>IF(ISNA(VLOOKUP(N4,'Document Register'!$A$4:$B$97,2,FALSE)),"",VLOOKUP(N4,'Document Register'!$A$4:$B$97,2,FALSE))</f>
        <v>ISMS Manual</v>
      </c>
      <c r="P4" s="57"/>
      <c r="Q4" s="59" t="str">
        <f>IF(ISNA(VLOOKUP(P4,'Document Register'!$A$4:$B$97,2,FALSE)),"",VLOOKUP(P4,'Document Register'!$A$4:$B$97,2,FALSE))</f>
        <v/>
      </c>
      <c r="R4" s="74"/>
      <c r="S4" s="198" t="s">
        <v>566</v>
      </c>
      <c r="T4" s="205"/>
      <c r="U4" s="222" t="s">
        <v>588</v>
      </c>
      <c r="V4" s="222"/>
    </row>
    <row r="5" spans="1:22" x14ac:dyDescent="0.25">
      <c r="A5" s="234"/>
      <c r="B5" s="241"/>
      <c r="C5" s="235"/>
      <c r="D5" s="236"/>
      <c r="E5" s="239"/>
      <c r="F5" s="239"/>
      <c r="G5" s="239"/>
      <c r="H5" s="239"/>
      <c r="I5" s="239"/>
      <c r="J5" s="239"/>
      <c r="K5" s="239"/>
      <c r="L5" s="60"/>
      <c r="M5" s="61" t="str">
        <f>IF(ISNA(VLOOKUP(L5,'Document Register'!$A$4:$B$97,2,FALSE)),"",VLOOKUP(L5,'Document Register'!$A$4:$B$97,2,FALSE))</f>
        <v/>
      </c>
      <c r="N5" s="60" t="s">
        <v>607</v>
      </c>
      <c r="O5" s="61" t="str">
        <f>IF(ISNA(VLOOKUP(N5,'Document Register'!$A$4:$B$97,2,FALSE)),"",VLOOKUP(N5,'Document Register'!$A$4:$B$97,2,FALSE))</f>
        <v>Information Security Measures</v>
      </c>
      <c r="P5" s="60"/>
      <c r="Q5" s="62" t="str">
        <f>IF(ISNA(VLOOKUP(P5,'Document Register'!$A$4:$B$97,2,FALSE)),"",VLOOKUP(P5,'Document Register'!$A$4:$B$97,2,FALSE))</f>
        <v/>
      </c>
      <c r="R5" s="75"/>
      <c r="S5" s="199"/>
      <c r="T5" s="254"/>
      <c r="U5" s="223"/>
      <c r="V5" s="223"/>
    </row>
    <row r="6" spans="1:22" x14ac:dyDescent="0.25">
      <c r="A6" s="234"/>
      <c r="B6" s="214"/>
      <c r="C6" s="235"/>
      <c r="D6" s="216"/>
      <c r="E6" s="202"/>
      <c r="F6" s="202"/>
      <c r="G6" s="202"/>
      <c r="H6" s="202"/>
      <c r="I6" s="202"/>
      <c r="J6" s="202"/>
      <c r="K6" s="202"/>
      <c r="L6" s="63"/>
      <c r="M6" s="64" t="str">
        <f>IF(ISNA(VLOOKUP(L6,'Document Register'!$A$4:$B$97,2,FALSE)),"",VLOOKUP(L6,'Document Register'!$A$4:$B$97,2,FALSE))</f>
        <v/>
      </c>
      <c r="N6" s="63" t="s">
        <v>606</v>
      </c>
      <c r="O6" s="64" t="str">
        <f>IF(ISNA(VLOOKUP(N6,'Document Register'!$A$4:$B$97,2,FALSE)),"",VLOOKUP(N6,'Document Register'!$A$4:$B$97,2,FALSE))</f>
        <v>Controls Statement of Applicability</v>
      </c>
      <c r="P6" s="63"/>
      <c r="Q6" s="65" t="str">
        <f>IF(ISNA(VLOOKUP(P6,'Document Register'!$A$4:$B$97,2,FALSE)),"",VLOOKUP(P6,'Document Register'!$A$4:$B$97,2,FALSE))</f>
        <v/>
      </c>
      <c r="R6" s="76"/>
      <c r="S6" s="200"/>
      <c r="T6" s="206"/>
      <c r="U6" s="224"/>
      <c r="V6" s="224"/>
    </row>
    <row r="7" spans="1:22" ht="23.25" customHeight="1" x14ac:dyDescent="0.25">
      <c r="A7" s="211" t="s">
        <v>10</v>
      </c>
      <c r="B7" s="213" t="s">
        <v>11</v>
      </c>
      <c r="C7" s="213" t="s">
        <v>306</v>
      </c>
      <c r="D7" s="215" t="s">
        <v>4</v>
      </c>
      <c r="E7" s="201" t="s">
        <v>245</v>
      </c>
      <c r="F7" s="201"/>
      <c r="G7" s="201"/>
      <c r="H7" s="201"/>
      <c r="I7" s="201"/>
      <c r="J7" s="201" t="s">
        <v>245</v>
      </c>
      <c r="K7" s="201"/>
      <c r="L7" s="57"/>
      <c r="M7" s="58" t="str">
        <f>IF(ISNA(VLOOKUP(L7,'Document Register'!$A$4:$B$97,2,FALSE)),"",VLOOKUP(L7,'Document Register'!$A$4:$B$97,2,FALSE))</f>
        <v/>
      </c>
      <c r="N7" s="57" t="s">
        <v>252</v>
      </c>
      <c r="O7" s="58" t="str">
        <f>IF(ISNA(VLOOKUP(N7,'Document Register'!$A$4:$B$97,2,FALSE)),"",VLOOKUP(N7,'Document Register'!$A$4:$B$97,2,FALSE))</f>
        <v>ISMS Management Review</v>
      </c>
      <c r="P7" s="57" t="s">
        <v>254</v>
      </c>
      <c r="Q7" s="58" t="str">
        <f>IF(ISNA(VLOOKUP(P7,'Document Register'!$A$4:$B$97,2,FALSE)),"",VLOOKUP(P7,'Document Register'!$A$4:$B$97,2,FALSE))</f>
        <v/>
      </c>
      <c r="R7" s="97"/>
      <c r="S7" s="244" t="s">
        <v>301</v>
      </c>
      <c r="T7" s="246"/>
      <c r="U7" s="222" t="s">
        <v>587</v>
      </c>
      <c r="V7" s="222"/>
    </row>
    <row r="8" spans="1:22" ht="23.25" customHeight="1" x14ac:dyDescent="0.25">
      <c r="A8" s="240"/>
      <c r="B8" s="241"/>
      <c r="C8" s="241"/>
      <c r="D8" s="236"/>
      <c r="E8" s="239"/>
      <c r="F8" s="239"/>
      <c r="G8" s="239"/>
      <c r="H8" s="239"/>
      <c r="I8" s="239"/>
      <c r="J8" s="239"/>
      <c r="K8" s="239"/>
      <c r="L8" s="86"/>
      <c r="M8" s="85"/>
      <c r="N8" s="66" t="s">
        <v>605</v>
      </c>
      <c r="O8" s="85" t="str">
        <f>IF(ISNA(VLOOKUP(N8,'Document Register'!$A$4:$B$97,2,FALSE)),"",VLOOKUP(N8,'Document Register'!$A$4:$B$97,2,FALSE))</f>
        <v>ISMS Manual</v>
      </c>
      <c r="P8" s="86"/>
      <c r="Q8" s="85"/>
      <c r="R8" s="123"/>
      <c r="S8" s="199"/>
      <c r="T8" s="230"/>
      <c r="U8" s="223"/>
      <c r="V8" s="223"/>
    </row>
    <row r="9" spans="1:22" ht="23.25" customHeight="1" x14ac:dyDescent="0.25">
      <c r="A9" s="212"/>
      <c r="B9" s="214"/>
      <c r="C9" s="214"/>
      <c r="D9" s="216"/>
      <c r="E9" s="202"/>
      <c r="F9" s="202"/>
      <c r="G9" s="202"/>
      <c r="H9" s="202"/>
      <c r="I9" s="202"/>
      <c r="J9" s="202"/>
      <c r="K9" s="202"/>
      <c r="L9" s="63"/>
      <c r="M9" s="64" t="str">
        <f>IF(ISNA(VLOOKUP(L9,'Document Register'!$A$4:$B$97,2,FALSE)),"",VLOOKUP(L9,'Document Register'!$A$4:$B$97,2,FALSE))</f>
        <v/>
      </c>
      <c r="N9" s="63" t="s">
        <v>545</v>
      </c>
      <c r="O9" s="64" t="str">
        <f>IF(ISNA(VLOOKUP(N9,'Document Register'!$A$4:$B$97,2,FALSE)),"",VLOOKUP(N9,'Document Register'!$A$4:$B$97,2,FALSE))</f>
        <v>ISMS Roles and Responsibilities</v>
      </c>
      <c r="P9" s="63" t="s">
        <v>254</v>
      </c>
      <c r="Q9" s="64" t="str">
        <f>IF(ISNA(VLOOKUP(P9,'Document Register'!$A$4:$B$97,2,FALSE)),"",VLOOKUP(P9,'Document Register'!$A$4:$B$97,2,FALSE))</f>
        <v/>
      </c>
      <c r="R9" s="97"/>
      <c r="S9" s="245"/>
      <c r="T9" s="247"/>
      <c r="U9" s="224"/>
      <c r="V9" s="224"/>
    </row>
    <row r="10" spans="1:22" x14ac:dyDescent="0.25">
      <c r="A10" s="234" t="s">
        <v>12</v>
      </c>
      <c r="B10" s="235" t="s">
        <v>13</v>
      </c>
      <c r="C10" s="235" t="s">
        <v>307</v>
      </c>
      <c r="D10" s="215" t="s">
        <v>4</v>
      </c>
      <c r="E10" s="201" t="s">
        <v>245</v>
      </c>
      <c r="F10" s="201"/>
      <c r="G10" s="201"/>
      <c r="H10" s="201"/>
      <c r="I10" s="201"/>
      <c r="J10" s="201" t="s">
        <v>245</v>
      </c>
      <c r="K10" s="201"/>
      <c r="L10" s="57"/>
      <c r="M10" s="58" t="str">
        <f>IF(ISNA(VLOOKUP(L10,'Document Register'!$A$4:$B$97,2,FALSE)),"",VLOOKUP(L10,'Document Register'!$A$4:$B$97,2,FALSE))</f>
        <v/>
      </c>
      <c r="N10" s="57" t="s">
        <v>545</v>
      </c>
      <c r="O10" s="58" t="str">
        <f>IF(ISNA(VLOOKUP(N10,'Document Register'!$A$4:$B$97,2,FALSE)),"",VLOOKUP(N10,'Document Register'!$A$4:$B$97,2,FALSE))</f>
        <v>ISMS Roles and Responsibilities</v>
      </c>
      <c r="P10" s="57"/>
      <c r="Q10" s="59" t="str">
        <f>IF(ISNA(VLOOKUP(P10,'Document Register'!$A$4:$B$97,2,FALSE)),"",VLOOKUP(P10,'Document Register'!$A$4:$B$97,2,FALSE))</f>
        <v/>
      </c>
      <c r="R10" s="74"/>
      <c r="S10" s="198" t="s">
        <v>301</v>
      </c>
      <c r="T10" s="219"/>
      <c r="U10" s="222" t="s">
        <v>588</v>
      </c>
      <c r="V10" s="222"/>
    </row>
    <row r="11" spans="1:22" x14ac:dyDescent="0.25">
      <c r="A11" s="234"/>
      <c r="B11" s="235"/>
      <c r="C11" s="235"/>
      <c r="D11" s="236"/>
      <c r="E11" s="239"/>
      <c r="F11" s="239"/>
      <c r="G11" s="239"/>
      <c r="H11" s="239"/>
      <c r="I11" s="239"/>
      <c r="J11" s="239"/>
      <c r="K11" s="239"/>
      <c r="L11" s="60"/>
      <c r="M11" s="61" t="str">
        <f>IF(ISNA(VLOOKUP(L11,'Document Register'!$A$4:$B$97,2,FALSE)),"",VLOOKUP(L11,'Document Register'!$A$4:$B$97,2,FALSE))</f>
        <v/>
      </c>
      <c r="N11" s="60" t="s">
        <v>546</v>
      </c>
      <c r="O11" s="67" t="str">
        <f>IF(ISNA(VLOOKUP(N11,'Document Register'!$A$4:$B$97,2,FALSE)),"",VLOOKUP(N11,'Document Register'!$A$4:$B$97,2,FALSE))</f>
        <v>ISMS Role Assignments</v>
      </c>
      <c r="P11" s="60"/>
      <c r="Q11" s="62" t="str">
        <f>IF(ISNA(VLOOKUP(P11,'Document Register'!$A$4:$B$97,2,FALSE)),"",VLOOKUP(P11,'Document Register'!$A$4:$B$97,2,FALSE))</f>
        <v/>
      </c>
      <c r="R11" s="75"/>
      <c r="S11" s="199"/>
      <c r="T11" s="220"/>
      <c r="U11" s="223"/>
      <c r="V11" s="223"/>
    </row>
    <row r="12" spans="1:22" x14ac:dyDescent="0.25">
      <c r="A12" s="234"/>
      <c r="B12" s="235"/>
      <c r="C12" s="235"/>
      <c r="D12" s="236"/>
      <c r="E12" s="239"/>
      <c r="F12" s="239"/>
      <c r="G12" s="239"/>
      <c r="H12" s="239"/>
      <c r="I12" s="239"/>
      <c r="J12" s="239"/>
      <c r="K12" s="239"/>
      <c r="L12" s="66"/>
      <c r="M12" s="61" t="str">
        <f>IF(ISNA(VLOOKUP(L12,'Document Register'!$A$4:$B$97,2,FALSE)),"",VLOOKUP(L12,'Document Register'!$A$4:$B$97,2,FALSE))</f>
        <v/>
      </c>
      <c r="N12" s="66" t="s">
        <v>458</v>
      </c>
      <c r="O12" s="67" t="str">
        <f>IF(ISNA(VLOOKUP(N12,'Document Register'!$A$4:$B$97,2,FALSE)),"",VLOOKUP(N12,'Document Register'!$A$4:$B$97,2,FALSE))</f>
        <v>Communications plan</v>
      </c>
      <c r="P12" s="66"/>
      <c r="Q12" s="62" t="str">
        <f>IF(ISNA(VLOOKUP(P12,'Document Register'!$A$4:$B$97,2,FALSE)),"",VLOOKUP(P12,'Document Register'!$A$4:$B$97,2,FALSE))</f>
        <v/>
      </c>
      <c r="R12" s="166"/>
      <c r="S12" s="199"/>
      <c r="T12" s="220"/>
      <c r="U12" s="223"/>
      <c r="V12" s="223"/>
    </row>
    <row r="13" spans="1:22" x14ac:dyDescent="0.25">
      <c r="A13" s="234"/>
      <c r="B13" s="235"/>
      <c r="C13" s="235"/>
      <c r="D13" s="236"/>
      <c r="E13" s="239"/>
      <c r="F13" s="239"/>
      <c r="G13" s="239"/>
      <c r="H13" s="239"/>
      <c r="I13" s="239"/>
      <c r="J13" s="239"/>
      <c r="K13" s="239"/>
      <c r="L13" s="66"/>
      <c r="M13" s="67"/>
      <c r="N13" s="66" t="s">
        <v>616</v>
      </c>
      <c r="O13" s="67" t="str">
        <f>IF(ISNA(VLOOKUP(N13,'Document Register'!$A$4:$B$97,2,FALSE)),"",VLOOKUP(N13,'Document Register'!$A$4:$B$97,2,FALSE))</f>
        <v>Responsibilities for TRE Unmanaged Projects</v>
      </c>
      <c r="P13" s="66"/>
      <c r="Q13" s="68" t="str">
        <f>IF(ISNA(VLOOKUP(P13,'Document Register'!$A$4:$B$97,2,FALSE)),"",VLOOKUP(P13,'Document Register'!$A$4:$B$97,2,FALSE))</f>
        <v/>
      </c>
      <c r="R13" s="97"/>
      <c r="S13" s="199"/>
      <c r="T13" s="220"/>
      <c r="U13" s="224"/>
      <c r="V13" s="224"/>
    </row>
    <row r="14" spans="1:22" ht="60" x14ac:dyDescent="0.25">
      <c r="A14" s="45" t="s">
        <v>14</v>
      </c>
      <c r="B14" s="13" t="s">
        <v>15</v>
      </c>
      <c r="C14" s="44" t="s">
        <v>308</v>
      </c>
      <c r="D14" s="111" t="s">
        <v>2</v>
      </c>
      <c r="E14" s="98"/>
      <c r="F14" s="98"/>
      <c r="G14" s="98"/>
      <c r="H14" s="99"/>
      <c r="I14" s="99"/>
      <c r="J14" s="98"/>
      <c r="K14" s="98"/>
      <c r="L14" s="100"/>
      <c r="M14" s="101" t="str">
        <f>IF(ISNA(VLOOKUP(L14,'Document Register'!$A$4:$B$97,2,FALSE)),"",VLOOKUP(L14,'Document Register'!$A$4:$B$97,2,FALSE))</f>
        <v/>
      </c>
      <c r="N14" s="100" t="s">
        <v>254</v>
      </c>
      <c r="O14" s="101" t="str">
        <f>IF(ISNA(VLOOKUP(N14,'Document Register'!$A$4:$B$97,2,FALSE)),"",VLOOKUP(N14,'Document Register'!$A$4:$B$97,2,FALSE))</f>
        <v/>
      </c>
      <c r="P14" s="100"/>
      <c r="Q14" s="101" t="str">
        <f>IF(ISNA(VLOOKUP(P14,'Document Register'!$A$4:$B$97,2,FALSE)),"",VLOOKUP(P14,'Document Register'!$A$4:$B$97,2,FALSE))</f>
        <v/>
      </c>
      <c r="R14" s="101"/>
      <c r="S14" s="102" t="s">
        <v>254</v>
      </c>
      <c r="T14" s="103" t="s">
        <v>255</v>
      </c>
      <c r="U14" s="154"/>
      <c r="V14" s="154"/>
    </row>
    <row r="15" spans="1:22" x14ac:dyDescent="0.25">
      <c r="A15" s="255" t="s">
        <v>16</v>
      </c>
      <c r="B15" s="235" t="s">
        <v>17</v>
      </c>
      <c r="C15" s="235" t="s">
        <v>309</v>
      </c>
      <c r="D15" s="215" t="s">
        <v>4</v>
      </c>
      <c r="E15" s="201" t="s">
        <v>245</v>
      </c>
      <c r="F15" s="201" t="s">
        <v>245</v>
      </c>
      <c r="G15" s="201"/>
      <c r="H15" s="201"/>
      <c r="I15" s="201"/>
      <c r="J15" s="201"/>
      <c r="K15" s="201"/>
      <c r="L15" s="150" t="s">
        <v>469</v>
      </c>
      <c r="M15" s="58" t="str">
        <f>IF(ISNA(VLOOKUP(L15,'Document Register'!$A$4:$B$97,2,FALSE)),"",VLOOKUP(L15,'Document Register'!$A$4:$B$97,2,FALSE))</f>
        <v>Managing Security Events and Weaknesses</v>
      </c>
      <c r="N15" s="57" t="s">
        <v>458</v>
      </c>
      <c r="O15" s="58" t="str">
        <f>IF(ISNA(VLOOKUP(N15,'Document Register'!$A$4:$B$97,2,FALSE)),"",VLOOKUP(N15,'Document Register'!$A$4:$B$97,2,FALSE))</f>
        <v>Communications plan</v>
      </c>
      <c r="P15" s="57"/>
      <c r="Q15" s="59" t="str">
        <f>IF(ISNA(VLOOKUP(P15,'Document Register'!$A$4:$B$97,2,FALSE)),"",VLOOKUP(P15,'Document Register'!$A$4:$B$97,2,FALSE))</f>
        <v/>
      </c>
      <c r="R15" s="74"/>
      <c r="S15" s="198" t="s">
        <v>301</v>
      </c>
      <c r="T15" s="219"/>
      <c r="U15" s="231" t="s">
        <v>589</v>
      </c>
      <c r="V15" s="231"/>
    </row>
    <row r="16" spans="1:22" x14ac:dyDescent="0.25">
      <c r="A16" s="255"/>
      <c r="B16" s="235"/>
      <c r="C16" s="235"/>
      <c r="D16" s="216"/>
      <c r="E16" s="202"/>
      <c r="F16" s="202"/>
      <c r="G16" s="202"/>
      <c r="H16" s="202"/>
      <c r="I16" s="202"/>
      <c r="J16" s="202"/>
      <c r="K16" s="202"/>
      <c r="L16" s="63"/>
      <c r="M16" s="64" t="str">
        <f>IF(ISNA(VLOOKUP(L16,'Document Register'!$A$4:$B$97,2,FALSE)),"",VLOOKUP(L16,'Document Register'!$A$4:$B$97,2,FALSE))</f>
        <v/>
      </c>
      <c r="N16" s="63" t="s">
        <v>251</v>
      </c>
      <c r="O16" s="64" t="str">
        <f>IF(ISNA(VLOOKUP(N16,'Document Register'!$A$4:$B$97,2,FALSE)),"",VLOOKUP(N16,'Document Register'!$A$4:$B$97,2,FALSE))</f>
        <v>Index of relevant policy</v>
      </c>
      <c r="P16" s="63"/>
      <c r="Q16" s="65" t="str">
        <f>IF(ISNA(VLOOKUP(P16,'Document Register'!$A$4:$B$97,2,FALSE)),"",VLOOKUP(P16,'Document Register'!$A$4:$B$97,2,FALSE))</f>
        <v/>
      </c>
      <c r="R16" s="76"/>
      <c r="S16" s="200"/>
      <c r="T16" s="221"/>
      <c r="U16" s="231"/>
      <c r="V16" s="231"/>
    </row>
    <row r="17" spans="1:22" ht="30" x14ac:dyDescent="0.25">
      <c r="A17" s="45" t="s">
        <v>18</v>
      </c>
      <c r="B17" s="13" t="s">
        <v>19</v>
      </c>
      <c r="C17" s="44" t="s">
        <v>310</v>
      </c>
      <c r="D17" s="3" t="s">
        <v>4</v>
      </c>
      <c r="E17" s="4" t="s">
        <v>245</v>
      </c>
      <c r="F17" s="4"/>
      <c r="G17" s="4"/>
      <c r="H17" s="5"/>
      <c r="I17" s="5"/>
      <c r="J17" s="5"/>
      <c r="K17" s="4"/>
      <c r="L17" s="36"/>
      <c r="M17" s="39" t="str">
        <f>IF(ISNA(VLOOKUP(L17,'Document Register'!$A$4:$B$97,2,FALSE)),"",VLOOKUP(L17,'Document Register'!$A$4:$B$97,2,FALSE))</f>
        <v/>
      </c>
      <c r="N17" s="36" t="s">
        <v>553</v>
      </c>
      <c r="O17" s="39" t="str">
        <f>IF(ISNA(VLOOKUP(N17,'Document Register'!$A$4:$B$97,2,FALSE)),"",VLOOKUP(N17,'Document Register'!$A$4:$B$97,2,FALSE))</f>
        <v>Special Interest Groups Contact List</v>
      </c>
      <c r="P17" s="36"/>
      <c r="Q17" s="39" t="str">
        <f>IF(ISNA(VLOOKUP(P17,'Document Register'!$A$4:$B$97,2,FALSE)),"",VLOOKUP(P17,'Document Register'!$A$4:$B$97,2,FALSE))</f>
        <v/>
      </c>
      <c r="R17" s="39"/>
      <c r="S17" s="43" t="s">
        <v>301</v>
      </c>
      <c r="T17" s="34"/>
      <c r="U17" s="155" t="s">
        <v>590</v>
      </c>
      <c r="V17" s="155"/>
    </row>
    <row r="18" spans="1:22" ht="30" x14ac:dyDescent="0.25">
      <c r="A18" s="45" t="s">
        <v>20</v>
      </c>
      <c r="B18" s="13" t="s">
        <v>21</v>
      </c>
      <c r="C18" s="44" t="s">
        <v>311</v>
      </c>
      <c r="D18" s="3" t="s">
        <v>4</v>
      </c>
      <c r="E18" s="4"/>
      <c r="F18" s="4" t="s">
        <v>245</v>
      </c>
      <c r="G18" s="4" t="s">
        <v>245</v>
      </c>
      <c r="H18" s="5"/>
      <c r="I18" s="5"/>
      <c r="J18" s="5"/>
      <c r="K18" s="4" t="s">
        <v>254</v>
      </c>
      <c r="L18" s="36" t="s">
        <v>295</v>
      </c>
      <c r="M18" s="39" t="str">
        <f>IF(ISNA(VLOOKUP(L18,'Document Register'!$A$4:$B$97,2,FALSE)),"",VLOOKUP(L18,'Document Register'!$A$4:$B$97,2,FALSE))</f>
        <v>TRE Project Privacy Impact Assessment</v>
      </c>
      <c r="N18" s="36" t="s">
        <v>254</v>
      </c>
      <c r="O18" s="39" t="str">
        <f>IF(ISNA(VLOOKUP(N18,'Document Register'!$A$4:$B$97,2,FALSE)),"",VLOOKUP(N18,'Document Register'!$A$4:$B$97,2,FALSE))</f>
        <v/>
      </c>
      <c r="P18" s="36" t="s">
        <v>422</v>
      </c>
      <c r="Q18" s="39" t="str">
        <f>IF(ISNA(VLOOKUP(P18,'Document Register'!$A$4:$B$97,2,FALSE)),"",VLOOKUP(P18,'Document Register'!$A$4:$B$97,2,FALSE))</f>
        <v>TRE Project Application Form</v>
      </c>
      <c r="R18" s="39"/>
      <c r="S18" s="43" t="s">
        <v>301</v>
      </c>
      <c r="T18" s="34"/>
      <c r="U18" s="155" t="s">
        <v>591</v>
      </c>
      <c r="V18" s="155"/>
    </row>
    <row r="19" spans="1:22" ht="30" x14ac:dyDescent="0.25">
      <c r="A19" s="45" t="s">
        <v>22</v>
      </c>
      <c r="B19" s="13" t="s">
        <v>23</v>
      </c>
      <c r="C19" s="44" t="s">
        <v>312</v>
      </c>
      <c r="D19" s="3" t="s">
        <v>4</v>
      </c>
      <c r="E19" s="4" t="s">
        <v>245</v>
      </c>
      <c r="F19" s="4" t="s">
        <v>245</v>
      </c>
      <c r="G19" s="4"/>
      <c r="H19" s="5"/>
      <c r="I19" s="5"/>
      <c r="J19" s="5"/>
      <c r="K19" s="4" t="s">
        <v>245</v>
      </c>
      <c r="L19" s="36" t="s">
        <v>294</v>
      </c>
      <c r="M19" s="39" t="str">
        <f>IF(ISNA(VLOOKUP(L19,'Document Register'!$A$4:$B$97,2,FALSE)),"",VLOOKUP(L19,'Document Register'!$A$4:$B$97,2,FALSE))</f>
        <v>TRE User Manual</v>
      </c>
      <c r="N19" s="36" t="s">
        <v>551</v>
      </c>
      <c r="O19" s="39" t="str">
        <f>IF(ISNA(VLOOKUP(N19,'Document Register'!$A$4:$B$97,2,FALSE)),"",VLOOKUP(N19,'Document Register'!$A$4:$B$97,2,FALSE))</f>
        <v>TRE Bring Your Own Technology Policy</v>
      </c>
      <c r="P19" s="36"/>
      <c r="Q19" s="39" t="str">
        <f>IF(ISNA(VLOOKUP(P19,'Document Register'!$A$4:$B$97,2,FALSE)),"",VLOOKUP(P19,'Document Register'!$A$4:$B$97,2,FALSE))</f>
        <v/>
      </c>
      <c r="R19" s="170" t="s">
        <v>622</v>
      </c>
      <c r="S19" s="43" t="s">
        <v>301</v>
      </c>
      <c r="T19" s="34"/>
      <c r="U19" s="155" t="s">
        <v>592</v>
      </c>
      <c r="V19" s="155"/>
    </row>
    <row r="20" spans="1:22" ht="30" x14ac:dyDescent="0.25">
      <c r="A20" s="45" t="s">
        <v>24</v>
      </c>
      <c r="B20" s="13" t="s">
        <v>25</v>
      </c>
      <c r="C20" s="44" t="s">
        <v>313</v>
      </c>
      <c r="D20" s="3" t="s">
        <v>4</v>
      </c>
      <c r="E20" s="4" t="s">
        <v>245</v>
      </c>
      <c r="F20" s="4"/>
      <c r="G20" s="4"/>
      <c r="H20" s="5"/>
      <c r="I20" s="5"/>
      <c r="J20" s="5"/>
      <c r="K20" s="4" t="s">
        <v>245</v>
      </c>
      <c r="L20" s="36"/>
      <c r="M20" s="39" t="str">
        <f>IF(ISNA(VLOOKUP(L20,'Document Register'!$A$4:$B$97,2,FALSE)),"",VLOOKUP(L20,'Document Register'!$A$4:$B$97,2,FALSE))</f>
        <v/>
      </c>
      <c r="N20" s="36" t="s">
        <v>551</v>
      </c>
      <c r="O20" s="39" t="str">
        <f>IF(ISNA(VLOOKUP(N20,'Document Register'!$A$4:$B$97,2,FALSE)),"",VLOOKUP(N20,'Document Register'!$A$4:$B$97,2,FALSE))</f>
        <v>TRE Bring Your Own Technology Policy</v>
      </c>
      <c r="P20" s="36"/>
      <c r="Q20" s="39" t="str">
        <f>IF(ISNA(VLOOKUP(P20,'Document Register'!$A$4:$B$97,2,FALSE)),"",VLOOKUP(P20,'Document Register'!$A$4:$B$97,2,FALSE))</f>
        <v/>
      </c>
      <c r="R20" s="170" t="s">
        <v>622</v>
      </c>
      <c r="S20" s="43" t="s">
        <v>301</v>
      </c>
      <c r="T20" s="34"/>
      <c r="U20" s="155" t="s">
        <v>592</v>
      </c>
      <c r="V20" s="155"/>
    </row>
    <row r="21" spans="1:22" ht="54" customHeight="1" x14ac:dyDescent="0.25">
      <c r="A21" s="45" t="s">
        <v>26</v>
      </c>
      <c r="B21" s="13" t="s">
        <v>27</v>
      </c>
      <c r="C21" s="44" t="s">
        <v>314</v>
      </c>
      <c r="D21" s="3" t="s">
        <v>4</v>
      </c>
      <c r="E21" s="4"/>
      <c r="F21" s="4"/>
      <c r="G21" s="9"/>
      <c r="H21" s="5"/>
      <c r="I21" s="5"/>
      <c r="J21" s="5"/>
      <c r="K21" s="5" t="s">
        <v>245</v>
      </c>
      <c r="L21" s="36"/>
      <c r="M21" s="39" t="str">
        <f>IF(ISNA(VLOOKUP(L21,'Document Register'!$A$4:$B$97,2,FALSE)),"",VLOOKUP(L21,'Document Register'!$A$4:$B$97,2,FALSE))</f>
        <v/>
      </c>
      <c r="N21" s="36"/>
      <c r="O21" s="39" t="str">
        <f>IF(ISNA(VLOOKUP(N21,'Document Register'!$A$4:$B$97,2,FALSE)),"",VLOOKUP(N21,'Document Register'!$A$4:$B$97,2,FALSE))</f>
        <v/>
      </c>
      <c r="P21" s="36"/>
      <c r="Q21" s="39" t="str">
        <f>IF(ISNA(VLOOKUP(P21,'Document Register'!$A$4:$B$97,2,FALSE)),"",VLOOKUP(P21,'Document Register'!$A$4:$B$97,2,FALSE))</f>
        <v/>
      </c>
      <c r="R21" s="143" t="s">
        <v>620</v>
      </c>
      <c r="S21" s="43" t="s">
        <v>301</v>
      </c>
      <c r="T21" s="34"/>
      <c r="U21" s="155" t="s">
        <v>593</v>
      </c>
      <c r="V21" s="155"/>
    </row>
    <row r="22" spans="1:22" ht="30" x14ac:dyDescent="0.25">
      <c r="A22" s="45" t="s">
        <v>28</v>
      </c>
      <c r="B22" s="13" t="s">
        <v>29</v>
      </c>
      <c r="C22" s="44" t="s">
        <v>315</v>
      </c>
      <c r="D22" s="3" t="s">
        <v>4</v>
      </c>
      <c r="E22" s="4"/>
      <c r="F22" s="4"/>
      <c r="G22" s="9"/>
      <c r="H22" s="5"/>
      <c r="I22" s="5"/>
      <c r="J22" s="5"/>
      <c r="K22" s="5" t="s">
        <v>245</v>
      </c>
      <c r="L22" s="36"/>
      <c r="M22" s="39" t="str">
        <f>IF(ISNA(VLOOKUP(L22,'Document Register'!$A$4:$B$97,2,FALSE)),"",VLOOKUP(L22,'Document Register'!$A$4:$B$97,2,FALSE))</f>
        <v/>
      </c>
      <c r="N22" s="36"/>
      <c r="O22" s="39" t="str">
        <f>IF(ISNA(VLOOKUP(N22,'Document Register'!$A$4:$B$97,2,FALSE)),"",VLOOKUP(N22,'Document Register'!$A$4:$B$97,2,FALSE))</f>
        <v/>
      </c>
      <c r="P22" s="36"/>
      <c r="Q22" s="39" t="str">
        <f>IF(ISNA(VLOOKUP(P22,'Document Register'!$A$4:$B$97,2,FALSE)),"",VLOOKUP(P22,'Document Register'!$A$4:$B$97,2,FALSE))</f>
        <v/>
      </c>
      <c r="R22" s="143" t="s">
        <v>621</v>
      </c>
      <c r="S22" s="43" t="s">
        <v>301</v>
      </c>
      <c r="T22" s="34"/>
      <c r="U22" s="155" t="s">
        <v>593</v>
      </c>
      <c r="V22" s="155"/>
    </row>
    <row r="23" spans="1:22" x14ac:dyDescent="0.25">
      <c r="A23" s="234" t="s">
        <v>30</v>
      </c>
      <c r="B23" s="235" t="s">
        <v>31</v>
      </c>
      <c r="C23" s="235" t="s">
        <v>316</v>
      </c>
      <c r="D23" s="215" t="s">
        <v>4</v>
      </c>
      <c r="E23" s="201" t="s">
        <v>245</v>
      </c>
      <c r="F23" s="201"/>
      <c r="G23" s="201"/>
      <c r="H23" s="201"/>
      <c r="I23" s="201" t="s">
        <v>245</v>
      </c>
      <c r="J23" s="201"/>
      <c r="K23" s="201"/>
      <c r="L23" s="57"/>
      <c r="M23" s="58" t="str">
        <f>IF(ISNA(VLOOKUP(L23,'Document Register'!$A$4:$B$97,2,FALSE)),"",VLOOKUP(L23,'Document Register'!$A$4:$B$97,2,FALSE))</f>
        <v/>
      </c>
      <c r="N23" s="115" t="s">
        <v>605</v>
      </c>
      <c r="O23" s="58" t="str">
        <f>IF(ISNA(VLOOKUP(N23,'Document Register'!$A$4:$B$97,2,FALSE)),"",VLOOKUP(N23,'Document Register'!$A$4:$B$97,2,FALSE))</f>
        <v>ISMS Manual</v>
      </c>
      <c r="P23" s="57"/>
      <c r="Q23" s="59" t="str">
        <f>IF(ISNA(VLOOKUP(P23,'Document Register'!$A$4:$B$97,2,FALSE)),"",VLOOKUP(P23,'Document Register'!$A$4:$B$97,2,FALSE))</f>
        <v/>
      </c>
      <c r="R23" s="74"/>
      <c r="S23" s="198" t="s">
        <v>301</v>
      </c>
      <c r="T23" s="219"/>
      <c r="U23" s="222" t="s">
        <v>588</v>
      </c>
      <c r="V23" s="222"/>
    </row>
    <row r="24" spans="1:22" x14ac:dyDescent="0.25">
      <c r="A24" s="234"/>
      <c r="B24" s="235"/>
      <c r="C24" s="235"/>
      <c r="D24" s="236"/>
      <c r="E24" s="239"/>
      <c r="F24" s="239"/>
      <c r="G24" s="239"/>
      <c r="H24" s="239"/>
      <c r="I24" s="239"/>
      <c r="J24" s="239"/>
      <c r="K24" s="239"/>
      <c r="L24" s="60"/>
      <c r="M24" s="61" t="str">
        <f>IF(ISNA(VLOOKUP(L24,'Document Register'!$A$4:$B$97,2,FALSE)),"",VLOOKUP(L24,'Document Register'!$A$4:$B$97,2,FALSE))</f>
        <v/>
      </c>
      <c r="N24" s="83" t="s">
        <v>545</v>
      </c>
      <c r="O24" s="61" t="str">
        <f>IF(ISNA(VLOOKUP(N24,'Document Register'!$A$4:$B$97,2,FALSE)),"",VLOOKUP(N24,'Document Register'!$A$4:$B$97,2,FALSE))</f>
        <v>ISMS Roles and Responsibilities</v>
      </c>
      <c r="P24" s="60"/>
      <c r="Q24" s="62" t="str">
        <f>IF(ISNA(VLOOKUP(P24,'Document Register'!$A$4:$B$97,2,FALSE)),"",VLOOKUP(P24,'Document Register'!$A$4:$B$97,2,FALSE))</f>
        <v/>
      </c>
      <c r="R24" s="75"/>
      <c r="S24" s="199"/>
      <c r="T24" s="220"/>
      <c r="U24" s="224"/>
      <c r="V24" s="224"/>
    </row>
    <row r="25" spans="1:22" ht="18" customHeight="1" x14ac:dyDescent="0.25">
      <c r="A25" s="234" t="s">
        <v>32</v>
      </c>
      <c r="B25" s="235" t="s">
        <v>267</v>
      </c>
      <c r="C25" s="235" t="s">
        <v>317</v>
      </c>
      <c r="D25" s="215" t="s">
        <v>4</v>
      </c>
      <c r="E25" s="201" t="s">
        <v>245</v>
      </c>
      <c r="F25" s="201" t="s">
        <v>245</v>
      </c>
      <c r="G25" s="201"/>
      <c r="H25" s="201"/>
      <c r="I25" s="201"/>
      <c r="J25" s="201"/>
      <c r="K25" s="201" t="s">
        <v>245</v>
      </c>
      <c r="L25" s="57" t="s">
        <v>290</v>
      </c>
      <c r="M25" s="58" t="str">
        <f>IF(ISNA(VLOOKUP(L25,'Document Register'!$A$4:$B$97,2,FALSE)),"",VLOOKUP(L25,'Document Register'!$A$4:$B$97,2,FALSE))</f>
        <v>Induction of new staff and students</v>
      </c>
      <c r="N25" s="57" t="s">
        <v>439</v>
      </c>
      <c r="O25" s="58" t="str">
        <f>IF(ISNA(VLOOKUP(N25,'Document Register'!$A$4:$B$97,2,FALSE)),"",VLOOKUP(N25,'Document Register'!$A$4:$B$97,2,FALSE))</f>
        <v>Guidance for new CHI staff and students</v>
      </c>
      <c r="P25" s="57"/>
      <c r="Q25" s="59" t="str">
        <f>IF(ISNA(VLOOKUP(P25,'Document Register'!$A$4:$B$97,2,FALSE)),"",VLOOKUP(P25,'Document Register'!$A$4:$B$97,2,FALSE))</f>
        <v/>
      </c>
      <c r="R25" s="198" t="s">
        <v>623</v>
      </c>
      <c r="S25" s="198" t="s">
        <v>301</v>
      </c>
      <c r="T25" s="228"/>
      <c r="U25" s="222" t="s">
        <v>593</v>
      </c>
      <c r="V25" s="222"/>
    </row>
    <row r="26" spans="1:22" x14ac:dyDescent="0.25">
      <c r="A26" s="234"/>
      <c r="B26" s="235"/>
      <c r="C26" s="235"/>
      <c r="D26" s="236"/>
      <c r="E26" s="239"/>
      <c r="F26" s="239"/>
      <c r="G26" s="239"/>
      <c r="H26" s="239"/>
      <c r="I26" s="239"/>
      <c r="J26" s="239"/>
      <c r="K26" s="239"/>
      <c r="L26" s="60" t="s">
        <v>463</v>
      </c>
      <c r="M26" s="61" t="str">
        <f>IF(ISNA(VLOOKUP(L26,'Document Register'!$A$4:$B$97,2,FALSE)),"",VLOOKUP(L26,'Document Register'!$A$4:$B$97,2,FALSE))</f>
        <v>Monitoring Training</v>
      </c>
      <c r="N26" s="159"/>
      <c r="O26" s="61" t="str">
        <f>IF(ISNA(VLOOKUP(N26,'Document Register'!$A$4:$B$97,2,FALSE)),"",VLOOKUP(N26,'Document Register'!$A$4:$B$97,2,FALSE))</f>
        <v/>
      </c>
      <c r="P26" s="60" t="s">
        <v>424</v>
      </c>
      <c r="Q26" s="62" t="str">
        <f>IF(ISNA(VLOOKUP(P26,'Document Register'!$A$4:$B$97,2,FALSE)),"",VLOOKUP(P26,'Document Register'!$A$4:$B$97,2,FALSE))</f>
        <v>New starter and leaver asset and IT account checklist</v>
      </c>
      <c r="R26" s="199"/>
      <c r="S26" s="199"/>
      <c r="T26" s="230"/>
      <c r="U26" s="223"/>
      <c r="V26" s="223"/>
    </row>
    <row r="27" spans="1:22" x14ac:dyDescent="0.25">
      <c r="A27" s="234"/>
      <c r="B27" s="235"/>
      <c r="C27" s="235"/>
      <c r="D27" s="216"/>
      <c r="E27" s="202"/>
      <c r="F27" s="202"/>
      <c r="G27" s="202"/>
      <c r="H27" s="202"/>
      <c r="I27" s="202"/>
      <c r="J27" s="202"/>
      <c r="K27" s="202"/>
      <c r="L27" s="63" t="s">
        <v>472</v>
      </c>
      <c r="M27" s="64" t="str">
        <f>IF(ISNA(VLOOKUP(L27,'Document Register'!$A$4:$B$97,2,FALSE)),"",VLOOKUP(L27,'Document Register'!$A$4:$B$97,2,FALSE))</f>
        <v>Use of Q-Pulse</v>
      </c>
      <c r="N27" s="63"/>
      <c r="O27" s="64" t="str">
        <f>IF(ISNA(VLOOKUP(N27,'Document Register'!$A$4:$B$97,2,FALSE)),"",VLOOKUP(N27,'Document Register'!$A$4:$B$97,2,FALSE))</f>
        <v/>
      </c>
      <c r="P27" s="63"/>
      <c r="Q27" s="65" t="str">
        <f>IF(ISNA(VLOOKUP(P27,'Document Register'!$A$4:$B$97,2,FALSE)),"",VLOOKUP(P27,'Document Register'!$A$4:$B$97,2,FALSE))</f>
        <v/>
      </c>
      <c r="R27" s="200"/>
      <c r="S27" s="200"/>
      <c r="T27" s="229"/>
      <c r="U27" s="224"/>
      <c r="V27" s="224"/>
    </row>
    <row r="28" spans="1:22" ht="30" x14ac:dyDescent="0.25">
      <c r="A28" s="45" t="s">
        <v>33</v>
      </c>
      <c r="B28" s="13" t="s">
        <v>34</v>
      </c>
      <c r="C28" s="44" t="s">
        <v>318</v>
      </c>
      <c r="D28" s="3" t="s">
        <v>4</v>
      </c>
      <c r="E28" s="4"/>
      <c r="F28" s="4"/>
      <c r="G28" s="4"/>
      <c r="H28" s="5"/>
      <c r="I28" s="5"/>
      <c r="J28" s="5"/>
      <c r="K28" s="5" t="s">
        <v>245</v>
      </c>
      <c r="L28" s="36"/>
      <c r="M28" s="39" t="str">
        <f>IF(ISNA(VLOOKUP(L28,'Document Register'!$A$4:$B$97,2,FALSE)),"",VLOOKUP(L28,'Document Register'!$A$4:$B$97,2,FALSE))</f>
        <v/>
      </c>
      <c r="N28" s="36"/>
      <c r="O28" s="39" t="str">
        <f>IF(ISNA(VLOOKUP(N28,'Document Register'!$A$4:$B$97,2,FALSE)),"",VLOOKUP(N28,'Document Register'!$A$4:$B$97,2,FALSE))</f>
        <v/>
      </c>
      <c r="P28" s="36"/>
      <c r="Q28" s="39" t="str">
        <f>IF(ISNA(VLOOKUP(P28,'Document Register'!$A$4:$B$97,2,FALSE)),"",VLOOKUP(P28,'Document Register'!$A$4:$B$97,2,FALSE))</f>
        <v/>
      </c>
      <c r="R28" s="143" t="s">
        <v>624</v>
      </c>
      <c r="S28" s="43" t="s">
        <v>301</v>
      </c>
      <c r="T28" s="34"/>
      <c r="U28" s="155" t="s">
        <v>593</v>
      </c>
      <c r="V28" s="155"/>
    </row>
    <row r="29" spans="1:22" x14ac:dyDescent="0.25">
      <c r="A29" s="211" t="s">
        <v>35</v>
      </c>
      <c r="B29" s="213" t="s">
        <v>36</v>
      </c>
      <c r="C29" s="213" t="s">
        <v>319</v>
      </c>
      <c r="D29" s="249" t="s">
        <v>4</v>
      </c>
      <c r="E29" s="201"/>
      <c r="F29" s="201" t="s">
        <v>245</v>
      </c>
      <c r="G29" s="201"/>
      <c r="H29" s="201"/>
      <c r="I29" s="201"/>
      <c r="J29" s="201"/>
      <c r="K29" s="201"/>
      <c r="L29" s="57" t="s">
        <v>246</v>
      </c>
      <c r="M29" s="58" t="str">
        <f>IF(ISNA(VLOOKUP(L29,'Document Register'!$A$4:$B$97,2,FALSE)),"",VLOOKUP(L29,'Document Register'!$A$4:$B$97,2,FALSE))</f>
        <v>Personnel Resignation and Exit</v>
      </c>
      <c r="N29" s="57"/>
      <c r="O29" s="58" t="str">
        <f>IF(ISNA(VLOOKUP(N29,'Document Register'!$A$4:$B$97,2,FALSE)),"",VLOOKUP(N29,'Document Register'!$A$4:$B$97,2,FALSE))</f>
        <v/>
      </c>
      <c r="P29" s="57"/>
      <c r="Q29" s="59" t="str">
        <f>IF(ISNA(VLOOKUP(P29,'Document Register'!$A$4:$B$97,2,FALSE)),"",VLOOKUP(P29,'Document Register'!$A$4:$B$97,2,FALSE))</f>
        <v/>
      </c>
      <c r="R29" s="171"/>
      <c r="S29" s="198" t="s">
        <v>301</v>
      </c>
      <c r="T29" s="219"/>
      <c r="U29" s="222" t="s">
        <v>593</v>
      </c>
      <c r="V29" s="222"/>
    </row>
    <row r="30" spans="1:22" x14ac:dyDescent="0.25">
      <c r="A30" s="240"/>
      <c r="B30" s="241"/>
      <c r="C30" s="241"/>
      <c r="D30" s="250"/>
      <c r="E30" s="239"/>
      <c r="F30" s="239"/>
      <c r="G30" s="239"/>
      <c r="H30" s="239"/>
      <c r="I30" s="239"/>
      <c r="J30" s="239"/>
      <c r="K30" s="239"/>
      <c r="L30" s="86"/>
      <c r="M30" s="85"/>
      <c r="N30" s="86"/>
      <c r="O30" s="85"/>
      <c r="P30" s="86" t="s">
        <v>424</v>
      </c>
      <c r="Q30" s="169" t="str">
        <f>IF(ISNA(VLOOKUP(P30,'Document Register'!$A$4:$B$97,2,FALSE)),"",VLOOKUP(P30,'Document Register'!$A$4:$B$97,2,FALSE))</f>
        <v>New starter and leaver asset and IT account checklist</v>
      </c>
      <c r="R30" s="172"/>
      <c r="S30" s="199"/>
      <c r="T30" s="220"/>
      <c r="U30" s="223"/>
      <c r="V30" s="223"/>
    </row>
    <row r="31" spans="1:22" x14ac:dyDescent="0.25">
      <c r="A31" s="212"/>
      <c r="B31" s="214"/>
      <c r="C31" s="214"/>
      <c r="D31" s="251"/>
      <c r="E31" s="202"/>
      <c r="F31" s="202"/>
      <c r="G31" s="202"/>
      <c r="H31" s="202"/>
      <c r="I31" s="202"/>
      <c r="J31" s="202"/>
      <c r="K31" s="202"/>
      <c r="L31" s="63"/>
      <c r="M31" s="64" t="str">
        <f>IF(ISNA(VLOOKUP(L31,'Document Register'!$A$4:$B$97,2,FALSE)),"",VLOOKUP(L31,'Document Register'!$A$4:$B$97,2,FALSE))</f>
        <v/>
      </c>
      <c r="N31" s="63"/>
      <c r="O31" s="64" t="str">
        <f>IF(ISNA(VLOOKUP(N31,'Document Register'!$A$4:$B$97,2,FALSE)),"",VLOOKUP(N31,'Document Register'!$A$4:$B$97,2,FALSE))</f>
        <v/>
      </c>
      <c r="P31" s="63"/>
      <c r="Q31" s="65" t="str">
        <f>IF(ISNA(VLOOKUP(P31,'Document Register'!$A$4:$B$97,2,FALSE)),"",VLOOKUP(P31,'Document Register'!$A$4:$B$97,2,FALSE))</f>
        <v/>
      </c>
      <c r="R31" s="173"/>
      <c r="S31" s="200"/>
      <c r="T31" s="221"/>
      <c r="U31" s="224"/>
      <c r="V31" s="224"/>
    </row>
    <row r="32" spans="1:22" x14ac:dyDescent="0.25">
      <c r="A32" s="211" t="s">
        <v>37</v>
      </c>
      <c r="B32" s="213" t="s">
        <v>38</v>
      </c>
      <c r="C32" s="213" t="s">
        <v>320</v>
      </c>
      <c r="D32" s="215" t="s">
        <v>4</v>
      </c>
      <c r="E32" s="201"/>
      <c r="F32" s="201"/>
      <c r="G32" s="201"/>
      <c r="H32" s="201"/>
      <c r="I32" s="201"/>
      <c r="J32" s="201" t="s">
        <v>245</v>
      </c>
      <c r="K32" s="201"/>
      <c r="L32" s="57" t="s">
        <v>253</v>
      </c>
      <c r="M32" s="58" t="str">
        <f>IF(ISNA(VLOOKUP(L32,'Document Register'!$A$4:$B$97,2,FALSE)),"",VLOOKUP(L32,'Document Register'!$A$4:$B$97,2,FALSE))</f>
        <v>Bringing Assets into the TRE</v>
      </c>
      <c r="N32" s="57"/>
      <c r="O32" s="58" t="str">
        <f>IF(ISNA(VLOOKUP(N32,'Document Register'!$A$4:$B$97,2,FALSE)),"",VLOOKUP(N32,'Document Register'!$A$4:$B$97,2,FALSE))</f>
        <v/>
      </c>
      <c r="P32" s="57"/>
      <c r="Q32" s="59" t="str">
        <f>IF(ISNA(VLOOKUP(P32,'Document Register'!$A$4:$B$97,2,FALSE)),"",VLOOKUP(P32,'Document Register'!$A$4:$B$97,2,FALSE))</f>
        <v/>
      </c>
      <c r="R32" s="59"/>
      <c r="S32" s="198" t="s">
        <v>301</v>
      </c>
      <c r="T32" s="228"/>
      <c r="U32" s="222" t="s">
        <v>594</v>
      </c>
      <c r="V32" s="222"/>
    </row>
    <row r="33" spans="1:22" x14ac:dyDescent="0.25">
      <c r="A33" s="240"/>
      <c r="B33" s="241"/>
      <c r="C33" s="241"/>
      <c r="D33" s="236"/>
      <c r="E33" s="239"/>
      <c r="F33" s="239"/>
      <c r="G33" s="239"/>
      <c r="H33" s="239"/>
      <c r="I33" s="239"/>
      <c r="J33" s="239"/>
      <c r="K33" s="239"/>
      <c r="L33" s="66" t="s">
        <v>247</v>
      </c>
      <c r="M33" s="67" t="str">
        <f>IF(ISNA(VLOOKUP(L33,'Document Register'!$A$4:$B$97,2,FALSE)),"",VLOOKUP(L33,'Document Register'!$A$4:$B$97,2,FALSE))</f>
        <v>Return, Re-use and Disposal of TRE Assets</v>
      </c>
      <c r="N33" s="86"/>
      <c r="O33" s="85" t="str">
        <f>IF(ISNA(VLOOKUP(N33,'Document Register'!$A$4:$B$97,2,FALSE)),"",VLOOKUP(N33,'Document Register'!$A$4:$B$97,2,FALSE))</f>
        <v/>
      </c>
      <c r="P33" s="86"/>
      <c r="Q33" s="85" t="str">
        <f>IF(ISNA(VLOOKUP(P33,'Document Register'!$A$4:$B$97,2,FALSE)),"",VLOOKUP(P33,'Document Register'!$A$4:$B$97,2,FALSE))</f>
        <v/>
      </c>
      <c r="R33" s="85"/>
      <c r="S33" s="199"/>
      <c r="T33" s="230"/>
      <c r="U33" s="223"/>
      <c r="V33" s="223"/>
    </row>
    <row r="34" spans="1:22" x14ac:dyDescent="0.25">
      <c r="A34" s="212"/>
      <c r="B34" s="214"/>
      <c r="C34" s="214"/>
      <c r="D34" s="216"/>
      <c r="E34" s="202"/>
      <c r="F34" s="202"/>
      <c r="G34" s="202"/>
      <c r="H34" s="202"/>
      <c r="I34" s="202"/>
      <c r="J34" s="202"/>
      <c r="K34" s="202"/>
      <c r="L34" s="63" t="s">
        <v>539</v>
      </c>
      <c r="M34" s="65" t="str">
        <f>IF(ISNA(VLOOKUP(L34,'Document Register'!$A$4:$B$97,2,FALSE)),"",VLOOKUP(L34,'Document Register'!$A$4:$B$97,2,FALSE))</f>
        <v>Maintaining Person Records</v>
      </c>
      <c r="N34" s="63"/>
      <c r="O34" s="64" t="str">
        <f>IF(ISNA(VLOOKUP(N34,'Document Register'!$A$4:$B$97,2,FALSE)),"",VLOOKUP(N34,'Document Register'!$A$4:$B$97,2,FALSE))</f>
        <v/>
      </c>
      <c r="P34" s="63"/>
      <c r="Q34" s="64" t="str">
        <f>IF(ISNA(VLOOKUP(P34,'Document Register'!$A$4:$B$97,2,FALSE)),"",VLOOKUP(P34,'Document Register'!$A$4:$B$97,2,FALSE))</f>
        <v/>
      </c>
      <c r="R34" s="64"/>
      <c r="S34" s="200"/>
      <c r="T34" s="229"/>
      <c r="U34" s="224"/>
      <c r="V34" s="224"/>
    </row>
    <row r="35" spans="1:22" x14ac:dyDescent="0.25">
      <c r="A35" s="234" t="s">
        <v>39</v>
      </c>
      <c r="B35" s="235" t="s">
        <v>40</v>
      </c>
      <c r="C35" s="235" t="s">
        <v>321</v>
      </c>
      <c r="D35" s="215" t="s">
        <v>4</v>
      </c>
      <c r="E35" s="201"/>
      <c r="F35" s="201" t="s">
        <v>245</v>
      </c>
      <c r="G35" s="201"/>
      <c r="H35" s="201"/>
      <c r="I35" s="201"/>
      <c r="J35" s="201" t="s">
        <v>245</v>
      </c>
      <c r="K35" s="201"/>
      <c r="L35" s="82" t="s">
        <v>253</v>
      </c>
      <c r="M35" s="58" t="str">
        <f>IF(ISNA(VLOOKUP(L35,'Document Register'!$A$4:$B$97,2,FALSE)),"",VLOOKUP(L35,'Document Register'!$A$4:$B$97,2,FALSE))</f>
        <v>Bringing Assets into the TRE</v>
      </c>
      <c r="N35" s="57"/>
      <c r="O35" s="58" t="str">
        <f>IF(ISNA(VLOOKUP(N35,'Document Register'!$A$4:$B$97,2,FALSE)),"",VLOOKUP(N35,'Document Register'!$A$4:$B$97,2,FALSE))</f>
        <v/>
      </c>
      <c r="P35" s="57"/>
      <c r="Q35" s="59" t="str">
        <f>IF(ISNA(VLOOKUP(P35,'Document Register'!$A$4:$B$97,2,FALSE)),"",VLOOKUP(P35,'Document Register'!$A$4:$B$97,2,FALSE))</f>
        <v/>
      </c>
      <c r="R35" s="74"/>
      <c r="S35" s="198" t="s">
        <v>301</v>
      </c>
      <c r="T35" s="228"/>
      <c r="U35" s="222" t="s">
        <v>594</v>
      </c>
      <c r="V35" s="222"/>
    </row>
    <row r="36" spans="1:22" x14ac:dyDescent="0.25">
      <c r="A36" s="234"/>
      <c r="B36" s="235"/>
      <c r="C36" s="235"/>
      <c r="D36" s="216"/>
      <c r="E36" s="202"/>
      <c r="F36" s="202"/>
      <c r="G36" s="202"/>
      <c r="H36" s="202"/>
      <c r="I36" s="202"/>
      <c r="J36" s="202"/>
      <c r="K36" s="202"/>
      <c r="L36" s="114" t="s">
        <v>556</v>
      </c>
      <c r="M36" s="64" t="str">
        <f>IF(ISNA(VLOOKUP(L36,'Document Register'!$A$4:$B$97,2,FALSE)),"",VLOOKUP(L36,'Document Register'!$A$4:$B$97,2,FALSE))</f>
        <v>Importing Content into the TRE</v>
      </c>
      <c r="N36" s="63"/>
      <c r="O36" s="64" t="str">
        <f>IF(ISNA(VLOOKUP(N36,'Document Register'!$A$4:$B$97,2,FALSE)),"",VLOOKUP(N36,'Document Register'!$A$4:$B$97,2,FALSE))</f>
        <v/>
      </c>
      <c r="P36" s="63"/>
      <c r="Q36" s="65" t="str">
        <f>IF(ISNA(VLOOKUP(P36,'Document Register'!$A$4:$B$97,2,FALSE)),"",VLOOKUP(P36,'Document Register'!$A$4:$B$97,2,FALSE))</f>
        <v/>
      </c>
      <c r="R36" s="76"/>
      <c r="S36" s="200"/>
      <c r="T36" s="229"/>
      <c r="U36" s="224"/>
      <c r="V36" s="224"/>
    </row>
    <row r="37" spans="1:22" ht="45.75" customHeight="1" x14ac:dyDescent="0.25">
      <c r="A37" s="125" t="s">
        <v>41</v>
      </c>
      <c r="B37" s="126" t="s">
        <v>42</v>
      </c>
      <c r="C37" s="126" t="s">
        <v>322</v>
      </c>
      <c r="D37" s="129" t="s">
        <v>4</v>
      </c>
      <c r="E37" s="130"/>
      <c r="F37" s="130" t="s">
        <v>245</v>
      </c>
      <c r="G37" s="130"/>
      <c r="H37" s="130"/>
      <c r="I37" s="130"/>
      <c r="J37" s="130"/>
      <c r="K37" s="130"/>
      <c r="L37" s="57" t="s">
        <v>294</v>
      </c>
      <c r="M37" s="58" t="str">
        <f>IF(ISNA(VLOOKUP(L37,'Document Register'!$A$4:$B$97,2,FALSE)),"",VLOOKUP(L37,'Document Register'!$A$4:$B$97,2,FALSE))</f>
        <v>TRE User Manual</v>
      </c>
      <c r="N37" s="57"/>
      <c r="O37" s="58" t="str">
        <f>IF(ISNA(VLOOKUP(N37,'Document Register'!$A$4:$B$97,2,FALSE)),"",VLOOKUP(N37,'Document Register'!$A$4:$B$97,2,FALSE))</f>
        <v/>
      </c>
      <c r="P37" s="57"/>
      <c r="Q37" s="59" t="str">
        <f>IF(ISNA(VLOOKUP(P37,'Document Register'!$A$4:$B$97,2,FALSE)),"",VLOOKUP(P37,'Document Register'!$A$4:$B$97,2,FALSE))</f>
        <v/>
      </c>
      <c r="R37" s="127"/>
      <c r="S37" s="127" t="s">
        <v>301</v>
      </c>
      <c r="T37" s="132"/>
      <c r="U37" s="155" t="s">
        <v>592</v>
      </c>
      <c r="V37" s="156"/>
    </row>
    <row r="38" spans="1:22" x14ac:dyDescent="0.25">
      <c r="A38" s="234" t="s">
        <v>43</v>
      </c>
      <c r="B38" s="235" t="s">
        <v>44</v>
      </c>
      <c r="C38" s="235" t="s">
        <v>323</v>
      </c>
      <c r="D38" s="215" t="s">
        <v>4</v>
      </c>
      <c r="E38" s="201"/>
      <c r="F38" s="201" t="s">
        <v>245</v>
      </c>
      <c r="G38" s="201"/>
      <c r="H38" s="201"/>
      <c r="I38" s="201"/>
      <c r="J38" s="201" t="s">
        <v>245</v>
      </c>
      <c r="K38" s="201"/>
      <c r="L38" s="69" t="s">
        <v>246</v>
      </c>
      <c r="M38" s="58" t="str">
        <f>IF(ISNA(VLOOKUP(L38,'Document Register'!$A$4:$B$97,2,FALSE)),"",VLOOKUP(L38,'Document Register'!$A$4:$B$97,2,FALSE))</f>
        <v>Personnel Resignation and Exit</v>
      </c>
      <c r="N38" s="69"/>
      <c r="O38" s="58" t="str">
        <f>IF(ISNA(VLOOKUP(N38,'Document Register'!$A$4:$B$97,2,FALSE)),"",VLOOKUP(N38,'Document Register'!$A$4:$B$97,2,FALSE))</f>
        <v/>
      </c>
      <c r="P38" s="69" t="s">
        <v>424</v>
      </c>
      <c r="Q38" s="59" t="str">
        <f>IF(ISNA(VLOOKUP(P38,'Document Register'!$A$4:$B$97,2,FALSE)),"",VLOOKUP(P38,'Document Register'!$A$4:$B$97,2,FALSE))</f>
        <v>New starter and leaver asset and IT account checklist</v>
      </c>
      <c r="R38" s="74"/>
      <c r="S38" s="198" t="s">
        <v>301</v>
      </c>
      <c r="T38" s="228"/>
      <c r="U38" s="217" t="s">
        <v>594</v>
      </c>
      <c r="V38" s="217"/>
    </row>
    <row r="39" spans="1:22" x14ac:dyDescent="0.25">
      <c r="A39" s="234"/>
      <c r="B39" s="235"/>
      <c r="C39" s="235"/>
      <c r="D39" s="236"/>
      <c r="E39" s="239"/>
      <c r="F39" s="239"/>
      <c r="G39" s="239"/>
      <c r="H39" s="239"/>
      <c r="I39" s="239"/>
      <c r="J39" s="239"/>
      <c r="K39" s="239"/>
      <c r="L39" s="70" t="s">
        <v>247</v>
      </c>
      <c r="M39" s="61" t="str">
        <f>IF(ISNA(VLOOKUP(L39,'Document Register'!$A$4:$B$97,2,FALSE)),"",VLOOKUP(L39,'Document Register'!$A$4:$B$97,2,FALSE))</f>
        <v>Return, Re-use and Disposal of TRE Assets</v>
      </c>
      <c r="N39" s="70"/>
      <c r="O39" s="61" t="str">
        <f>IF(ISNA(VLOOKUP(N39,'Document Register'!$A$4:$B$97,2,FALSE)),"",VLOOKUP(N39,'Document Register'!$A$4:$B$97,2,FALSE))</f>
        <v/>
      </c>
      <c r="P39" s="70"/>
      <c r="Q39" s="62" t="str">
        <f>IF(ISNA(VLOOKUP(P39,'Document Register'!$A$4:$B$97,2,FALSE)),"",VLOOKUP(P39,'Document Register'!$A$4:$B$97,2,FALSE))</f>
        <v/>
      </c>
      <c r="R39" s="75"/>
      <c r="S39" s="199"/>
      <c r="T39" s="230"/>
      <c r="U39" s="217"/>
      <c r="V39" s="217"/>
    </row>
    <row r="40" spans="1:22" x14ac:dyDescent="0.25">
      <c r="A40" s="234"/>
      <c r="B40" s="235"/>
      <c r="C40" s="235"/>
      <c r="D40" s="216"/>
      <c r="E40" s="202"/>
      <c r="F40" s="202"/>
      <c r="G40" s="202"/>
      <c r="H40" s="202"/>
      <c r="I40" s="202"/>
      <c r="J40" s="202"/>
      <c r="K40" s="202"/>
      <c r="L40" s="63" t="s">
        <v>562</v>
      </c>
      <c r="M40" s="64" t="str">
        <f>IF(ISNA(VLOOKUP(L40,'Document Register'!$A$4:$B$97,2,FALSE)),"",VLOOKUP(L40,'Document Register'!$A$4:$B$97,2,FALSE))</f>
        <v>Secure Deletion of TRE Datasets</v>
      </c>
      <c r="N40" s="71"/>
      <c r="O40" s="64" t="str">
        <f>IF(ISNA(VLOOKUP(N40,'Document Register'!$A$4:$B$97,2,FALSE)),"",VLOOKUP(N40,'Document Register'!$A$4:$B$97,2,FALSE))</f>
        <v/>
      </c>
      <c r="P40" s="71"/>
      <c r="Q40" s="65" t="str">
        <f>IF(ISNA(VLOOKUP(P40,'Document Register'!$A$4:$B$97,2,FALSE)),"",VLOOKUP(P40,'Document Register'!$A$4:$B$97,2,FALSE))</f>
        <v/>
      </c>
      <c r="R40" s="76"/>
      <c r="S40" s="200"/>
      <c r="T40" s="229"/>
      <c r="U40" s="217"/>
      <c r="V40" s="217"/>
    </row>
    <row r="41" spans="1:22" ht="30" x14ac:dyDescent="0.25">
      <c r="A41" s="45" t="s">
        <v>45</v>
      </c>
      <c r="B41" s="13" t="s">
        <v>46</v>
      </c>
      <c r="C41" s="44" t="s">
        <v>324</v>
      </c>
      <c r="D41" s="3" t="s">
        <v>4</v>
      </c>
      <c r="E41" s="4" t="s">
        <v>245</v>
      </c>
      <c r="F41" s="4"/>
      <c r="G41" s="4"/>
      <c r="H41" s="5"/>
      <c r="I41" s="5"/>
      <c r="J41" s="5"/>
      <c r="K41" s="5" t="s">
        <v>245</v>
      </c>
      <c r="L41" s="36"/>
      <c r="M41" s="39" t="str">
        <f>IF(ISNA(VLOOKUP(L41,'Document Register'!$A$4:$B$97,2,FALSE)),"",VLOOKUP(L41,'Document Register'!$A$4:$B$97,2,FALSE))</f>
        <v/>
      </c>
      <c r="N41" s="36" t="s">
        <v>547</v>
      </c>
      <c r="O41" s="39" t="str">
        <f>IF(ISNA(VLOOKUP(N41,'Document Register'!$A$4:$B$97,2,FALSE)),"",VLOOKUP(N41,'Document Register'!$A$4:$B$97,2,FALSE))</f>
        <v>Information Security Classification</v>
      </c>
      <c r="P41" s="36"/>
      <c r="Q41" s="39" t="str">
        <f>IF(ISNA(VLOOKUP(P41,'Document Register'!$A$4:$B$97,2,FALSE)),"",VLOOKUP(P41,'Document Register'!$A$4:$B$97,2,FALSE))</f>
        <v/>
      </c>
      <c r="R41" s="143" t="s">
        <v>625</v>
      </c>
      <c r="S41" s="43" t="s">
        <v>301</v>
      </c>
      <c r="T41" s="34"/>
      <c r="U41" s="156" t="s">
        <v>591</v>
      </c>
      <c r="V41" s="156"/>
    </row>
    <row r="42" spans="1:22" ht="13.5" customHeight="1" x14ac:dyDescent="0.25">
      <c r="A42" s="211" t="s">
        <v>47</v>
      </c>
      <c r="B42" s="213" t="s">
        <v>48</v>
      </c>
      <c r="C42" s="213" t="s">
        <v>325</v>
      </c>
      <c r="D42" s="215" t="s">
        <v>4</v>
      </c>
      <c r="E42" s="201"/>
      <c r="F42" s="201" t="s">
        <v>245</v>
      </c>
      <c r="G42" s="201"/>
      <c r="H42" s="201"/>
      <c r="I42" s="201"/>
      <c r="J42" s="201"/>
      <c r="K42" s="201"/>
      <c r="L42" s="57" t="s">
        <v>467</v>
      </c>
      <c r="M42" s="58" t="str">
        <f>IF(ISNA(VLOOKUP(L42,'Document Register'!$A$4:$B$97,2,FALSE)),"",VLOOKUP(L42,'Document Register'!$A$4:$B$97,2,FALSE))</f>
        <v>ISMS Document Control</v>
      </c>
      <c r="N42" s="57" t="s">
        <v>254</v>
      </c>
      <c r="O42" s="58" t="str">
        <f>IF(ISNA(VLOOKUP(N42,'Document Register'!$A$4:$B$97,2,FALSE)),"",VLOOKUP(N42,'Document Register'!$A$4:$B$97,2,FALSE))</f>
        <v/>
      </c>
      <c r="P42" s="57"/>
      <c r="Q42" s="59" t="str">
        <f>IF(ISNA(VLOOKUP(P42,'Document Register'!$A$4:$B$97,2,FALSE)),"",VLOOKUP(P42,'Document Register'!$A$4:$B$97,2,FALSE))</f>
        <v/>
      </c>
      <c r="R42" s="74"/>
      <c r="S42" s="198" t="s">
        <v>301</v>
      </c>
      <c r="T42" s="228"/>
      <c r="U42" s="217" t="s">
        <v>594</v>
      </c>
      <c r="V42" s="217"/>
    </row>
    <row r="43" spans="1:22" x14ac:dyDescent="0.25">
      <c r="A43" s="212"/>
      <c r="B43" s="214"/>
      <c r="C43" s="214"/>
      <c r="D43" s="216"/>
      <c r="E43" s="202"/>
      <c r="F43" s="202"/>
      <c r="G43" s="202"/>
      <c r="H43" s="202"/>
      <c r="I43" s="202"/>
      <c r="J43" s="202"/>
      <c r="K43" s="202"/>
      <c r="L43" s="63" t="s">
        <v>253</v>
      </c>
      <c r="M43" s="64" t="str">
        <f>IF(ISNA(VLOOKUP(L43,'Document Register'!$A$4:$B$97,2,FALSE)),"",VLOOKUP(L43,'Document Register'!$A$4:$B$97,2,FALSE))</f>
        <v>Bringing Assets into the TRE</v>
      </c>
      <c r="N43" s="63"/>
      <c r="O43" s="64" t="str">
        <f>IF(ISNA(VLOOKUP(N43,'Document Register'!$A$4:$B$97,2,FALSE)),"",VLOOKUP(N43,'Document Register'!$A$4:$B$97,2,FALSE))</f>
        <v/>
      </c>
      <c r="P43" s="63"/>
      <c r="Q43" s="65" t="str">
        <f>IF(ISNA(VLOOKUP(P43,'Document Register'!$A$4:$B$97,2,FALSE)),"",VLOOKUP(P43,'Document Register'!$A$4:$B$97,2,FALSE))</f>
        <v/>
      </c>
      <c r="R43" s="76"/>
      <c r="S43" s="200"/>
      <c r="T43" s="229"/>
      <c r="U43" s="217"/>
      <c r="V43" s="217"/>
    </row>
    <row r="44" spans="1:22" x14ac:dyDescent="0.25">
      <c r="A44" s="234" t="s">
        <v>49</v>
      </c>
      <c r="B44" s="235" t="s">
        <v>50</v>
      </c>
      <c r="C44" s="235" t="s">
        <v>326</v>
      </c>
      <c r="D44" s="215" t="s">
        <v>4</v>
      </c>
      <c r="E44" s="201" t="s">
        <v>245</v>
      </c>
      <c r="F44" s="201" t="s">
        <v>245</v>
      </c>
      <c r="G44" s="201" t="s">
        <v>245</v>
      </c>
      <c r="H44" s="201"/>
      <c r="I44" s="201"/>
      <c r="J44" s="201" t="s">
        <v>245</v>
      </c>
      <c r="K44" s="201"/>
      <c r="L44" s="46" t="s">
        <v>253</v>
      </c>
      <c r="M44" s="47" t="str">
        <f>IF(ISNA(VLOOKUP(L44,'Document Register'!$A$4:$B$97,2,FALSE)),"",VLOOKUP(L44,'Document Register'!$A$4:$B$97,2,FALSE))</f>
        <v>Bringing Assets into the TRE</v>
      </c>
      <c r="N44" s="115" t="s">
        <v>547</v>
      </c>
      <c r="O44" s="47" t="str">
        <f>IF(ISNA(VLOOKUP(N44,'Document Register'!$A$4:$B$97,2,FALSE)),"",VLOOKUP(N44,'Document Register'!$A$4:$B$97,2,FALSE))</f>
        <v>Information Security Classification</v>
      </c>
      <c r="P44" s="46" t="s">
        <v>422</v>
      </c>
      <c r="Q44" s="48" t="str">
        <f>IF(ISNA(VLOOKUP(P44,'Document Register'!$A$4:$B$97,2,FALSE)),"",VLOOKUP(P44,'Document Register'!$A$4:$B$97,2,FALSE))</f>
        <v>TRE Project Application Form</v>
      </c>
      <c r="R44" s="74"/>
      <c r="S44" s="198" t="s">
        <v>301</v>
      </c>
      <c r="T44" s="228"/>
      <c r="U44" s="217" t="s">
        <v>594</v>
      </c>
      <c r="V44" s="217"/>
    </row>
    <row r="45" spans="1:22" x14ac:dyDescent="0.25">
      <c r="A45" s="234"/>
      <c r="B45" s="235"/>
      <c r="C45" s="235"/>
      <c r="D45" s="236"/>
      <c r="E45" s="239"/>
      <c r="F45" s="239"/>
      <c r="G45" s="239"/>
      <c r="H45" s="239"/>
      <c r="I45" s="239"/>
      <c r="J45" s="239"/>
      <c r="K45" s="239"/>
      <c r="L45" s="113" t="s">
        <v>247</v>
      </c>
      <c r="M45" s="50" t="str">
        <f>IF(ISNA(VLOOKUP(L45,'Document Register'!$A$4:$B$97,2,FALSE)),"",VLOOKUP(L45,'Document Register'!$A$4:$B$97,2,FALSE))</f>
        <v>Return, Re-use and Disposal of TRE Assets</v>
      </c>
      <c r="N45" s="122"/>
      <c r="O45" s="50" t="str">
        <f>IF(ISNA(VLOOKUP(N45,'Document Register'!$A$4:$B$97,2,FALSE)),"",VLOOKUP(N45,'Document Register'!$A$4:$B$97,2,FALSE))</f>
        <v/>
      </c>
      <c r="P45" s="49"/>
      <c r="Q45" s="52" t="str">
        <f>IF(ISNA(VLOOKUP(P45,'Document Register'!$A$4:$B$97,2,FALSE)),"",VLOOKUP(P45,'Document Register'!$A$4:$B$97,2,FALSE))</f>
        <v/>
      </c>
      <c r="R45" s="75"/>
      <c r="S45" s="199"/>
      <c r="T45" s="230"/>
      <c r="U45" s="217"/>
      <c r="V45" s="217"/>
    </row>
    <row r="46" spans="1:22" x14ac:dyDescent="0.25">
      <c r="A46" s="234"/>
      <c r="B46" s="235"/>
      <c r="C46" s="235"/>
      <c r="D46" s="236"/>
      <c r="E46" s="239"/>
      <c r="F46" s="239"/>
      <c r="G46" s="239"/>
      <c r="H46" s="239"/>
      <c r="I46" s="239"/>
      <c r="J46" s="239"/>
      <c r="K46" s="239"/>
      <c r="L46" s="83" t="s">
        <v>556</v>
      </c>
      <c r="M46" s="50" t="str">
        <f>IF(ISNA(VLOOKUP(L46,'Document Register'!$A$4:$B$97,2,FALSE)),"",VLOOKUP(L46,'Document Register'!$A$4:$B$97,2,FALSE))</f>
        <v>Importing Content into the TRE</v>
      </c>
      <c r="N46" s="51"/>
      <c r="O46" s="50" t="str">
        <f>IF(ISNA(VLOOKUP(N46,'Document Register'!$A$4:$B$97,2,FALSE)),"",VLOOKUP(N46,'Document Register'!$A$4:$B$97,2,FALSE))</f>
        <v/>
      </c>
      <c r="P46" s="49"/>
      <c r="Q46" s="52" t="str">
        <f>IF(ISNA(VLOOKUP(P46,'Document Register'!$A$4:$B$97,2,FALSE)),"",VLOOKUP(P46,'Document Register'!$A$4:$B$97,2,FALSE))</f>
        <v/>
      </c>
      <c r="R46" s="75"/>
      <c r="S46" s="199"/>
      <c r="T46" s="230"/>
      <c r="U46" s="217"/>
      <c r="V46" s="217"/>
    </row>
    <row r="47" spans="1:22" x14ac:dyDescent="0.25">
      <c r="A47" s="234"/>
      <c r="B47" s="235"/>
      <c r="C47" s="235"/>
      <c r="D47" s="216"/>
      <c r="E47" s="202"/>
      <c r="F47" s="202"/>
      <c r="G47" s="202"/>
      <c r="H47" s="202"/>
      <c r="I47" s="202"/>
      <c r="J47" s="202"/>
      <c r="K47" s="202"/>
      <c r="L47" s="63" t="s">
        <v>562</v>
      </c>
      <c r="M47" s="54" t="str">
        <f>IF(ISNA(VLOOKUP(L47,'Document Register'!$A$4:$B$97,2,FALSE)),"",VLOOKUP(L47,'Document Register'!$A$4:$B$97,2,FALSE))</f>
        <v>Secure Deletion of TRE Datasets</v>
      </c>
      <c r="N47" s="55"/>
      <c r="O47" s="54" t="str">
        <f>IF(ISNA(VLOOKUP(N47,'Document Register'!$A$4:$B$97,2,FALSE)),"",VLOOKUP(N47,'Document Register'!$A$4:$B$97,2,FALSE))</f>
        <v/>
      </c>
      <c r="P47" s="53"/>
      <c r="Q47" s="56" t="str">
        <f>IF(ISNA(VLOOKUP(P47,'Document Register'!$A$4:$B$97,2,FALSE)),"",VLOOKUP(P47,'Document Register'!$A$4:$B$97,2,FALSE))</f>
        <v/>
      </c>
      <c r="R47" s="76"/>
      <c r="S47" s="200"/>
      <c r="T47" s="229"/>
      <c r="U47" s="217"/>
      <c r="V47" s="217"/>
    </row>
    <row r="48" spans="1:22" ht="30" x14ac:dyDescent="0.25">
      <c r="A48" s="45" t="s">
        <v>51</v>
      </c>
      <c r="B48" s="13" t="s">
        <v>52</v>
      </c>
      <c r="C48" s="44" t="s">
        <v>327</v>
      </c>
      <c r="D48" s="3" t="s">
        <v>4</v>
      </c>
      <c r="E48" s="4" t="s">
        <v>245</v>
      </c>
      <c r="F48" s="4" t="s">
        <v>245</v>
      </c>
      <c r="G48" s="4"/>
      <c r="H48" s="5"/>
      <c r="I48" s="5"/>
      <c r="J48" s="5"/>
      <c r="K48" s="5"/>
      <c r="L48" s="36" t="s">
        <v>294</v>
      </c>
      <c r="M48" s="39" t="str">
        <f>IF(ISNA(VLOOKUP(L48,'Document Register'!$A$4:$B$97,2,FALSE)),"",VLOOKUP(L48,'Document Register'!$A$4:$B$97,2,FALSE))</f>
        <v>TRE User Manual</v>
      </c>
      <c r="N48" s="36" t="s">
        <v>551</v>
      </c>
      <c r="O48" s="39" t="str">
        <f>IF(ISNA(VLOOKUP(N48,'Document Register'!$A$4:$B$97,2,FALSE)),"",VLOOKUP(N48,'Document Register'!$A$4:$B$97,2,FALSE))</f>
        <v>TRE Bring Your Own Technology Policy</v>
      </c>
      <c r="P48" s="36"/>
      <c r="Q48" s="39" t="str">
        <f>IF(ISNA(VLOOKUP(P48,'Document Register'!$A$4:$B$97,2,FALSE)),"",VLOOKUP(P48,'Document Register'!$A$4:$B$97,2,FALSE))</f>
        <v/>
      </c>
      <c r="R48" s="39"/>
      <c r="S48" s="43" t="s">
        <v>301</v>
      </c>
      <c r="T48" s="34"/>
      <c r="U48" s="155" t="s">
        <v>592</v>
      </c>
      <c r="V48" s="156"/>
    </row>
    <row r="49" spans="1:22" x14ac:dyDescent="0.25">
      <c r="A49" s="234" t="s">
        <v>53</v>
      </c>
      <c r="B49" s="235" t="s">
        <v>54</v>
      </c>
      <c r="C49" s="235" t="s">
        <v>328</v>
      </c>
      <c r="D49" s="215" t="s">
        <v>4</v>
      </c>
      <c r="E49" s="201"/>
      <c r="F49" s="201" t="s">
        <v>245</v>
      </c>
      <c r="G49" s="201"/>
      <c r="H49" s="201"/>
      <c r="I49" s="201"/>
      <c r="J49" s="201"/>
      <c r="K49" s="201"/>
      <c r="L49" s="57" t="s">
        <v>247</v>
      </c>
      <c r="M49" s="58" t="str">
        <f>IF(ISNA(VLOOKUP(L49,'Document Register'!$A$4:$B$97,2,FALSE)),"",VLOOKUP(L49,'Document Register'!$A$4:$B$97,2,FALSE))</f>
        <v>Return, Re-use and Disposal of TRE Assets</v>
      </c>
      <c r="N49" s="57"/>
      <c r="O49" s="58" t="str">
        <f>IF(ISNA(VLOOKUP(N49,'Document Register'!$A$4:$B$97,2,FALSE)),"",VLOOKUP(N49,'Document Register'!$A$4:$B$97,2,FALSE))</f>
        <v/>
      </c>
      <c r="P49" s="57"/>
      <c r="Q49" s="59" t="str">
        <f>IF(ISNA(VLOOKUP(P49,'Document Register'!$A$4:$B$97,2,FALSE)),"",VLOOKUP(P49,'Document Register'!$A$4:$B$97,2,FALSE))</f>
        <v/>
      </c>
      <c r="R49" s="74"/>
      <c r="S49" s="198" t="s">
        <v>301</v>
      </c>
      <c r="T49" s="228"/>
      <c r="U49" s="217" t="s">
        <v>594</v>
      </c>
      <c r="V49" s="217"/>
    </row>
    <row r="50" spans="1:22" x14ac:dyDescent="0.25">
      <c r="A50" s="234"/>
      <c r="B50" s="235"/>
      <c r="C50" s="235"/>
      <c r="D50" s="236"/>
      <c r="E50" s="239"/>
      <c r="F50" s="239"/>
      <c r="G50" s="239"/>
      <c r="H50" s="239"/>
      <c r="I50" s="239"/>
      <c r="J50" s="239"/>
      <c r="K50" s="239"/>
      <c r="L50" s="60" t="s">
        <v>557</v>
      </c>
      <c r="M50" s="61" t="str">
        <f>IF(ISNA(VLOOKUP(L50,'Document Register'!$A$4:$B$97,2,FALSE)),"",VLOOKUP(L50,'Document Register'!$A$4:$B$97,2,FALSE))</f>
        <v>Disposal of Sensitive Documents</v>
      </c>
      <c r="N50" s="60"/>
      <c r="O50" s="61" t="str">
        <f>IF(ISNA(VLOOKUP(N50,'Document Register'!$A$4:$B$97,2,FALSE)),"",VLOOKUP(N50,'Document Register'!$A$4:$B$97,2,FALSE))</f>
        <v/>
      </c>
      <c r="P50" s="60"/>
      <c r="Q50" s="62" t="str">
        <f>IF(ISNA(VLOOKUP(P50,'Document Register'!$A$4:$B$97,2,FALSE)),"",VLOOKUP(P50,'Document Register'!$A$4:$B$97,2,FALSE))</f>
        <v/>
      </c>
      <c r="R50" s="75"/>
      <c r="S50" s="199"/>
      <c r="T50" s="230"/>
      <c r="U50" s="217"/>
      <c r="V50" s="217"/>
    </row>
    <row r="51" spans="1:22" x14ac:dyDescent="0.25">
      <c r="A51" s="234"/>
      <c r="B51" s="235"/>
      <c r="C51" s="235"/>
      <c r="D51" s="216"/>
      <c r="E51" s="202"/>
      <c r="F51" s="202"/>
      <c r="G51" s="202"/>
      <c r="H51" s="202"/>
      <c r="I51" s="202"/>
      <c r="J51" s="202"/>
      <c r="K51" s="202"/>
      <c r="L51" s="63" t="s">
        <v>562</v>
      </c>
      <c r="M51" s="64" t="str">
        <f>IF(ISNA(VLOOKUP(L51,'Document Register'!$A$4:$B$97,2,FALSE)),"",VLOOKUP(L51,'Document Register'!$A$4:$B$97,2,FALSE))</f>
        <v>Secure Deletion of TRE Datasets</v>
      </c>
      <c r="N51" s="63"/>
      <c r="O51" s="64" t="str">
        <f>IF(ISNA(VLOOKUP(N51,'Document Register'!$A$4:$B$97,2,FALSE)),"",VLOOKUP(N51,'Document Register'!$A$4:$B$97,2,FALSE))</f>
        <v/>
      </c>
      <c r="P51" s="63"/>
      <c r="Q51" s="65" t="str">
        <f>IF(ISNA(VLOOKUP(P51,'Document Register'!$A$4:$B$97,2,FALSE)),"",VLOOKUP(P51,'Document Register'!$A$4:$B$97,2,FALSE))</f>
        <v/>
      </c>
      <c r="R51" s="76"/>
      <c r="S51" s="200"/>
      <c r="T51" s="229"/>
      <c r="U51" s="217"/>
      <c r="V51" s="217"/>
    </row>
    <row r="52" spans="1:22" ht="30" x14ac:dyDescent="0.25">
      <c r="A52" s="45" t="s">
        <v>55</v>
      </c>
      <c r="B52" s="13" t="s">
        <v>56</v>
      </c>
      <c r="C52" s="44" t="s">
        <v>329</v>
      </c>
      <c r="D52" s="3" t="s">
        <v>4</v>
      </c>
      <c r="E52" s="4" t="s">
        <v>245</v>
      </c>
      <c r="F52" s="4" t="s">
        <v>245</v>
      </c>
      <c r="G52" s="4"/>
      <c r="H52" s="5"/>
      <c r="I52" s="5"/>
      <c r="J52" s="5"/>
      <c r="K52" s="5"/>
      <c r="L52" s="36" t="s">
        <v>294</v>
      </c>
      <c r="M52" s="39" t="str">
        <f>IF(ISNA(VLOOKUP(L52,'Document Register'!$A$4:$B$97,2,FALSE)),"",VLOOKUP(L52,'Document Register'!$A$4:$B$97,2,FALSE))</f>
        <v>TRE User Manual</v>
      </c>
      <c r="N52" s="36" t="s">
        <v>551</v>
      </c>
      <c r="O52" s="39" t="str">
        <f>IF(ISNA(VLOOKUP(N52,'Document Register'!$A$4:$B$97,2,FALSE)),"",VLOOKUP(N52,'Document Register'!$A$4:$B$97,2,FALSE))</f>
        <v>TRE Bring Your Own Technology Policy</v>
      </c>
      <c r="P52" s="36"/>
      <c r="Q52" s="39" t="str">
        <f>IF(ISNA(VLOOKUP(P52,'Document Register'!$A$4:$B$97,2,FALSE)),"",VLOOKUP(P52,'Document Register'!$A$4:$B$97,2,FALSE))</f>
        <v/>
      </c>
      <c r="R52" s="39"/>
      <c r="S52" s="43" t="s">
        <v>301</v>
      </c>
      <c r="T52" s="34"/>
      <c r="U52" s="155" t="s">
        <v>592</v>
      </c>
      <c r="V52" s="156"/>
    </row>
    <row r="53" spans="1:22" ht="30" customHeight="1" x14ac:dyDescent="0.25">
      <c r="A53" s="211" t="s">
        <v>57</v>
      </c>
      <c r="B53" s="213" t="s">
        <v>58</v>
      </c>
      <c r="C53" s="213" t="s">
        <v>330</v>
      </c>
      <c r="D53" s="215" t="s">
        <v>4</v>
      </c>
      <c r="E53" s="201"/>
      <c r="F53" s="201" t="s">
        <v>245</v>
      </c>
      <c r="G53" s="201"/>
      <c r="H53" s="201"/>
      <c r="I53" s="201"/>
      <c r="J53" s="201"/>
      <c r="K53" s="201"/>
      <c r="L53" s="82" t="s">
        <v>294</v>
      </c>
      <c r="M53" s="59" t="str">
        <f>IF(ISNA(VLOOKUP(L53,'Document Register'!$A$4:$B$97,2,FALSE)),"",VLOOKUP(L53,'Document Register'!$A$4:$B$97,2,FALSE))</f>
        <v>TRE User Manual</v>
      </c>
      <c r="N53" s="82" t="s">
        <v>254</v>
      </c>
      <c r="O53" s="59" t="str">
        <f>IF(ISNA(VLOOKUP(N53,'Document Register'!$A$4:$B$97,2,FALSE)),"",VLOOKUP(N53,'Document Register'!$A$4:$B$97,2,FALSE))</f>
        <v/>
      </c>
      <c r="P53" s="82"/>
      <c r="Q53" s="59" t="str">
        <f>IF(ISNA(VLOOKUP(P53,'Document Register'!$A$4:$B$97,2,FALSE)),"",VLOOKUP(P53,'Document Register'!$A$4:$B$97,2,FALSE))</f>
        <v/>
      </c>
      <c r="R53" s="242"/>
      <c r="S53" s="198" t="s">
        <v>301</v>
      </c>
      <c r="T53" s="219"/>
      <c r="U53" s="217" t="s">
        <v>592</v>
      </c>
      <c r="V53" s="217"/>
    </row>
    <row r="54" spans="1:22" x14ac:dyDescent="0.25">
      <c r="A54" s="212"/>
      <c r="B54" s="214"/>
      <c r="C54" s="214"/>
      <c r="D54" s="216"/>
      <c r="E54" s="202"/>
      <c r="F54" s="202"/>
      <c r="G54" s="202"/>
      <c r="H54" s="202"/>
      <c r="I54" s="202"/>
      <c r="J54" s="202"/>
      <c r="K54" s="202"/>
      <c r="L54" s="84" t="s">
        <v>560</v>
      </c>
      <c r="M54" s="65" t="str">
        <f>IF(ISNA(VLOOKUP(L54,'Document Register'!$A$4:$B$97,2,FALSE)),"",VLOOKUP(L54,'Document Register'!$A$4:$B$97,2,FALSE))</f>
        <v>TRE Access Control</v>
      </c>
      <c r="N54" s="84"/>
      <c r="O54" s="65"/>
      <c r="P54" s="84" t="s">
        <v>422</v>
      </c>
      <c r="Q54" s="65" t="str">
        <f>IF(ISNA(VLOOKUP(P54,'Document Register'!$A$4:$B$97,2,FALSE)),"",VLOOKUP(P54,'Document Register'!$A$4:$B$97,2,FALSE))</f>
        <v>TRE Project Application Form</v>
      </c>
      <c r="R54" s="243"/>
      <c r="S54" s="200"/>
      <c r="T54" s="221"/>
      <c r="U54" s="217"/>
      <c r="V54" s="217"/>
    </row>
    <row r="55" spans="1:22" ht="60" x14ac:dyDescent="0.25">
      <c r="A55" s="45" t="s">
        <v>59</v>
      </c>
      <c r="B55" s="13" t="s">
        <v>60</v>
      </c>
      <c r="C55" s="44" t="s">
        <v>331</v>
      </c>
      <c r="D55" s="3" t="s">
        <v>4</v>
      </c>
      <c r="E55" s="4"/>
      <c r="F55" s="4"/>
      <c r="G55" s="4"/>
      <c r="H55" s="5"/>
      <c r="I55" s="5"/>
      <c r="J55" s="5"/>
      <c r="K55" s="4" t="s">
        <v>245</v>
      </c>
      <c r="L55" s="36" t="s">
        <v>254</v>
      </c>
      <c r="M55" s="39" t="str">
        <f>IF(ISNA(VLOOKUP(L55,'Document Register'!$A$4:$B$97,2,FALSE)),"",VLOOKUP(L55,'Document Register'!$A$4:$B$97,2,FALSE))</f>
        <v/>
      </c>
      <c r="N55" s="36" t="s">
        <v>254</v>
      </c>
      <c r="O55" s="39" t="str">
        <f>IF(ISNA(VLOOKUP(N55,'Document Register'!$A$4:$B$97,2,FALSE)),"",VLOOKUP(N55,'Document Register'!$A$4:$B$97,2,FALSE))</f>
        <v/>
      </c>
      <c r="P55" s="36"/>
      <c r="Q55" s="39" t="str">
        <f>IF(ISNA(VLOOKUP(P55,'Document Register'!$A$4:$B$97,2,FALSE)),"",VLOOKUP(P55,'Document Register'!$A$4:$B$97,2,FALSE))</f>
        <v/>
      </c>
      <c r="R55" s="39" t="s">
        <v>526</v>
      </c>
      <c r="S55" s="43" t="s">
        <v>301</v>
      </c>
      <c r="T55" s="34"/>
      <c r="U55" s="156" t="e">
        <v>#N/A</v>
      </c>
      <c r="V55" s="156"/>
    </row>
    <row r="56" spans="1:22" x14ac:dyDescent="0.25">
      <c r="A56" s="234" t="s">
        <v>61</v>
      </c>
      <c r="B56" s="235" t="s">
        <v>62</v>
      </c>
      <c r="C56" s="235" t="s">
        <v>332</v>
      </c>
      <c r="D56" s="215" t="s">
        <v>4</v>
      </c>
      <c r="E56" s="201"/>
      <c r="F56" s="201" t="s">
        <v>245</v>
      </c>
      <c r="G56" s="201"/>
      <c r="H56" s="201"/>
      <c r="I56" s="201"/>
      <c r="J56" s="201"/>
      <c r="K56" s="201"/>
      <c r="L56" s="82" t="s">
        <v>291</v>
      </c>
      <c r="M56" s="58" t="str">
        <f>IF(ISNA(VLOOKUP(L56,'Document Register'!$A$4:$B$97,2,FALSE)),"",VLOOKUP(L56,'Document Register'!$A$4:$B$97,2,FALSE))</f>
        <v>Managing TRE Project and Account Records in Q-Pulse</v>
      </c>
      <c r="N56" s="57"/>
      <c r="O56" s="58" t="str">
        <f>IF(ISNA(VLOOKUP(N56,'Document Register'!$A$4:$B$97,2,FALSE)),"",VLOOKUP(N56,'Document Register'!$A$4:$B$97,2,FALSE))</f>
        <v/>
      </c>
      <c r="P56" s="57"/>
      <c r="Q56" s="59" t="str">
        <f>IF(ISNA(VLOOKUP(P56,'Document Register'!$A$4:$B$97,2,FALSE)),"",VLOOKUP(P56,'Document Register'!$A$4:$B$97,2,FALSE))</f>
        <v/>
      </c>
      <c r="R56" s="74"/>
      <c r="S56" s="198" t="s">
        <v>301</v>
      </c>
      <c r="T56" s="228"/>
      <c r="U56" s="217" t="s">
        <v>595</v>
      </c>
      <c r="V56" s="217"/>
    </row>
    <row r="57" spans="1:22" x14ac:dyDescent="0.25">
      <c r="A57" s="234"/>
      <c r="B57" s="235"/>
      <c r="C57" s="235"/>
      <c r="D57" s="236"/>
      <c r="E57" s="239"/>
      <c r="F57" s="239"/>
      <c r="G57" s="239"/>
      <c r="H57" s="239"/>
      <c r="I57" s="239"/>
      <c r="J57" s="239"/>
      <c r="K57" s="239"/>
      <c r="L57" s="83" t="s">
        <v>560</v>
      </c>
      <c r="M57" s="85" t="str">
        <f>IF(ISNA(VLOOKUP(L57,'Document Register'!$A$4:$B$97,2,FALSE)),"",VLOOKUP(L57,'Document Register'!$A$4:$B$97,2,FALSE))</f>
        <v>TRE Access Control</v>
      </c>
      <c r="N57" s="86"/>
      <c r="O57" s="85" t="str">
        <f>IF(ISNA(VLOOKUP(N57,'Document Register'!$A$4:$B$97,2,FALSE)),"",VLOOKUP(N57,'Document Register'!$A$4:$B$97,2,FALSE))</f>
        <v/>
      </c>
      <c r="P57" s="86"/>
      <c r="Q57" s="97" t="str">
        <f>IF(ISNA(VLOOKUP(P57,'Document Register'!$A$4:$B$97,2,FALSE)),"",VLOOKUP(P57,'Document Register'!$A$4:$B$97,2,FALSE))</f>
        <v/>
      </c>
      <c r="R57" s="97"/>
      <c r="S57" s="199"/>
      <c r="T57" s="230"/>
      <c r="U57" s="217"/>
      <c r="V57" s="217"/>
    </row>
    <row r="58" spans="1:22" x14ac:dyDescent="0.25">
      <c r="A58" s="234"/>
      <c r="B58" s="235"/>
      <c r="C58" s="235"/>
      <c r="D58" s="216"/>
      <c r="E58" s="202"/>
      <c r="F58" s="202"/>
      <c r="G58" s="202"/>
      <c r="H58" s="202"/>
      <c r="I58" s="202"/>
      <c r="J58" s="202"/>
      <c r="K58" s="202"/>
      <c r="L58" s="84" t="s">
        <v>478</v>
      </c>
      <c r="M58" s="67" t="str">
        <f>IF(ISNA(VLOOKUP(L58,'Document Register'!$A$4:$B$97,2,FALSE)),"",VLOOKUP(L58,'Document Register'!$A$4:$B$97,2,FALSE))</f>
        <v>TRE Project Application Review</v>
      </c>
      <c r="N58" s="66"/>
      <c r="O58" s="67" t="str">
        <f>IF(ISNA(VLOOKUP(N58,'Document Register'!$A$4:$B$97,2,FALSE)),"",VLOOKUP(N58,'Document Register'!$A$4:$B$97,2,FALSE))</f>
        <v/>
      </c>
      <c r="P58" s="66"/>
      <c r="Q58" s="68" t="str">
        <f>IF(ISNA(VLOOKUP(P58,'Document Register'!$A$4:$B$97,2,FALSE)),"",VLOOKUP(P58,'Document Register'!$A$4:$B$97,2,FALSE))</f>
        <v/>
      </c>
      <c r="R58" s="75"/>
      <c r="S58" s="200"/>
      <c r="T58" s="229"/>
      <c r="U58" s="217"/>
      <c r="V58" s="217"/>
    </row>
    <row r="59" spans="1:22" ht="28.5" customHeight="1" x14ac:dyDescent="0.25">
      <c r="A59" s="234" t="s">
        <v>63</v>
      </c>
      <c r="B59" s="235" t="s">
        <v>64</v>
      </c>
      <c r="C59" s="235" t="s">
        <v>333</v>
      </c>
      <c r="D59" s="215" t="s">
        <v>4</v>
      </c>
      <c r="E59" s="201"/>
      <c r="F59" s="201" t="s">
        <v>245</v>
      </c>
      <c r="G59" s="201"/>
      <c r="H59" s="201"/>
      <c r="I59" s="201"/>
      <c r="J59" s="201"/>
      <c r="K59" s="201"/>
      <c r="L59" s="82" t="s">
        <v>291</v>
      </c>
      <c r="M59" s="58" t="str">
        <f>IF(ISNA(VLOOKUP(L59,'Document Register'!$A$4:$B$97,2,FALSE)),"",VLOOKUP(L59,'Document Register'!$A$4:$B$97,2,FALSE))</f>
        <v>Managing TRE Project and Account Records in Q-Pulse</v>
      </c>
      <c r="N59" s="57"/>
      <c r="O59" s="58" t="str">
        <f>IF(ISNA(VLOOKUP(N59,'Document Register'!$A$4:$B$97,2,FALSE)),"",VLOOKUP(N59,'Document Register'!$A$4:$B$97,2,FALSE))</f>
        <v/>
      </c>
      <c r="P59" s="57"/>
      <c r="Q59" s="59" t="str">
        <f>IF(ISNA(VLOOKUP(P59,'Document Register'!$A$4:$B$97,2,FALSE)),"",VLOOKUP(P59,'Document Register'!$A$4:$B$97,2,FALSE))</f>
        <v/>
      </c>
      <c r="R59" s="74"/>
      <c r="S59" s="198" t="s">
        <v>301</v>
      </c>
      <c r="T59" s="228"/>
      <c r="U59" s="217" t="s">
        <v>595</v>
      </c>
      <c r="V59" s="217"/>
    </row>
    <row r="60" spans="1:22" x14ac:dyDescent="0.25">
      <c r="A60" s="234"/>
      <c r="B60" s="235"/>
      <c r="C60" s="235"/>
      <c r="D60" s="236"/>
      <c r="E60" s="239"/>
      <c r="F60" s="239"/>
      <c r="G60" s="239"/>
      <c r="H60" s="239"/>
      <c r="I60" s="239"/>
      <c r="J60" s="239"/>
      <c r="K60" s="239"/>
      <c r="L60" s="114" t="s">
        <v>560</v>
      </c>
      <c r="M60" s="61" t="str">
        <f>IF(ISNA(VLOOKUP(L60,'Document Register'!$A$4:$B$97,2,FALSE)),"",VLOOKUP(L60,'Document Register'!$A$4:$B$97,2,FALSE))</f>
        <v>TRE Access Control</v>
      </c>
      <c r="N60" s="60"/>
      <c r="O60" s="61" t="str">
        <f>IF(ISNA(VLOOKUP(N60,'Document Register'!$A$4:$B$97,2,FALSE)),"",VLOOKUP(N60,'Document Register'!$A$4:$B$97,2,FALSE))</f>
        <v/>
      </c>
      <c r="P60" s="60"/>
      <c r="Q60" s="62" t="str">
        <f>IF(ISNA(VLOOKUP(P60,'Document Register'!$A$4:$B$97,2,FALSE)),"",VLOOKUP(P60,'Document Register'!$A$4:$B$97,2,FALSE))</f>
        <v/>
      </c>
      <c r="R60" s="75"/>
      <c r="S60" s="199"/>
      <c r="T60" s="230"/>
      <c r="U60" s="217"/>
      <c r="V60" s="217"/>
    </row>
    <row r="61" spans="1:22" x14ac:dyDescent="0.25">
      <c r="A61" s="234"/>
      <c r="B61" s="235"/>
      <c r="C61" s="235"/>
      <c r="D61" s="216"/>
      <c r="E61" s="202"/>
      <c r="F61" s="202"/>
      <c r="G61" s="202"/>
      <c r="H61" s="202"/>
      <c r="I61" s="202"/>
      <c r="J61" s="202"/>
      <c r="K61" s="202"/>
      <c r="L61" s="63" t="s">
        <v>492</v>
      </c>
      <c r="M61" s="64" t="str">
        <f>IF(ISNA(VLOOKUP(L61,'Document Register'!$A$4:$B$97,2,FALSE)),"",VLOOKUP(L61,'Document Register'!$A$4:$B$97,2,FALSE))</f>
        <v>Creating Linux User Accounts</v>
      </c>
      <c r="N61" s="63"/>
      <c r="O61" s="64" t="str">
        <f>IF(ISNA(VLOOKUP(N61,'Document Register'!$A$4:$B$97,2,FALSE)),"",VLOOKUP(N61,'Document Register'!$A$4:$B$97,2,FALSE))</f>
        <v/>
      </c>
      <c r="P61" s="63"/>
      <c r="Q61" s="65" t="str">
        <f>IF(ISNA(VLOOKUP(P61,'Document Register'!$A$4:$B$97,2,FALSE)),"",VLOOKUP(P61,'Document Register'!$A$4:$B$97,2,FALSE))</f>
        <v/>
      </c>
      <c r="R61" s="76"/>
      <c r="S61" s="200"/>
      <c r="T61" s="229"/>
      <c r="U61" s="217"/>
      <c r="V61" s="217"/>
    </row>
    <row r="62" spans="1:22" ht="30" x14ac:dyDescent="0.25">
      <c r="A62" s="45" t="s">
        <v>65</v>
      </c>
      <c r="B62" s="13" t="s">
        <v>66</v>
      </c>
      <c r="C62" s="44" t="s">
        <v>334</v>
      </c>
      <c r="D62" s="3" t="s">
        <v>4</v>
      </c>
      <c r="E62" s="4"/>
      <c r="F62" s="4" t="s">
        <v>245</v>
      </c>
      <c r="G62" s="4"/>
      <c r="H62" s="5"/>
      <c r="I62" s="5"/>
      <c r="J62" s="5"/>
      <c r="K62" s="5"/>
      <c r="L62" s="57" t="s">
        <v>560</v>
      </c>
      <c r="M62" s="39" t="str">
        <f>IF(ISNA(VLOOKUP(L62,'Document Register'!$A$4:$B$97,2,FALSE)),"",VLOOKUP(L62,'Document Register'!$A$4:$B$97,2,FALSE))</f>
        <v>TRE Access Control</v>
      </c>
      <c r="N62" s="36" t="s">
        <v>254</v>
      </c>
      <c r="O62" s="39" t="str">
        <f>IF(ISNA(VLOOKUP(N62,'Document Register'!$A$4:$B$97,2,FALSE)),"",VLOOKUP(N62,'Document Register'!$A$4:$B$97,2,FALSE))</f>
        <v/>
      </c>
      <c r="P62" s="36"/>
      <c r="Q62" s="39" t="str">
        <f>IF(ISNA(VLOOKUP(P62,'Document Register'!$A$4:$B$97,2,FALSE)),"",VLOOKUP(P62,'Document Register'!$A$4:$B$97,2,FALSE))</f>
        <v/>
      </c>
      <c r="R62" s="39"/>
      <c r="S62" s="43" t="s">
        <v>301</v>
      </c>
      <c r="T62" s="34"/>
      <c r="U62" s="156" t="s">
        <v>596</v>
      </c>
      <c r="V62" s="156"/>
    </row>
    <row r="63" spans="1:22" ht="30" x14ac:dyDescent="0.25">
      <c r="A63" s="45" t="s">
        <v>67</v>
      </c>
      <c r="B63" s="13" t="s">
        <v>68</v>
      </c>
      <c r="C63" s="44" t="s">
        <v>335</v>
      </c>
      <c r="D63" s="3" t="s">
        <v>4</v>
      </c>
      <c r="E63" s="4"/>
      <c r="F63" s="4" t="s">
        <v>245</v>
      </c>
      <c r="G63" s="4"/>
      <c r="H63" s="5"/>
      <c r="I63" s="5"/>
      <c r="J63" s="5"/>
      <c r="K63" s="5"/>
      <c r="L63" s="57" t="s">
        <v>560</v>
      </c>
      <c r="M63" s="39" t="str">
        <f>IF(ISNA(VLOOKUP(L63,'Document Register'!$A$4:$B$97,2,FALSE)),"",VLOOKUP(L63,'Document Register'!$A$4:$B$97,2,FALSE))</f>
        <v>TRE Access Control</v>
      </c>
      <c r="N63" s="36" t="s">
        <v>254</v>
      </c>
      <c r="O63" s="39" t="str">
        <f>IF(ISNA(VLOOKUP(N63,'Document Register'!$A$4:$B$97,2,FALSE)),"",VLOOKUP(N63,'Document Register'!$A$4:$B$97,2,FALSE))</f>
        <v/>
      </c>
      <c r="P63" s="36"/>
      <c r="Q63" s="39" t="str">
        <f>IF(ISNA(VLOOKUP(P63,'Document Register'!$A$4:$B$97,2,FALSE)),"",VLOOKUP(P63,'Document Register'!$A$4:$B$97,2,FALSE))</f>
        <v/>
      </c>
      <c r="R63" s="39"/>
      <c r="S63" s="43" t="s">
        <v>301</v>
      </c>
      <c r="T63" s="34"/>
      <c r="U63" s="156" t="s">
        <v>596</v>
      </c>
      <c r="V63" s="156"/>
    </row>
    <row r="64" spans="1:22" ht="30" x14ac:dyDescent="0.25">
      <c r="A64" s="45" t="s">
        <v>69</v>
      </c>
      <c r="B64" s="13" t="s">
        <v>70</v>
      </c>
      <c r="C64" s="44" t="s">
        <v>336</v>
      </c>
      <c r="D64" s="3" t="s">
        <v>4</v>
      </c>
      <c r="E64" s="4"/>
      <c r="F64" s="4" t="s">
        <v>245</v>
      </c>
      <c r="G64" s="4"/>
      <c r="H64" s="5"/>
      <c r="I64" s="5"/>
      <c r="J64" s="5"/>
      <c r="K64" s="5"/>
      <c r="L64" s="36" t="s">
        <v>554</v>
      </c>
      <c r="M64" s="39" t="str">
        <f>IF(ISNA(VLOOKUP(L64,'Document Register'!$A$4:$B$97,2,FALSE)),"",VLOOKUP(L64,'Document Register'!$A$4:$B$97,2,FALSE))</f>
        <v>ISMS Measurement and Monitoring</v>
      </c>
      <c r="N64" s="36" t="s">
        <v>254</v>
      </c>
      <c r="O64" s="39" t="str">
        <f>IF(ISNA(VLOOKUP(N64,'Document Register'!$A$4:$B$97,2,FALSE)),"",VLOOKUP(N64,'Document Register'!$A$4:$B$97,2,FALSE))</f>
        <v/>
      </c>
      <c r="P64" s="36"/>
      <c r="Q64" s="39" t="str">
        <f>IF(ISNA(VLOOKUP(P64,'Document Register'!$A$4:$B$97,2,FALSE)),"",VLOOKUP(P64,'Document Register'!$A$4:$B$97,2,FALSE))</f>
        <v/>
      </c>
      <c r="R64" s="39"/>
      <c r="S64" s="43" t="s">
        <v>301</v>
      </c>
      <c r="T64" s="34"/>
      <c r="U64" s="156" t="s">
        <v>587</v>
      </c>
      <c r="V64" s="156"/>
    </row>
    <row r="65" spans="1:22" ht="44.25" customHeight="1" x14ac:dyDescent="0.25">
      <c r="A65" s="45" t="s">
        <v>71</v>
      </c>
      <c r="B65" s="13" t="s">
        <v>72</v>
      </c>
      <c r="C65" s="44" t="s">
        <v>337</v>
      </c>
      <c r="D65" s="3" t="s">
        <v>4</v>
      </c>
      <c r="E65" s="4"/>
      <c r="F65" s="4" t="s">
        <v>245</v>
      </c>
      <c r="G65" s="4"/>
      <c r="H65" s="5"/>
      <c r="I65" s="5"/>
      <c r="J65" s="5"/>
      <c r="K65" s="5"/>
      <c r="L65" s="37" t="s">
        <v>246</v>
      </c>
      <c r="M65" s="41" t="str">
        <f>IF(ISNA(VLOOKUP(L65,'Document Register'!$A$4:$B$97,2,FALSE)),"",VLOOKUP(L65,'Document Register'!$A$4:$B$97,2,FALSE))</f>
        <v>Personnel Resignation and Exit</v>
      </c>
      <c r="N65" s="37"/>
      <c r="O65" s="41" t="str">
        <f>IF(ISNA(VLOOKUP(N65,'Document Register'!$A$4:$B$97,2,FALSE)),"",VLOOKUP(N65,'Document Register'!$A$4:$B$97,2,FALSE))</f>
        <v/>
      </c>
      <c r="P65" s="37" t="s">
        <v>424</v>
      </c>
      <c r="Q65" s="41" t="str">
        <f>IF(ISNA(VLOOKUP(P65,'Document Register'!$A$4:$B$97,2,FALSE)),"",VLOOKUP(P65,'Document Register'!$A$4:$B$97,2,FALSE))</f>
        <v>New starter and leaver asset and IT account checklist</v>
      </c>
      <c r="R65" s="41"/>
      <c r="S65" s="43" t="s">
        <v>301</v>
      </c>
      <c r="T65" s="34"/>
      <c r="U65" s="156" t="s">
        <v>593</v>
      </c>
      <c r="V65" s="156"/>
    </row>
    <row r="66" spans="1:22" ht="30" x14ac:dyDescent="0.25">
      <c r="A66" s="45" t="s">
        <v>73</v>
      </c>
      <c r="B66" s="13" t="s">
        <v>74</v>
      </c>
      <c r="C66" s="44" t="s">
        <v>338</v>
      </c>
      <c r="D66" s="3" t="s">
        <v>4</v>
      </c>
      <c r="E66" s="4" t="s">
        <v>245</v>
      </c>
      <c r="F66" s="4"/>
      <c r="G66" s="4"/>
      <c r="H66" s="5"/>
      <c r="I66" s="5"/>
      <c r="J66" s="5"/>
      <c r="K66" s="5"/>
      <c r="L66" s="36"/>
      <c r="M66" s="39" t="str">
        <f>IF(ISNA(VLOOKUP(L66,'Document Register'!$A$4:$B$97,2,FALSE)),"",VLOOKUP(L66,'Document Register'!$A$4:$B$97,2,FALSE))</f>
        <v/>
      </c>
      <c r="N66" s="36" t="s">
        <v>266</v>
      </c>
      <c r="O66" s="39" t="str">
        <f>IF(ISNA(VLOOKUP(N66,'Document Register'!$A$4:$B$97,2,FALSE)),"",VLOOKUP(N66,'Document Register'!$A$4:$B$97,2,FALSE))</f>
        <v>TRE Password Policy</v>
      </c>
      <c r="P66" s="36"/>
      <c r="Q66" s="39" t="str">
        <f>IF(ISNA(VLOOKUP(P66,'Document Register'!$A$4:$B$97,2,FALSE)),"",VLOOKUP(P66,'Document Register'!$A$4:$B$97,2,FALSE))</f>
        <v/>
      </c>
      <c r="R66" s="39"/>
      <c r="S66" s="43" t="s">
        <v>301</v>
      </c>
      <c r="T66" s="34"/>
      <c r="U66" s="156" t="s">
        <v>592</v>
      </c>
      <c r="V66" s="156"/>
    </row>
    <row r="67" spans="1:22" ht="30" x14ac:dyDescent="0.25">
      <c r="A67" s="45" t="s">
        <v>75</v>
      </c>
      <c r="B67" s="13" t="s">
        <v>76</v>
      </c>
      <c r="C67" s="44" t="s">
        <v>339</v>
      </c>
      <c r="D67" s="3" t="s">
        <v>4</v>
      </c>
      <c r="E67" s="4"/>
      <c r="F67" s="4" t="s">
        <v>245</v>
      </c>
      <c r="G67" s="4"/>
      <c r="H67" s="5"/>
      <c r="I67" s="5"/>
      <c r="J67" s="5"/>
      <c r="K67" s="5"/>
      <c r="L67" s="57" t="s">
        <v>560</v>
      </c>
      <c r="M67" s="39" t="str">
        <f>IF(ISNA(VLOOKUP(L67,'Document Register'!$A$4:$B$97,2,FALSE)),"",VLOOKUP(L67,'Document Register'!$A$4:$B$97,2,FALSE))</f>
        <v>TRE Access Control</v>
      </c>
      <c r="N67" s="36" t="s">
        <v>254</v>
      </c>
      <c r="O67" s="39" t="str">
        <f>IF(ISNA(VLOOKUP(N67,'Document Register'!$A$4:$B$97,2,FALSE)),"",VLOOKUP(N67,'Document Register'!$A$4:$B$97,2,FALSE))</f>
        <v/>
      </c>
      <c r="P67" s="36"/>
      <c r="Q67" s="39" t="str">
        <f>IF(ISNA(VLOOKUP(P67,'Document Register'!$A$4:$B$97,2,FALSE)),"",VLOOKUP(P67,'Document Register'!$A$4:$B$97,2,FALSE))</f>
        <v/>
      </c>
      <c r="R67" s="39"/>
      <c r="S67" s="43" t="s">
        <v>301</v>
      </c>
      <c r="T67" s="34"/>
      <c r="U67" s="156" t="s">
        <v>596</v>
      </c>
      <c r="V67" s="156"/>
    </row>
    <row r="68" spans="1:22" ht="30" x14ac:dyDescent="0.25">
      <c r="A68" s="45" t="s">
        <v>77</v>
      </c>
      <c r="B68" s="13" t="s">
        <v>78</v>
      </c>
      <c r="C68" s="44" t="s">
        <v>340</v>
      </c>
      <c r="D68" s="3" t="s">
        <v>4</v>
      </c>
      <c r="E68" s="4"/>
      <c r="F68" s="4" t="s">
        <v>245</v>
      </c>
      <c r="G68" s="4"/>
      <c r="H68" s="5"/>
      <c r="I68" s="5"/>
      <c r="J68" s="5"/>
      <c r="K68" s="5"/>
      <c r="L68" s="57" t="s">
        <v>560</v>
      </c>
      <c r="M68" s="39" t="str">
        <f>IF(ISNA(VLOOKUP(L68,'Document Register'!$A$4:$B$97,2,FALSE)),"",VLOOKUP(L68,'Document Register'!$A$4:$B$97,2,FALSE))</f>
        <v>TRE Access Control</v>
      </c>
      <c r="N68" s="36" t="s">
        <v>254</v>
      </c>
      <c r="O68" s="39" t="str">
        <f>IF(ISNA(VLOOKUP(N68,'Document Register'!$A$4:$B$97,2,FALSE)),"",VLOOKUP(N68,'Document Register'!$A$4:$B$97,2,FALSE))</f>
        <v/>
      </c>
      <c r="P68" s="36"/>
      <c r="Q68" s="39" t="str">
        <f>IF(ISNA(VLOOKUP(P68,'Document Register'!$A$4:$B$97,2,FALSE)),"",VLOOKUP(P68,'Document Register'!$A$4:$B$97,2,FALSE))</f>
        <v/>
      </c>
      <c r="R68" s="39"/>
      <c r="S68" s="43" t="s">
        <v>301</v>
      </c>
      <c r="T68" s="34"/>
      <c r="U68" s="156" t="s">
        <v>596</v>
      </c>
      <c r="V68" s="156"/>
    </row>
    <row r="69" spans="1:22" ht="30" x14ac:dyDescent="0.25">
      <c r="A69" s="45" t="s">
        <v>79</v>
      </c>
      <c r="B69" s="13" t="s">
        <v>80</v>
      </c>
      <c r="C69" s="44" t="s">
        <v>341</v>
      </c>
      <c r="D69" s="3" t="s">
        <v>4</v>
      </c>
      <c r="E69" s="4"/>
      <c r="F69" s="4" t="s">
        <v>245</v>
      </c>
      <c r="G69" s="4"/>
      <c r="H69" s="5"/>
      <c r="I69" s="5"/>
      <c r="J69" s="5"/>
      <c r="K69" s="5"/>
      <c r="L69" s="57" t="s">
        <v>560</v>
      </c>
      <c r="M69" s="39" t="str">
        <f>IF(ISNA(VLOOKUP(L69,'Document Register'!$A$4:$B$97,2,FALSE)),"",VLOOKUP(L69,'Document Register'!$A$4:$B$97,2,FALSE))</f>
        <v>TRE Access Control</v>
      </c>
      <c r="N69" s="36" t="s">
        <v>254</v>
      </c>
      <c r="O69" s="39" t="str">
        <f>IF(ISNA(VLOOKUP(N69,'Document Register'!$A$4:$B$97,2,FALSE)),"",VLOOKUP(N69,'Document Register'!$A$4:$B$97,2,FALSE))</f>
        <v/>
      </c>
      <c r="P69" s="36"/>
      <c r="Q69" s="39" t="str">
        <f>IF(ISNA(VLOOKUP(P69,'Document Register'!$A$4:$B$97,2,FALSE)),"",VLOOKUP(P69,'Document Register'!$A$4:$B$97,2,FALSE))</f>
        <v/>
      </c>
      <c r="R69" s="39"/>
      <c r="S69" s="43" t="s">
        <v>301</v>
      </c>
      <c r="T69" s="34"/>
      <c r="U69" s="156" t="s">
        <v>596</v>
      </c>
      <c r="V69" s="156"/>
    </row>
    <row r="70" spans="1:22" ht="30" x14ac:dyDescent="0.25">
      <c r="A70" s="45" t="s">
        <v>81</v>
      </c>
      <c r="B70" s="13" t="s">
        <v>82</v>
      </c>
      <c r="C70" s="44" t="s">
        <v>342</v>
      </c>
      <c r="D70" s="3" t="s">
        <v>4</v>
      </c>
      <c r="E70" s="4"/>
      <c r="F70" s="4" t="s">
        <v>245</v>
      </c>
      <c r="G70" s="4"/>
      <c r="H70" s="5"/>
      <c r="I70" s="5"/>
      <c r="J70" s="5"/>
      <c r="K70" s="5"/>
      <c r="L70" s="57" t="s">
        <v>560</v>
      </c>
      <c r="M70" s="39" t="str">
        <f>IF(ISNA(VLOOKUP(L70,'Document Register'!$A$4:$B$97,2,FALSE)),"",VLOOKUP(L70,'Document Register'!$A$4:$B$97,2,FALSE))</f>
        <v>TRE Access Control</v>
      </c>
      <c r="N70" s="36" t="s">
        <v>254</v>
      </c>
      <c r="O70" s="39" t="str">
        <f>IF(ISNA(VLOOKUP(N70,'Document Register'!$A$4:$B$97,2,FALSE)),"",VLOOKUP(N70,'Document Register'!$A$4:$B$97,2,FALSE))</f>
        <v/>
      </c>
      <c r="P70" s="36"/>
      <c r="Q70" s="39" t="str">
        <f>IF(ISNA(VLOOKUP(P70,'Document Register'!$A$4:$B$97,2,FALSE)),"",VLOOKUP(P70,'Document Register'!$A$4:$B$97,2,FALSE))</f>
        <v/>
      </c>
      <c r="R70" s="39"/>
      <c r="S70" s="43" t="s">
        <v>301</v>
      </c>
      <c r="T70" s="34"/>
      <c r="U70" s="156" t="s">
        <v>596</v>
      </c>
      <c r="V70" s="156"/>
    </row>
    <row r="71" spans="1:22" ht="30" x14ac:dyDescent="0.25">
      <c r="A71" s="45" t="s">
        <v>83</v>
      </c>
      <c r="B71" s="13" t="s">
        <v>84</v>
      </c>
      <c r="C71" s="44" t="s">
        <v>343</v>
      </c>
      <c r="D71" s="111" t="s">
        <v>2</v>
      </c>
      <c r="E71" s="98" t="s">
        <v>254</v>
      </c>
      <c r="F71" s="98"/>
      <c r="G71" s="98"/>
      <c r="H71" s="99"/>
      <c r="I71" s="99"/>
      <c r="J71" s="99"/>
      <c r="K71" s="99"/>
      <c r="L71" s="100"/>
      <c r="M71" s="101" t="str">
        <f>IF(ISNA(VLOOKUP(L71,'Document Register'!$A$4:$B$97,2,FALSE)),"",VLOOKUP(L71,'Document Register'!$A$4:$B$97,2,FALSE))</f>
        <v/>
      </c>
      <c r="N71" s="100" t="s">
        <v>254</v>
      </c>
      <c r="O71" s="101" t="str">
        <f>IF(ISNA(VLOOKUP(N71,'Document Register'!$A$4:$B$97,2,FALSE)),"",VLOOKUP(N71,'Document Register'!$A$4:$B$97,2,FALSE))</f>
        <v/>
      </c>
      <c r="P71" s="100"/>
      <c r="Q71" s="101" t="str">
        <f>IF(ISNA(VLOOKUP(P71,'Document Register'!$A$4:$B$97,2,FALSE)),"",VLOOKUP(P71,'Document Register'!$A$4:$B$97,2,FALSE))</f>
        <v/>
      </c>
      <c r="R71" s="101"/>
      <c r="S71" s="102" t="s">
        <v>254</v>
      </c>
      <c r="T71" s="103" t="s">
        <v>256</v>
      </c>
      <c r="U71" s="156"/>
      <c r="V71" s="156"/>
    </row>
    <row r="72" spans="1:22" ht="30" x14ac:dyDescent="0.25">
      <c r="A72" s="45" t="s">
        <v>85</v>
      </c>
      <c r="B72" s="13" t="s">
        <v>86</v>
      </c>
      <c r="C72" s="44" t="s">
        <v>344</v>
      </c>
      <c r="D72" s="3" t="s">
        <v>4</v>
      </c>
      <c r="E72" s="4" t="s">
        <v>245</v>
      </c>
      <c r="F72" s="4"/>
      <c r="G72" s="4"/>
      <c r="H72" s="5"/>
      <c r="I72" s="5"/>
      <c r="J72" s="5"/>
      <c r="K72" s="4"/>
      <c r="L72" s="37"/>
      <c r="M72" s="41" t="str">
        <f>IF(ISNA(VLOOKUP(L72,'Document Register'!$A$4:$B$97,2,FALSE)),"",VLOOKUP(L72,'Document Register'!$A$4:$B$97,2,FALSE))</f>
        <v/>
      </c>
      <c r="N72" s="37" t="s">
        <v>552</v>
      </c>
      <c r="O72" s="41" t="str">
        <f>IF(ISNA(VLOOKUP(N72,'Document Register'!$A$4:$B$97,2,FALSE)),"",VLOOKUP(N72,'Document Register'!$A$4:$B$97,2,FALSE))</f>
        <v>TRE Key Management Policy</v>
      </c>
      <c r="P72" s="37"/>
      <c r="Q72" s="41" t="str">
        <f>IF(ISNA(VLOOKUP(P72,'Document Register'!$A$4:$B$97,2,FALSE)),"",VLOOKUP(P72,'Document Register'!$A$4:$B$97,2,FALSE))</f>
        <v/>
      </c>
      <c r="R72" s="41"/>
      <c r="S72" s="43" t="s">
        <v>301</v>
      </c>
      <c r="T72" s="34"/>
      <c r="U72" s="156" t="s">
        <v>596</v>
      </c>
      <c r="V72" s="156"/>
    </row>
    <row r="73" spans="1:22" ht="30" x14ac:dyDescent="0.25">
      <c r="A73" s="45" t="s">
        <v>87</v>
      </c>
      <c r="B73" s="13" t="s">
        <v>88</v>
      </c>
      <c r="C73" s="44" t="s">
        <v>345</v>
      </c>
      <c r="D73" s="3" t="s">
        <v>4</v>
      </c>
      <c r="E73" s="4" t="s">
        <v>245</v>
      </c>
      <c r="F73" s="4" t="s">
        <v>245</v>
      </c>
      <c r="G73" s="4"/>
      <c r="H73" s="5"/>
      <c r="I73" s="5"/>
      <c r="J73" s="5"/>
      <c r="K73" s="4"/>
      <c r="L73" s="37" t="s">
        <v>610</v>
      </c>
      <c r="M73" s="41" t="str">
        <f>IF(ISNA(VLOOKUP(L73,'Document Register'!$A$4:$B$97,2,FALSE)),"",VLOOKUP(L73,'Document Register'!$A$4:$B$97,2,FALSE))</f>
        <v>TRE Key Management</v>
      </c>
      <c r="N73" s="37" t="s">
        <v>552</v>
      </c>
      <c r="O73" s="41" t="str">
        <f>IF(ISNA(VLOOKUP(N73,'Document Register'!$A$4:$B$97,2,FALSE)),"",VLOOKUP(N73,'Document Register'!$A$4:$B$97,2,FALSE))</f>
        <v>TRE Key Management Policy</v>
      </c>
      <c r="P73" s="37"/>
      <c r="Q73" s="41" t="str">
        <f>IF(ISNA(VLOOKUP(P73,'Document Register'!$A$4:$B$97,2,FALSE)),"",VLOOKUP(P73,'Document Register'!$A$4:$B$97,2,FALSE))</f>
        <v/>
      </c>
      <c r="R73" s="41"/>
      <c r="S73" s="43" t="s">
        <v>301</v>
      </c>
      <c r="T73" s="34"/>
      <c r="U73" s="156" t="s">
        <v>596</v>
      </c>
      <c r="V73" s="156"/>
    </row>
    <row r="74" spans="1:22" ht="30" x14ac:dyDescent="0.25">
      <c r="A74" s="45" t="s">
        <v>89</v>
      </c>
      <c r="B74" s="13" t="s">
        <v>90</v>
      </c>
      <c r="C74" s="44" t="s">
        <v>346</v>
      </c>
      <c r="D74" s="3" t="s">
        <v>4</v>
      </c>
      <c r="E74" s="4"/>
      <c r="F74" s="4" t="s">
        <v>245</v>
      </c>
      <c r="G74" s="4"/>
      <c r="H74" s="5"/>
      <c r="I74" s="5"/>
      <c r="J74" s="5"/>
      <c r="K74" s="5"/>
      <c r="L74" s="36" t="s">
        <v>248</v>
      </c>
      <c r="M74" s="39" t="str">
        <f>IF(ISNA(VLOOKUP(L74,'Document Register'!$A$4:$B$97,2,FALSE)),"",VLOOKUP(L74,'Document Register'!$A$4:$B$97,2,FALSE))</f>
        <v>Vaughan House Security</v>
      </c>
      <c r="N74" s="36"/>
      <c r="O74" s="39" t="str">
        <f>IF(ISNA(VLOOKUP(N74,'Document Register'!$A$4:$B$97,2,FALSE)),"",VLOOKUP(N74,'Document Register'!$A$4:$B$97,2,FALSE))</f>
        <v/>
      </c>
      <c r="P74" s="36"/>
      <c r="Q74" s="39" t="str">
        <f>IF(ISNA(VLOOKUP(P74,'Document Register'!$A$4:$B$97,2,FALSE)),"",VLOOKUP(P74,'Document Register'!$A$4:$B$97,2,FALSE))</f>
        <v/>
      </c>
      <c r="R74" s="39"/>
      <c r="S74" s="43" t="s">
        <v>301</v>
      </c>
      <c r="T74" s="34"/>
      <c r="U74" s="156" t="s">
        <v>597</v>
      </c>
      <c r="V74" s="156"/>
    </row>
    <row r="75" spans="1:22" ht="30" x14ac:dyDescent="0.25">
      <c r="A75" s="234" t="s">
        <v>91</v>
      </c>
      <c r="B75" s="235" t="s">
        <v>92</v>
      </c>
      <c r="C75" s="235" t="s">
        <v>347</v>
      </c>
      <c r="D75" s="215" t="s">
        <v>4</v>
      </c>
      <c r="E75" s="201"/>
      <c r="F75" s="201" t="s">
        <v>245</v>
      </c>
      <c r="G75" s="201"/>
      <c r="H75" s="201"/>
      <c r="I75" s="201"/>
      <c r="J75" s="201"/>
      <c r="K75" s="201"/>
      <c r="L75" s="57" t="s">
        <v>248</v>
      </c>
      <c r="M75" s="58" t="str">
        <f>IF(ISNA(VLOOKUP(L75,'Document Register'!$A$4:$B$97,2,FALSE)),"",VLOOKUP(L75,'Document Register'!$A$4:$B$97,2,FALSE))</f>
        <v>Vaughan House Security</v>
      </c>
      <c r="N75" s="57"/>
      <c r="O75" s="58" t="str">
        <f>IF(ISNA(VLOOKUP(N75,'Document Register'!$A$4:$B$97,2,FALSE)),"",VLOOKUP(N75,'Document Register'!$A$4:$B$97,2,FALSE))</f>
        <v/>
      </c>
      <c r="P75" s="57" t="s">
        <v>426</v>
      </c>
      <c r="Q75" s="59" t="str">
        <f>IF(ISNA(VLOOKUP(P75,'Document Register'!$A$4:$B$97,2,FALSE)),"",VLOOKUP(P75,'Document Register'!$A$4:$B$97,2,FALSE))</f>
        <v>Request for Access to Vaughan House Secure Zones and Security Resources</v>
      </c>
      <c r="R75" s="74"/>
      <c r="S75" s="198" t="s">
        <v>301</v>
      </c>
      <c r="T75" s="228"/>
      <c r="U75" s="217" t="s">
        <v>597</v>
      </c>
      <c r="V75" s="217"/>
    </row>
    <row r="76" spans="1:22" x14ac:dyDescent="0.25">
      <c r="A76" s="234"/>
      <c r="B76" s="235"/>
      <c r="C76" s="235"/>
      <c r="D76" s="216"/>
      <c r="E76" s="202"/>
      <c r="F76" s="202"/>
      <c r="G76" s="202"/>
      <c r="H76" s="202"/>
      <c r="I76" s="202"/>
      <c r="J76" s="202"/>
      <c r="K76" s="202"/>
      <c r="L76" s="63" t="s">
        <v>485</v>
      </c>
      <c r="M76" s="64" t="str">
        <f>IF(ISNA(VLOOKUP(L76,'Document Register'!$A$4:$B$97,2,FALSE)),"",VLOOKUP(L76,'Document Register'!$A$4:$B$97,2,FALSE))</f>
        <v>Managing Visitors at Vaughan House</v>
      </c>
      <c r="N76" s="63"/>
      <c r="O76" s="64" t="str">
        <f>IF(ISNA(VLOOKUP(N76,'Document Register'!$A$4:$B$97,2,FALSE)),"",VLOOKUP(N76,'Document Register'!$A$4:$B$97,2,FALSE))</f>
        <v/>
      </c>
      <c r="P76" s="63" t="s">
        <v>432</v>
      </c>
      <c r="Q76" s="65" t="str">
        <f>IF(ISNA(VLOOKUP(P76,'Document Register'!$A$4:$B$97,2,FALSE)),"",VLOOKUP(P76,'Document Register'!$A$4:$B$97,2,FALSE))</f>
        <v>TRE Visitors Access Form</v>
      </c>
      <c r="R76" s="76"/>
      <c r="S76" s="200"/>
      <c r="T76" s="229"/>
      <c r="U76" s="217"/>
      <c r="V76" s="217"/>
    </row>
    <row r="77" spans="1:22" x14ac:dyDescent="0.25">
      <c r="A77" s="211" t="s">
        <v>93</v>
      </c>
      <c r="B77" s="213" t="s">
        <v>94</v>
      </c>
      <c r="C77" s="213" t="s">
        <v>348</v>
      </c>
      <c r="D77" s="215" t="s">
        <v>4</v>
      </c>
      <c r="E77" s="201"/>
      <c r="F77" s="201" t="s">
        <v>245</v>
      </c>
      <c r="G77" s="201"/>
      <c r="H77" s="262"/>
      <c r="I77" s="201"/>
      <c r="J77" s="201"/>
      <c r="K77" s="201"/>
      <c r="L77" s="57" t="s">
        <v>248</v>
      </c>
      <c r="M77" s="58" t="str">
        <f>IF(ISNA(VLOOKUP(L77,'Document Register'!$A$4:$B$97,2,FALSE)),"",VLOOKUP(L77,'Document Register'!$A$4:$B$97,2,FALSE))</f>
        <v>Vaughan House Security</v>
      </c>
      <c r="N77" s="57"/>
      <c r="O77" s="58" t="str">
        <f>IF(ISNA(VLOOKUP(N77,'Document Register'!$A$4:$B$97,2,FALSE)),"",VLOOKUP(N77,'Document Register'!$A$4:$B$97,2,FALSE))</f>
        <v/>
      </c>
      <c r="P77" s="57"/>
      <c r="Q77" s="59" t="str">
        <f>IF(ISNA(VLOOKUP(P77,'Document Register'!$A$4:$B$97,2,FALSE)),"",VLOOKUP(P77,'Document Register'!$A$4:$B$97,2,FALSE))</f>
        <v/>
      </c>
      <c r="R77" s="186"/>
      <c r="S77" s="198" t="s">
        <v>301</v>
      </c>
      <c r="T77" s="219"/>
      <c r="U77" s="225" t="s">
        <v>597</v>
      </c>
      <c r="V77" s="222"/>
    </row>
    <row r="78" spans="1:22" x14ac:dyDescent="0.25">
      <c r="A78" s="212"/>
      <c r="B78" s="214"/>
      <c r="C78" s="214"/>
      <c r="D78" s="216"/>
      <c r="E78" s="202"/>
      <c r="F78" s="202"/>
      <c r="G78" s="202"/>
      <c r="H78" s="263"/>
      <c r="I78" s="202"/>
      <c r="J78" s="202"/>
      <c r="K78" s="202"/>
      <c r="L78" s="63" t="s">
        <v>656</v>
      </c>
      <c r="M78" s="64" t="str">
        <f>IF(ISNA(VLOOKUP(L78,'Document Register'!$A$4:$B$97,2,FALSE)),"",VLOOKUP(L78,'Document Register'!$A$4:$B$97,2,FALSE))</f>
        <v>Using the TRE Secure Data Access Room</v>
      </c>
      <c r="N78" s="63"/>
      <c r="O78" s="64" t="str">
        <f>IF(ISNA(VLOOKUP(N78,'Document Register'!$A$4:$B$97,2,FALSE)),"",VLOOKUP(N78,'Document Register'!$A$4:$B$97,2,FALSE))</f>
        <v/>
      </c>
      <c r="P78" s="63"/>
      <c r="Q78" s="65" t="str">
        <f>IF(ISNA(VLOOKUP(P78,'Document Register'!$A$4:$B$97,2,FALSE)),"",VLOOKUP(P78,'Document Register'!$A$4:$B$97,2,FALSE))</f>
        <v/>
      </c>
      <c r="R78" s="187"/>
      <c r="S78" s="200"/>
      <c r="T78" s="221"/>
      <c r="U78" s="227"/>
      <c r="V78" s="224"/>
    </row>
    <row r="79" spans="1:22" ht="60" x14ac:dyDescent="0.25">
      <c r="A79" s="45" t="s">
        <v>95</v>
      </c>
      <c r="B79" s="13" t="s">
        <v>96</v>
      </c>
      <c r="C79" s="44" t="s">
        <v>349</v>
      </c>
      <c r="D79" s="3" t="s">
        <v>4</v>
      </c>
      <c r="E79" s="4" t="s">
        <v>245</v>
      </c>
      <c r="F79" s="4"/>
      <c r="G79" s="4"/>
      <c r="H79" s="5"/>
      <c r="I79" s="5"/>
      <c r="J79" s="5"/>
      <c r="K79" s="5"/>
      <c r="L79" s="36"/>
      <c r="M79" s="39" t="str">
        <f>IF(ISNA(VLOOKUP(L79,'Document Register'!$A$4:$B$97,2,FALSE)),"",VLOOKUP(L79,'Document Register'!$A$4:$B$97,2,FALSE))</f>
        <v/>
      </c>
      <c r="N79" s="36" t="s">
        <v>444</v>
      </c>
      <c r="O79" s="39" t="str">
        <f>IF(ISNA(VLOOKUP(N79,'Document Register'!$A$4:$B$97,2,FALSE)),"",VLOOKUP(N79,'Document Register'!$A$4:$B$97,2,FALSE))</f>
        <v>Information Security Risk Register</v>
      </c>
      <c r="P79" s="36"/>
      <c r="Q79" s="39" t="str">
        <f>IF(ISNA(VLOOKUP(P79,'Document Register'!$A$4:$B$97,2,FALSE)),"",VLOOKUP(P79,'Document Register'!$A$4:$B$97,2,FALSE))</f>
        <v/>
      </c>
      <c r="R79" s="79" t="s">
        <v>527</v>
      </c>
      <c r="S79" s="43" t="s">
        <v>301</v>
      </c>
      <c r="T79" s="34"/>
      <c r="U79" s="156" t="s">
        <v>598</v>
      </c>
      <c r="V79" s="156"/>
    </row>
    <row r="80" spans="1:22" ht="30" x14ac:dyDescent="0.25">
      <c r="A80" s="45" t="s">
        <v>97</v>
      </c>
      <c r="B80" s="13" t="s">
        <v>98</v>
      </c>
      <c r="C80" s="44" t="s">
        <v>350</v>
      </c>
      <c r="D80" s="3" t="s">
        <v>4</v>
      </c>
      <c r="E80" s="4"/>
      <c r="F80" s="4" t="s">
        <v>245</v>
      </c>
      <c r="G80" s="4"/>
      <c r="H80" s="5"/>
      <c r="I80" s="5"/>
      <c r="J80" s="5"/>
      <c r="K80" s="5"/>
      <c r="L80" s="36" t="s">
        <v>294</v>
      </c>
      <c r="M80" s="39" t="str">
        <f>IF(ISNA(VLOOKUP(L80,'Document Register'!$A$4:$B$97,2,FALSE)),"",VLOOKUP(L80,'Document Register'!$A$4:$B$97,2,FALSE))</f>
        <v>TRE User Manual</v>
      </c>
      <c r="N80" s="36"/>
      <c r="O80" s="39" t="str">
        <f>IF(ISNA(VLOOKUP(N80,'Document Register'!$A$4:$B$97,2,FALSE)),"",VLOOKUP(N80,'Document Register'!$A$4:$B$97,2,FALSE))</f>
        <v/>
      </c>
      <c r="P80" s="36"/>
      <c r="Q80" s="39" t="str">
        <f>IF(ISNA(VLOOKUP(P80,'Document Register'!$A$4:$B$97,2,FALSE)),"",VLOOKUP(P80,'Document Register'!$A$4:$B$97,2,FALSE))</f>
        <v/>
      </c>
      <c r="R80" s="39"/>
      <c r="S80" s="43" t="s">
        <v>301</v>
      </c>
      <c r="T80" s="35"/>
      <c r="U80" s="156" t="s">
        <v>597</v>
      </c>
      <c r="V80" s="156"/>
    </row>
    <row r="81" spans="1:22" ht="44.25" customHeight="1" x14ac:dyDescent="0.25">
      <c r="A81" s="45" t="s">
        <v>99</v>
      </c>
      <c r="B81" s="13" t="s">
        <v>100</v>
      </c>
      <c r="C81" s="44" t="s">
        <v>351</v>
      </c>
      <c r="D81" s="3" t="s">
        <v>4</v>
      </c>
      <c r="E81" s="4"/>
      <c r="F81" s="4" t="s">
        <v>245</v>
      </c>
      <c r="G81" s="4"/>
      <c r="H81" s="5"/>
      <c r="I81" s="5"/>
      <c r="J81" s="5"/>
      <c r="K81" s="5"/>
      <c r="L81" s="36" t="s">
        <v>248</v>
      </c>
      <c r="M81" s="39" t="str">
        <f>IF(ISNA(VLOOKUP(L81,'Document Register'!$A$4:$B$97,2,FALSE)),"",VLOOKUP(L81,'Document Register'!$A$4:$B$97,2,FALSE))</f>
        <v>Vaughan House Security</v>
      </c>
      <c r="N81" s="36" t="s">
        <v>254</v>
      </c>
      <c r="O81" s="39" t="str">
        <f>IF(ISNA(VLOOKUP(N81,'Document Register'!$A$4:$B$97,2,FALSE)),"",VLOOKUP(N81,'Document Register'!$A$4:$B$97,2,FALSE))</f>
        <v/>
      </c>
      <c r="P81" s="36"/>
      <c r="Q81" s="39" t="str">
        <f>IF(ISNA(VLOOKUP(P81,'Document Register'!$A$4:$B$97,2,FALSE)),"",VLOOKUP(P81,'Document Register'!$A$4:$B$97,2,FALSE))</f>
        <v/>
      </c>
      <c r="R81" s="39"/>
      <c r="S81" s="43" t="s">
        <v>301</v>
      </c>
      <c r="T81" s="35"/>
      <c r="U81" s="156" t="s">
        <v>597</v>
      </c>
      <c r="V81" s="156"/>
    </row>
    <row r="82" spans="1:22" ht="30" x14ac:dyDescent="0.25">
      <c r="A82" s="45" t="s">
        <v>101</v>
      </c>
      <c r="B82" s="13" t="s">
        <v>102</v>
      </c>
      <c r="C82" s="44" t="s">
        <v>352</v>
      </c>
      <c r="D82" s="3" t="s">
        <v>4</v>
      </c>
      <c r="E82" s="4"/>
      <c r="F82" s="4" t="s">
        <v>245</v>
      </c>
      <c r="G82" s="4"/>
      <c r="H82" s="5"/>
      <c r="I82" s="5"/>
      <c r="J82" s="5"/>
      <c r="K82" s="5"/>
      <c r="L82" s="36" t="s">
        <v>248</v>
      </c>
      <c r="M82" s="39" t="str">
        <f>IF(ISNA(VLOOKUP(L82,'Document Register'!$A$4:$B$97,2,FALSE)),"",VLOOKUP(L82,'Document Register'!$A$4:$B$97,2,FALSE))</f>
        <v>Vaughan House Security</v>
      </c>
      <c r="N82" s="36" t="s">
        <v>254</v>
      </c>
      <c r="O82" s="39" t="str">
        <f>IF(ISNA(VLOOKUP(N82,'Document Register'!$A$4:$B$97,2,FALSE)),"",VLOOKUP(N82,'Document Register'!$A$4:$B$97,2,FALSE))</f>
        <v/>
      </c>
      <c r="P82" s="36"/>
      <c r="Q82" s="39" t="str">
        <f>IF(ISNA(VLOOKUP(P82,'Document Register'!$A$4:$B$97,2,FALSE)),"",VLOOKUP(P82,'Document Register'!$A$4:$B$97,2,FALSE))</f>
        <v/>
      </c>
      <c r="R82" s="39"/>
      <c r="S82" s="43" t="s">
        <v>301</v>
      </c>
      <c r="T82" s="35"/>
      <c r="U82" s="156" t="s">
        <v>597</v>
      </c>
      <c r="V82" s="156"/>
    </row>
    <row r="83" spans="1:22" ht="30" x14ac:dyDescent="0.25">
      <c r="A83" s="45" t="s">
        <v>103</v>
      </c>
      <c r="B83" s="13" t="s">
        <v>104</v>
      </c>
      <c r="C83" s="44" t="s">
        <v>353</v>
      </c>
      <c r="D83" s="3" t="s">
        <v>4</v>
      </c>
      <c r="E83" s="4" t="s">
        <v>245</v>
      </c>
      <c r="F83" s="4"/>
      <c r="G83" s="4"/>
      <c r="H83" s="5"/>
      <c r="I83" s="5"/>
      <c r="J83" s="5"/>
      <c r="K83" s="5"/>
      <c r="L83" s="36"/>
      <c r="M83" s="39" t="str">
        <f>IF(ISNA(VLOOKUP(L83,'Document Register'!$A$4:$B$97,2,FALSE)),"",VLOOKUP(L83,'Document Register'!$A$4:$B$97,2,FALSE))</f>
        <v/>
      </c>
      <c r="N83" s="36" t="s">
        <v>633</v>
      </c>
      <c r="O83" s="39" t="str">
        <f>IF(ISNA(VLOOKUP(N83,'Document Register'!$A$4:$B$97,2,FALSE)),"",VLOOKUP(N83,'Document Register'!$A$4:$B$97,2,FALSE))</f>
        <v>Supporting Utilities Management</v>
      </c>
      <c r="P83" s="36"/>
      <c r="Q83" s="39" t="str">
        <f>IF(ISNA(VLOOKUP(P83,'Document Register'!$A$4:$B$97,2,FALSE)),"",VLOOKUP(P83,'Document Register'!$A$4:$B$97,2,FALSE))</f>
        <v/>
      </c>
      <c r="R83" s="39"/>
      <c r="S83" s="43" t="s">
        <v>301</v>
      </c>
      <c r="T83" s="34"/>
      <c r="U83" s="156" t="s">
        <v>590</v>
      </c>
      <c r="V83" s="156"/>
    </row>
    <row r="84" spans="1:22" ht="75" x14ac:dyDescent="0.25">
      <c r="A84" s="45" t="s">
        <v>105</v>
      </c>
      <c r="B84" s="142" t="s">
        <v>106</v>
      </c>
      <c r="C84" s="44" t="s">
        <v>354</v>
      </c>
      <c r="D84" s="3" t="s">
        <v>4</v>
      </c>
      <c r="E84" s="4"/>
      <c r="F84" s="4"/>
      <c r="G84" s="4" t="s">
        <v>245</v>
      </c>
      <c r="H84" s="5"/>
      <c r="I84" s="5"/>
      <c r="J84" s="5"/>
      <c r="K84" s="4" t="s">
        <v>245</v>
      </c>
      <c r="L84" s="36"/>
      <c r="M84" s="39" t="str">
        <f>IF(ISNA(VLOOKUP(L84,'Document Register'!$A$4:$B$97,2,FALSE)),"",VLOOKUP(L84,'Document Register'!$A$4:$B$97,2,FALSE))</f>
        <v/>
      </c>
      <c r="N84" s="36" t="s">
        <v>254</v>
      </c>
      <c r="O84" s="39" t="str">
        <f>IF(ISNA(VLOOKUP(N84,'Document Register'!$A$4:$B$97,2,FALSE)),"",VLOOKUP(N84,'Document Register'!$A$4:$B$97,2,FALSE))</f>
        <v/>
      </c>
      <c r="P84" s="36" t="s">
        <v>297</v>
      </c>
      <c r="Q84" s="39" t="str">
        <f>IF(ISNA(VLOOKUP(P84,'Document Register'!$A$4:$B$97,2,FALSE)),"",VLOOKUP(P84,'Document Register'!$A$4:$B$97,2,FALSE))</f>
        <v>TRE Network Schematic</v>
      </c>
      <c r="R84" s="39" t="s">
        <v>528</v>
      </c>
      <c r="S84" s="43" t="s">
        <v>301</v>
      </c>
      <c r="T84" s="34"/>
      <c r="U84" s="156" t="s">
        <v>596</v>
      </c>
      <c r="V84" s="156"/>
    </row>
    <row r="85" spans="1:22" ht="30" x14ac:dyDescent="0.25">
      <c r="A85" s="45" t="s">
        <v>107</v>
      </c>
      <c r="B85" s="13" t="s">
        <v>108</v>
      </c>
      <c r="C85" s="44" t="s">
        <v>355</v>
      </c>
      <c r="D85" s="3" t="s">
        <v>4</v>
      </c>
      <c r="E85" s="4" t="s">
        <v>245</v>
      </c>
      <c r="F85" s="4"/>
      <c r="G85" s="4"/>
      <c r="H85" s="5"/>
      <c r="I85" s="5"/>
      <c r="J85" s="5" t="s">
        <v>245</v>
      </c>
      <c r="K85" s="5"/>
      <c r="L85" s="36"/>
      <c r="M85" s="39" t="str">
        <f>IF(ISNA(VLOOKUP(L85,'Document Register'!$A$4:$B$97,2,FALSE)),"",VLOOKUP(L85,'Document Register'!$A$4:$B$97,2,FALSE))</f>
        <v/>
      </c>
      <c r="N85" s="36" t="s">
        <v>550</v>
      </c>
      <c r="O85" s="39" t="str">
        <f>IF(ISNA(VLOOKUP(N85,'Document Register'!$A$4:$B$97,2,FALSE)),"",VLOOKUP(N85,'Document Register'!$A$4:$B$97,2,FALSE))</f>
        <v>TRE Maintenance Policy</v>
      </c>
      <c r="P85" s="36"/>
      <c r="Q85" s="39" t="str">
        <f>IF(ISNA(VLOOKUP(P85,'Document Register'!$A$4:$B$97,2,FALSE)),"",VLOOKUP(P85,'Document Register'!$A$4:$B$97,2,FALSE))</f>
        <v/>
      </c>
      <c r="R85" s="39"/>
      <c r="S85" s="43" t="s">
        <v>301</v>
      </c>
      <c r="T85" s="35"/>
      <c r="U85" s="156" t="s">
        <v>590</v>
      </c>
      <c r="V85" s="156"/>
    </row>
    <row r="86" spans="1:22" s="6" customFormat="1" x14ac:dyDescent="0.25">
      <c r="A86" s="234" t="s">
        <v>109</v>
      </c>
      <c r="B86" s="235" t="s">
        <v>110</v>
      </c>
      <c r="C86" s="235" t="s">
        <v>356</v>
      </c>
      <c r="D86" s="215" t="s">
        <v>4</v>
      </c>
      <c r="E86" s="201"/>
      <c r="F86" s="201" t="s">
        <v>245</v>
      </c>
      <c r="G86" s="201"/>
      <c r="H86" s="201"/>
      <c r="I86" s="201"/>
      <c r="J86" s="201"/>
      <c r="K86" s="201"/>
      <c r="L86" s="57" t="s">
        <v>247</v>
      </c>
      <c r="M86" s="58" t="str">
        <f>IF(ISNA(VLOOKUP(L86,'Document Register'!$A$4:$B$97,2,FALSE)),"",VLOOKUP(L86,'Document Register'!$A$4:$B$97,2,FALSE))</f>
        <v>Return, Re-use and Disposal of TRE Assets</v>
      </c>
      <c r="N86" s="57" t="s">
        <v>254</v>
      </c>
      <c r="O86" s="58" t="str">
        <f>IF(ISNA(VLOOKUP(N86,'Document Register'!$A$4:$B$97,2,FALSE)),"",VLOOKUP(N86,'Document Register'!$A$4:$B$97,2,FALSE))</f>
        <v/>
      </c>
      <c r="P86" s="57" t="s">
        <v>254</v>
      </c>
      <c r="Q86" s="59" t="str">
        <f>IF(ISNA(VLOOKUP(P86,'Document Register'!$A$4:$B$97,2,FALSE)),"",VLOOKUP(P86,'Document Register'!$A$4:$B$97,2,FALSE))</f>
        <v/>
      </c>
      <c r="R86" s="74"/>
      <c r="S86" s="198" t="s">
        <v>301</v>
      </c>
      <c r="T86" s="258"/>
      <c r="U86" s="217" t="s">
        <v>594</v>
      </c>
      <c r="V86" s="217"/>
    </row>
    <row r="87" spans="1:22" s="6" customFormat="1" x14ac:dyDescent="0.25">
      <c r="A87" s="234"/>
      <c r="B87" s="235"/>
      <c r="C87" s="235"/>
      <c r="D87" s="236"/>
      <c r="E87" s="239"/>
      <c r="F87" s="239"/>
      <c r="G87" s="239"/>
      <c r="H87" s="239"/>
      <c r="I87" s="239"/>
      <c r="J87" s="239"/>
      <c r="K87" s="239"/>
      <c r="L87" s="57" t="s">
        <v>556</v>
      </c>
      <c r="M87" s="61" t="str">
        <f>IF(ISNA(VLOOKUP(L87,'Document Register'!$A$4:$B$97,2,FALSE)),"",VLOOKUP(L87,'Document Register'!$A$4:$B$97,2,FALSE))</f>
        <v>Importing Content into the TRE</v>
      </c>
      <c r="N87" s="60"/>
      <c r="O87" s="61" t="str">
        <f>IF(ISNA(VLOOKUP(N87,'Document Register'!$A$4:$B$97,2,FALSE)),"",VLOOKUP(N87,'Document Register'!$A$4:$B$97,2,FALSE))</f>
        <v/>
      </c>
      <c r="P87" s="60"/>
      <c r="Q87" s="62" t="str">
        <f>IF(ISNA(VLOOKUP(P87,'Document Register'!$A$4:$B$97,2,FALSE)),"",VLOOKUP(P87,'Document Register'!$A$4:$B$97,2,FALSE))</f>
        <v/>
      </c>
      <c r="R87" s="75"/>
      <c r="S87" s="199"/>
      <c r="T87" s="259"/>
      <c r="U87" s="217"/>
      <c r="V87" s="217"/>
    </row>
    <row r="88" spans="1:22" s="6" customFormat="1" x14ac:dyDescent="0.25">
      <c r="A88" s="234"/>
      <c r="B88" s="235"/>
      <c r="C88" s="235"/>
      <c r="D88" s="216"/>
      <c r="E88" s="202"/>
      <c r="F88" s="202"/>
      <c r="G88" s="202"/>
      <c r="H88" s="202"/>
      <c r="I88" s="202"/>
      <c r="J88" s="202"/>
      <c r="K88" s="202"/>
      <c r="L88" s="63" t="s">
        <v>562</v>
      </c>
      <c r="M88" s="64" t="str">
        <f>IF(ISNA(VLOOKUP(L88,'Document Register'!$A$4:$B$97,2,FALSE)),"",VLOOKUP(L88,'Document Register'!$A$4:$B$97,2,FALSE))</f>
        <v>Secure Deletion of TRE Datasets</v>
      </c>
      <c r="N88" s="63"/>
      <c r="O88" s="64" t="str">
        <f>IF(ISNA(VLOOKUP(N88,'Document Register'!$A$4:$B$97,2,FALSE)),"",VLOOKUP(N88,'Document Register'!$A$4:$B$97,2,FALSE))</f>
        <v/>
      </c>
      <c r="P88" s="63"/>
      <c r="Q88" s="65" t="str">
        <f>IF(ISNA(VLOOKUP(P88,'Document Register'!$A$4:$B$97,2,FALSE)),"",VLOOKUP(P88,'Document Register'!$A$4:$B$97,2,FALSE))</f>
        <v/>
      </c>
      <c r="R88" s="76"/>
      <c r="S88" s="200"/>
      <c r="T88" s="260"/>
      <c r="U88" s="217"/>
      <c r="V88" s="217"/>
    </row>
    <row r="89" spans="1:22" ht="29.25" customHeight="1" x14ac:dyDescent="0.25">
      <c r="A89" s="45" t="s">
        <v>111</v>
      </c>
      <c r="B89" s="13" t="s">
        <v>112</v>
      </c>
      <c r="C89" s="44" t="s">
        <v>357</v>
      </c>
      <c r="D89" s="111" t="s">
        <v>2</v>
      </c>
      <c r="E89" s="98"/>
      <c r="F89" s="98"/>
      <c r="G89" s="98"/>
      <c r="H89" s="99"/>
      <c r="I89" s="99"/>
      <c r="J89" s="99"/>
      <c r="K89" s="99"/>
      <c r="L89" s="100"/>
      <c r="M89" s="101" t="str">
        <f>IF(ISNA(VLOOKUP(L89,'Document Register'!$A$4:$B$97,2,FALSE)),"",VLOOKUP(L89,'Document Register'!$A$4:$B$97,2,FALSE))</f>
        <v/>
      </c>
      <c r="N89" s="100" t="s">
        <v>254</v>
      </c>
      <c r="O89" s="101" t="str">
        <f>IF(ISNA(VLOOKUP(N89,'Document Register'!$A$4:$B$97,2,FALSE)),"",VLOOKUP(N89,'Document Register'!$A$4:$B$97,2,FALSE))</f>
        <v/>
      </c>
      <c r="P89" s="100"/>
      <c r="Q89" s="101" t="str">
        <f>IF(ISNA(VLOOKUP(P89,'Document Register'!$A$4:$B$97,2,FALSE)),"",VLOOKUP(P89,'Document Register'!$A$4:$B$97,2,FALSE))</f>
        <v/>
      </c>
      <c r="R89" s="101"/>
      <c r="S89" s="102" t="s">
        <v>254</v>
      </c>
      <c r="T89" s="103" t="s">
        <v>258</v>
      </c>
      <c r="U89" s="156"/>
      <c r="V89" s="156"/>
    </row>
    <row r="90" spans="1:22" ht="41.25" customHeight="1" x14ac:dyDescent="0.25">
      <c r="A90" s="45" t="s">
        <v>113</v>
      </c>
      <c r="B90" s="13" t="s">
        <v>114</v>
      </c>
      <c r="C90" s="44" t="s">
        <v>358</v>
      </c>
      <c r="D90" s="3" t="s">
        <v>4</v>
      </c>
      <c r="E90" s="4"/>
      <c r="F90" s="4" t="s">
        <v>245</v>
      </c>
      <c r="G90" s="4"/>
      <c r="H90" s="5"/>
      <c r="I90" s="5"/>
      <c r="J90" s="5"/>
      <c r="K90" s="5"/>
      <c r="L90" s="36" t="s">
        <v>247</v>
      </c>
      <c r="M90" s="39" t="str">
        <f>IF(ISNA(VLOOKUP(L90,'Document Register'!$A$4:$B$97,2,FALSE)),"",VLOOKUP(L90,'Document Register'!$A$4:$B$97,2,FALSE))</f>
        <v>Return, Re-use and Disposal of TRE Assets</v>
      </c>
      <c r="N90" s="36"/>
      <c r="O90" s="39" t="str">
        <f>IF(ISNA(VLOOKUP(N90,'Document Register'!$A$4:$B$97,2,FALSE)),"",VLOOKUP(N90,'Document Register'!$A$4:$B$97,2,FALSE))</f>
        <v/>
      </c>
      <c r="P90" s="36"/>
      <c r="Q90" s="39" t="str">
        <f>IF(ISNA(VLOOKUP(P90,'Document Register'!$A$4:$B$97,2,FALSE)),"",VLOOKUP(P90,'Document Register'!$A$4:$B$97,2,FALSE))</f>
        <v/>
      </c>
      <c r="R90" s="39"/>
      <c r="S90" s="43" t="s">
        <v>301</v>
      </c>
      <c r="T90" s="34"/>
      <c r="U90" s="156" t="s">
        <v>594</v>
      </c>
      <c r="V90" s="156"/>
    </row>
    <row r="91" spans="1:22" ht="30" x14ac:dyDescent="0.25">
      <c r="A91" s="45" t="s">
        <v>115</v>
      </c>
      <c r="B91" s="13" t="s">
        <v>116</v>
      </c>
      <c r="C91" s="44" t="s">
        <v>359</v>
      </c>
      <c r="D91" s="3" t="s">
        <v>4</v>
      </c>
      <c r="E91" s="4" t="s">
        <v>245</v>
      </c>
      <c r="F91" s="4"/>
      <c r="G91" s="4"/>
      <c r="H91" s="5"/>
      <c r="I91" s="5"/>
      <c r="J91" s="5"/>
      <c r="K91" s="5"/>
      <c r="L91" s="36"/>
      <c r="M91" s="39" t="str">
        <f>IF(ISNA(VLOOKUP(L91,'Document Register'!$A$4:$B$97,2,FALSE)),"",VLOOKUP(L91,'Document Register'!$A$4:$B$97,2,FALSE))</f>
        <v/>
      </c>
      <c r="N91" s="36" t="s">
        <v>250</v>
      </c>
      <c r="O91" s="39" t="str">
        <f>IF(ISNA(VLOOKUP(N91,'Document Register'!$A$4:$B$97,2,FALSE)),"",VLOOKUP(N91,'Document Register'!$A$4:$B$97,2,FALSE))</f>
        <v>TRE User Clear Screen and Desk Policy</v>
      </c>
      <c r="P91" s="36"/>
      <c r="Q91" s="39" t="str">
        <f>IF(ISNA(VLOOKUP(P91,'Document Register'!$A$4:$B$97,2,FALSE)),"",VLOOKUP(P91,'Document Register'!$A$4:$B$97,2,FALSE))</f>
        <v/>
      </c>
      <c r="R91" s="39"/>
      <c r="S91" s="43" t="s">
        <v>301</v>
      </c>
      <c r="T91" s="34"/>
      <c r="U91" s="156" t="s">
        <v>592</v>
      </c>
      <c r="V91" s="156"/>
    </row>
    <row r="92" spans="1:22" ht="30" x14ac:dyDescent="0.25">
      <c r="A92" s="45" t="s">
        <v>117</v>
      </c>
      <c r="B92" s="13" t="s">
        <v>118</v>
      </c>
      <c r="C92" s="44" t="s">
        <v>360</v>
      </c>
      <c r="D92" s="3" t="s">
        <v>4</v>
      </c>
      <c r="E92" s="7" t="s">
        <v>245</v>
      </c>
      <c r="F92" s="7"/>
      <c r="G92" s="7"/>
      <c r="H92" s="8"/>
      <c r="I92" s="8"/>
      <c r="J92" s="8"/>
      <c r="K92" s="8"/>
      <c r="L92" s="36"/>
      <c r="M92" s="39" t="str">
        <f>IF(ISNA(VLOOKUP(L92,'Document Register'!$A$4:$B$97,2,FALSE)),"",VLOOKUP(L92,'Document Register'!$A$4:$B$97,2,FALSE))</f>
        <v/>
      </c>
      <c r="N92" s="36" t="s">
        <v>250</v>
      </c>
      <c r="O92" s="39" t="str">
        <f>IF(ISNA(VLOOKUP(N92,'Document Register'!$A$4:$B$97,2,FALSE)),"",VLOOKUP(N92,'Document Register'!$A$4:$B$97,2,FALSE))</f>
        <v>TRE User Clear Screen and Desk Policy</v>
      </c>
      <c r="P92" s="36"/>
      <c r="Q92" s="39" t="str">
        <f>IF(ISNA(VLOOKUP(P92,'Document Register'!$A$4:$B$97,2,FALSE)),"",VLOOKUP(P92,'Document Register'!$A$4:$B$97,2,FALSE))</f>
        <v/>
      </c>
      <c r="R92" s="39"/>
      <c r="S92" s="43" t="s">
        <v>301</v>
      </c>
      <c r="T92" s="34"/>
      <c r="U92" s="156" t="s">
        <v>592</v>
      </c>
      <c r="V92" s="156"/>
    </row>
    <row r="93" spans="1:22" x14ac:dyDescent="0.25">
      <c r="A93" s="234" t="s">
        <v>119</v>
      </c>
      <c r="B93" s="235" t="s">
        <v>120</v>
      </c>
      <c r="C93" s="235" t="s">
        <v>361</v>
      </c>
      <c r="D93" s="249" t="s">
        <v>4</v>
      </c>
      <c r="E93" s="201" t="s">
        <v>245</v>
      </c>
      <c r="F93" s="201" t="s">
        <v>245</v>
      </c>
      <c r="G93" s="201"/>
      <c r="H93" s="201"/>
      <c r="I93" s="201"/>
      <c r="J93" s="201" t="s">
        <v>245</v>
      </c>
      <c r="K93" s="201"/>
      <c r="L93" s="57" t="s">
        <v>560</v>
      </c>
      <c r="M93" s="58" t="str">
        <f>IF(ISNA(VLOOKUP(L93,'Document Register'!$A$4:$B$97,2,FALSE)),"",VLOOKUP(L93,'Document Register'!$A$4:$B$97,2,FALSE))</f>
        <v>TRE Access Control</v>
      </c>
      <c r="N93" s="57" t="s">
        <v>549</v>
      </c>
      <c r="O93" s="58" t="str">
        <f>IF(ISNA(VLOOKUP(N93,'Document Register'!$A$4:$B$97,2,FALSE)),"",VLOOKUP(N93,'Document Register'!$A$4:$B$97,2,FALSE))</f>
        <v>TRE Data Backup Policy</v>
      </c>
      <c r="P93" s="57" t="s">
        <v>304</v>
      </c>
      <c r="Q93" s="59" t="str">
        <f>IF(ISNA(VLOOKUP(P93,'Document Register'!$A$4:$B$97,2,FALSE)),"",VLOOKUP(P93,'Document Register'!$A$4:$B$97,2,FALSE))</f>
        <v>TRE Infrastructure Record</v>
      </c>
      <c r="R93" s="74"/>
      <c r="S93" s="198" t="s">
        <v>301</v>
      </c>
      <c r="T93" s="205"/>
      <c r="U93" s="218" t="s">
        <v>588</v>
      </c>
      <c r="V93" s="218"/>
    </row>
    <row r="94" spans="1:22" x14ac:dyDescent="0.25">
      <c r="A94" s="234"/>
      <c r="B94" s="235"/>
      <c r="C94" s="235"/>
      <c r="D94" s="250"/>
      <c r="E94" s="239"/>
      <c r="F94" s="239"/>
      <c r="G94" s="239"/>
      <c r="H94" s="239"/>
      <c r="I94" s="239"/>
      <c r="J94" s="239"/>
      <c r="K94" s="239"/>
      <c r="L94" s="83" t="s">
        <v>561</v>
      </c>
      <c r="M94" s="61" t="str">
        <f>IF(ISNA(VLOOKUP(L94,'Document Register'!$A$4:$B$97,2,FALSE)),"",VLOOKUP(L94,'Document Register'!$A$4:$B$97,2,FALSE))</f>
        <v>Secure File Transfer client setup</v>
      </c>
      <c r="N94" s="60" t="s">
        <v>541</v>
      </c>
      <c r="O94" s="61" t="str">
        <f>IF(ISNA(VLOOKUP(N94,'Document Register'!$A$4:$B$97,2,FALSE)),"",VLOOKUP(N94,'Document Register'!$A$4:$B$97,2,FALSE))</f>
        <v>TRE Onward Sharing Policy</v>
      </c>
      <c r="P94" s="60"/>
      <c r="Q94" s="62" t="str">
        <f>IF(ISNA(VLOOKUP(P94,'Document Register'!$A$4:$B$97,2,FALSE)),"",VLOOKUP(P94,'Document Register'!$A$4:$B$97,2,FALSE))</f>
        <v/>
      </c>
      <c r="R94" s="75"/>
      <c r="S94" s="199"/>
      <c r="T94" s="254"/>
      <c r="U94" s="218"/>
      <c r="V94" s="218"/>
    </row>
    <row r="95" spans="1:22" x14ac:dyDescent="0.25">
      <c r="A95" s="234"/>
      <c r="B95" s="235"/>
      <c r="C95" s="235"/>
      <c r="D95" s="250"/>
      <c r="E95" s="239"/>
      <c r="F95" s="239"/>
      <c r="G95" s="239"/>
      <c r="H95" s="239"/>
      <c r="I95" s="239"/>
      <c r="J95" s="239"/>
      <c r="K95" s="239"/>
      <c r="L95" s="83" t="s">
        <v>563</v>
      </c>
      <c r="M95" s="61" t="str">
        <f>IF(ISNA(VLOOKUP(L95,'Document Register'!$A$4:$B$97,2,FALSE)),"",VLOOKUP(L95,'Document Register'!$A$4:$B$97,2,FALSE))</f>
        <v>Connecting to the TRE with X2Go</v>
      </c>
      <c r="N95" s="60"/>
      <c r="O95" s="61" t="str">
        <f>IF(ISNA(VLOOKUP(N95,'Document Register'!$A$4:$B$97,2,FALSE)),"",VLOOKUP(N95,'Document Register'!$A$4:$B$97,2,FALSE))</f>
        <v/>
      </c>
      <c r="P95" s="60"/>
      <c r="Q95" s="62" t="str">
        <f>IF(ISNA(VLOOKUP(P95,'Document Register'!$A$4:$B$97,2,FALSE)),"",VLOOKUP(P95,'Document Register'!$A$4:$B$97,2,FALSE))</f>
        <v/>
      </c>
      <c r="R95" s="75"/>
      <c r="S95" s="199"/>
      <c r="T95" s="254"/>
      <c r="U95" s="218"/>
      <c r="V95" s="218"/>
    </row>
    <row r="96" spans="1:22" x14ac:dyDescent="0.25">
      <c r="A96" s="234"/>
      <c r="B96" s="235"/>
      <c r="C96" s="235"/>
      <c r="D96" s="250"/>
      <c r="E96" s="239"/>
      <c r="F96" s="239"/>
      <c r="G96" s="239"/>
      <c r="H96" s="239"/>
      <c r="I96" s="239"/>
      <c r="J96" s="239"/>
      <c r="K96" s="239"/>
      <c r="L96" s="83" t="s">
        <v>618</v>
      </c>
      <c r="M96" s="61" t="str">
        <f>IF(ISNA(VLOOKUP(L96,'Document Register'!$A$4:$B$97,2,FALSE)),"",VLOOKUP(L96,'Document Register'!$A$4:$B$97,2,FALSE))</f>
        <v>Managing Security Development Tasks</v>
      </c>
      <c r="N96" s="60"/>
      <c r="O96" s="61" t="str">
        <f>IF(ISNA(VLOOKUP(N96,'Document Register'!$A$4:$B$97,2,FALSE)),"",VLOOKUP(N96,'Document Register'!$A$4:$B$97,2,FALSE))</f>
        <v/>
      </c>
      <c r="P96" s="60"/>
      <c r="Q96" s="62" t="str">
        <f>IF(ISNA(VLOOKUP(P96,'Document Register'!$A$4:$B$97,2,FALSE)),"",VLOOKUP(P96,'Document Register'!$A$4:$B$97,2,FALSE))</f>
        <v/>
      </c>
      <c r="R96" s="168"/>
      <c r="S96" s="199"/>
      <c r="T96" s="254"/>
      <c r="U96" s="218"/>
      <c r="V96" s="218"/>
    </row>
    <row r="97" spans="1:22" x14ac:dyDescent="0.25">
      <c r="A97" s="234"/>
      <c r="B97" s="235"/>
      <c r="C97" s="235"/>
      <c r="D97" s="250"/>
      <c r="E97" s="239"/>
      <c r="F97" s="239"/>
      <c r="G97" s="239"/>
      <c r="H97" s="239"/>
      <c r="I97" s="239"/>
      <c r="J97" s="239"/>
      <c r="K97" s="239"/>
      <c r="L97" s="83" t="s">
        <v>614</v>
      </c>
      <c r="M97" s="61" t="str">
        <f>IF(ISNA(VLOOKUP(L97,'Document Register'!$A$4:$B$97,2,FALSE)),"",VLOOKUP(L97,'Document Register'!$A$4:$B$97,2,FALSE))</f>
        <v>Connecting to the TRE VPN with 2-FA</v>
      </c>
      <c r="N97" s="60"/>
      <c r="O97" s="61" t="str">
        <f>IF(ISNA(VLOOKUP(N97,'Document Register'!$A$4:$B$97,2,FALSE)),"",VLOOKUP(N97,'Document Register'!$A$4:$B$97,2,FALSE))</f>
        <v/>
      </c>
      <c r="P97" s="60"/>
      <c r="Q97" s="62"/>
      <c r="R97" s="167"/>
      <c r="S97" s="199"/>
      <c r="T97" s="254"/>
      <c r="U97" s="218"/>
      <c r="V97" s="218"/>
    </row>
    <row r="98" spans="1:22" x14ac:dyDescent="0.25">
      <c r="A98" s="234"/>
      <c r="B98" s="235"/>
      <c r="C98" s="235"/>
      <c r="D98" s="250"/>
      <c r="E98" s="239"/>
      <c r="F98" s="239"/>
      <c r="G98" s="239"/>
      <c r="H98" s="239"/>
      <c r="I98" s="239"/>
      <c r="J98" s="239"/>
      <c r="K98" s="239"/>
      <c r="L98" s="83" t="s">
        <v>492</v>
      </c>
      <c r="M98" s="61" t="str">
        <f>IF(ISNA(VLOOKUP(L98,'Document Register'!$A$4:$B$97,2,FALSE)),"",VLOOKUP(L98,'Document Register'!$A$4:$B$97,2,FALSE))</f>
        <v>Creating Linux User Accounts</v>
      </c>
      <c r="N98" s="60"/>
      <c r="O98" s="61" t="str">
        <f>IF(ISNA(VLOOKUP(N98,'Document Register'!$A$4:$B$97,2,FALSE)),"",VLOOKUP(N98,'Document Register'!$A$4:$B$97,2,FALSE))</f>
        <v/>
      </c>
      <c r="P98" s="60"/>
      <c r="Q98" s="62" t="str">
        <f>IF(ISNA(VLOOKUP(P98,'Document Register'!$A$4:$B$97,2,FALSE)),"",VLOOKUP(P98,'Document Register'!$A$4:$B$97,2,FALSE))</f>
        <v/>
      </c>
      <c r="R98" s="75"/>
      <c r="S98" s="199"/>
      <c r="T98" s="254"/>
      <c r="U98" s="218"/>
      <c r="V98" s="218"/>
    </row>
    <row r="99" spans="1:22" x14ac:dyDescent="0.25">
      <c r="A99" s="234"/>
      <c r="B99" s="235"/>
      <c r="C99" s="235"/>
      <c r="D99" s="250"/>
      <c r="E99" s="239"/>
      <c r="F99" s="239"/>
      <c r="G99" s="239"/>
      <c r="H99" s="239"/>
      <c r="I99" s="239"/>
      <c r="J99" s="239"/>
      <c r="K99" s="239"/>
      <c r="L99" s="60" t="s">
        <v>509</v>
      </c>
      <c r="M99" s="61" t="str">
        <f>IF(ISNA(VLOOKUP(L99,'Document Register'!$A$4:$B$97,2,FALSE)),"",VLOOKUP(L99,'Document Register'!$A$4:$B$97,2,FALSE))</f>
        <v xml:space="preserve"> Installing Scientific Software Applications in the TRE</v>
      </c>
      <c r="N99" s="60"/>
      <c r="O99" s="61" t="str">
        <f>IF(ISNA(VLOOKUP(N99,'Document Register'!$A$4:$B$97,2,FALSE)),"",VLOOKUP(N99,'Document Register'!$A$4:$B$97,2,FALSE))</f>
        <v/>
      </c>
      <c r="P99" s="60"/>
      <c r="Q99" s="62" t="str">
        <f>IF(ISNA(VLOOKUP(P99,'Document Register'!$A$4:$B$97,2,FALSE)),"",VLOOKUP(P99,'Document Register'!$A$4:$B$97,2,FALSE))</f>
        <v/>
      </c>
      <c r="R99" s="75"/>
      <c r="S99" s="199"/>
      <c r="T99" s="254"/>
      <c r="U99" s="218"/>
      <c r="V99" s="218"/>
    </row>
    <row r="100" spans="1:22" x14ac:dyDescent="0.25">
      <c r="A100" s="234"/>
      <c r="B100" s="235"/>
      <c r="C100" s="235"/>
      <c r="D100" s="250"/>
      <c r="E100" s="239"/>
      <c r="F100" s="239"/>
      <c r="G100" s="239"/>
      <c r="H100" s="239"/>
      <c r="I100" s="239"/>
      <c r="J100" s="239"/>
      <c r="K100" s="239"/>
      <c r="L100" s="60" t="s">
        <v>510</v>
      </c>
      <c r="M100" s="61" t="str">
        <f>IF(ISNA(VLOOKUP(L100,'Document Register'!$A$4:$B$97,2,FALSE)),"",VLOOKUP(L100,'Document Register'!$A$4:$B$97,2,FALSE))</f>
        <v>TRE Data Backup Procedure</v>
      </c>
      <c r="N100" s="60"/>
      <c r="O100" s="61" t="str">
        <f>IF(ISNA(VLOOKUP(N100,'Document Register'!$A$4:$B$97,2,FALSE)),"",VLOOKUP(N100,'Document Register'!$A$4:$B$97,2,FALSE))</f>
        <v/>
      </c>
      <c r="P100" s="60"/>
      <c r="Q100" s="62" t="str">
        <f>IF(ISNA(VLOOKUP(P100,'Document Register'!$A$4:$B$97,2,FALSE)),"",VLOOKUP(P100,'Document Register'!$A$4:$B$97,2,FALSE))</f>
        <v/>
      </c>
      <c r="R100" s="75"/>
      <c r="S100" s="199"/>
      <c r="T100" s="254"/>
      <c r="U100" s="218"/>
      <c r="V100" s="218"/>
    </row>
    <row r="101" spans="1:22" x14ac:dyDescent="0.25">
      <c r="A101" s="234"/>
      <c r="B101" s="235"/>
      <c r="C101" s="235"/>
      <c r="D101" s="250"/>
      <c r="E101" s="239"/>
      <c r="F101" s="239"/>
      <c r="G101" s="239"/>
      <c r="H101" s="239"/>
      <c r="I101" s="239"/>
      <c r="J101" s="239"/>
      <c r="K101" s="239"/>
      <c r="L101" s="60" t="s">
        <v>296</v>
      </c>
      <c r="M101" s="61" t="str">
        <f>IF(ISNA(VLOOKUP(L101,'Document Register'!$A$4:$B$97,2,FALSE)),"",VLOOKUP(L101,'Document Register'!$A$4:$B$97,2,FALSE))</f>
        <v>TRE Event Log Management</v>
      </c>
      <c r="N101" s="60"/>
      <c r="O101" s="61" t="str">
        <f>IF(ISNA(VLOOKUP(N101,'Document Register'!$A$4:$B$97,2,FALSE)),"",VLOOKUP(N101,'Document Register'!$A$4:$B$97,2,FALSE))</f>
        <v/>
      </c>
      <c r="P101" s="60"/>
      <c r="Q101" s="62" t="str">
        <f>IF(ISNA(VLOOKUP(P101,'Document Register'!$A$4:$B$97,2,FALSE)),"",VLOOKUP(P101,'Document Register'!$A$4:$B$97,2,FALSE))</f>
        <v/>
      </c>
      <c r="R101" s="75"/>
      <c r="S101" s="199"/>
      <c r="T101" s="254"/>
      <c r="U101" s="218"/>
      <c r="V101" s="218"/>
    </row>
    <row r="102" spans="1:22" x14ac:dyDescent="0.25">
      <c r="A102" s="234"/>
      <c r="B102" s="235"/>
      <c r="C102" s="235"/>
      <c r="D102" s="250"/>
      <c r="E102" s="239"/>
      <c r="F102" s="239"/>
      <c r="G102" s="239"/>
      <c r="H102" s="239"/>
      <c r="I102" s="239"/>
      <c r="J102" s="239"/>
      <c r="K102" s="239"/>
      <c r="L102" s="60" t="s">
        <v>511</v>
      </c>
      <c r="M102" s="61" t="str">
        <f>IF(ISNA(VLOOKUP(L102,'Document Register'!$A$4:$B$97,2,FALSE)),"",VLOOKUP(L102,'Document Register'!$A$4:$B$97,2,FALSE))</f>
        <v>TRE Capacity Management</v>
      </c>
      <c r="N102" s="60"/>
      <c r="O102" s="61" t="str">
        <f>IF(ISNA(VLOOKUP(N102,'Document Register'!$A$4:$B$97,2,FALSE)),"",VLOOKUP(N102,'Document Register'!$A$4:$B$97,2,FALSE))</f>
        <v/>
      </c>
      <c r="P102" s="60"/>
      <c r="Q102" s="62" t="str">
        <f>IF(ISNA(VLOOKUP(P102,'Document Register'!$A$4:$B$97,2,FALSE)),"",VLOOKUP(P102,'Document Register'!$A$4:$B$97,2,FALSE))</f>
        <v/>
      </c>
      <c r="R102" s="75"/>
      <c r="S102" s="199"/>
      <c r="T102" s="254"/>
      <c r="U102" s="218"/>
      <c r="V102" s="218"/>
    </row>
    <row r="103" spans="1:22" x14ac:dyDescent="0.25">
      <c r="A103" s="234"/>
      <c r="B103" s="235"/>
      <c r="C103" s="235"/>
      <c r="D103" s="250"/>
      <c r="E103" s="239"/>
      <c r="F103" s="239"/>
      <c r="G103" s="239"/>
      <c r="H103" s="239"/>
      <c r="I103" s="239"/>
      <c r="J103" s="239"/>
      <c r="K103" s="239"/>
      <c r="L103" s="60" t="s">
        <v>512</v>
      </c>
      <c r="M103" s="61" t="str">
        <f>IF(ISNA(VLOOKUP(L103,'Document Register'!$A$4:$B$97,2,FALSE)),"",VLOOKUP(L103,'Document Register'!$A$4:$B$97,2,FALSE))</f>
        <v>TRE Data Storage Infrastructure Management</v>
      </c>
      <c r="N103" s="60"/>
      <c r="O103" s="61" t="str">
        <f>IF(ISNA(VLOOKUP(N103,'Document Register'!$A$4:$B$97,2,FALSE)),"",VLOOKUP(N103,'Document Register'!$A$4:$B$97,2,FALSE))</f>
        <v/>
      </c>
      <c r="P103" s="60"/>
      <c r="Q103" s="62" t="str">
        <f>IF(ISNA(VLOOKUP(P103,'Document Register'!$A$4:$B$97,2,FALSE)),"",VLOOKUP(P103,'Document Register'!$A$4:$B$97,2,FALSE))</f>
        <v/>
      </c>
      <c r="R103" s="75"/>
      <c r="S103" s="199"/>
      <c r="T103" s="254"/>
      <c r="U103" s="218"/>
      <c r="V103" s="218"/>
    </row>
    <row r="104" spans="1:22" x14ac:dyDescent="0.25">
      <c r="A104" s="234"/>
      <c r="B104" s="235"/>
      <c r="C104" s="235"/>
      <c r="D104" s="250"/>
      <c r="E104" s="239"/>
      <c r="F104" s="239"/>
      <c r="G104" s="239"/>
      <c r="H104" s="239"/>
      <c r="I104" s="239"/>
      <c r="J104" s="239"/>
      <c r="K104" s="239"/>
      <c r="L104" s="60" t="s">
        <v>513</v>
      </c>
      <c r="M104" s="61" t="str">
        <f>IF(ISNA(VLOOKUP(L104,'Document Register'!$A$4:$B$97,2,FALSE)),"",VLOOKUP(L104,'Document Register'!$A$4:$B$97,2,FALSE))</f>
        <v>TRE Virtual Machine Administration</v>
      </c>
      <c r="N104" s="60"/>
      <c r="O104" s="61" t="str">
        <f>IF(ISNA(VLOOKUP(N104,'Document Register'!$A$4:$B$97,2,FALSE)),"",VLOOKUP(N104,'Document Register'!$A$4:$B$97,2,FALSE))</f>
        <v/>
      </c>
      <c r="P104" s="60"/>
      <c r="Q104" s="62" t="str">
        <f>IF(ISNA(VLOOKUP(P104,'Document Register'!$A$4:$B$97,2,FALSE)),"",VLOOKUP(P104,'Document Register'!$A$4:$B$97,2,FALSE))</f>
        <v/>
      </c>
      <c r="R104" s="75"/>
      <c r="S104" s="199"/>
      <c r="T104" s="254"/>
      <c r="U104" s="218"/>
      <c r="V104" s="218"/>
    </row>
    <row r="105" spans="1:22" x14ac:dyDescent="0.25">
      <c r="A105" s="234"/>
      <c r="B105" s="235"/>
      <c r="C105" s="235"/>
      <c r="D105" s="250"/>
      <c r="E105" s="239"/>
      <c r="F105" s="239"/>
      <c r="G105" s="239"/>
      <c r="H105" s="239"/>
      <c r="I105" s="239"/>
      <c r="J105" s="239"/>
      <c r="K105" s="239"/>
      <c r="L105" s="60" t="s">
        <v>472</v>
      </c>
      <c r="M105" s="61" t="str">
        <f>IF(ISNA(VLOOKUP(L105,'Document Register'!$A$4:$B$97,2,FALSE)),"",VLOOKUP(L105,'Document Register'!$A$4:$B$97,2,FALSE))</f>
        <v>Use of Q-Pulse</v>
      </c>
      <c r="N105" s="66"/>
      <c r="O105" s="61"/>
      <c r="P105" s="66"/>
      <c r="Q105" s="61"/>
      <c r="R105" s="141"/>
      <c r="S105" s="199"/>
      <c r="T105" s="254"/>
      <c r="U105" s="218"/>
      <c r="V105" s="218"/>
    </row>
    <row r="106" spans="1:22" x14ac:dyDescent="0.25">
      <c r="A106" s="234"/>
      <c r="B106" s="235"/>
      <c r="C106" s="235"/>
      <c r="D106" s="250"/>
      <c r="E106" s="239"/>
      <c r="F106" s="239"/>
      <c r="G106" s="239"/>
      <c r="H106" s="239"/>
      <c r="I106" s="239"/>
      <c r="J106" s="239"/>
      <c r="K106" s="239"/>
      <c r="L106" s="60" t="s">
        <v>565</v>
      </c>
      <c r="M106" s="61" t="str">
        <f>IF(ISNA(VLOOKUP(L106,'Document Register'!$A$4:$B$97,2,FALSE)),"",VLOOKUP(L106,'Document Register'!$A$4:$B$97,2,FALSE))</f>
        <v>Q-Pulse Administration</v>
      </c>
      <c r="N106" s="66"/>
      <c r="O106" s="61"/>
      <c r="P106" s="66"/>
      <c r="Q106" s="61"/>
      <c r="R106" s="141"/>
      <c r="S106" s="199"/>
      <c r="T106" s="254"/>
      <c r="U106" s="218"/>
      <c r="V106" s="218"/>
    </row>
    <row r="107" spans="1:22" x14ac:dyDescent="0.25">
      <c r="A107" s="234"/>
      <c r="B107" s="235"/>
      <c r="C107" s="235"/>
      <c r="D107" s="250"/>
      <c r="E107" s="239"/>
      <c r="F107" s="239"/>
      <c r="G107" s="239"/>
      <c r="H107" s="239"/>
      <c r="I107" s="239"/>
      <c r="J107" s="239"/>
      <c r="K107" s="239"/>
      <c r="L107" s="60" t="s">
        <v>490</v>
      </c>
      <c r="M107" s="61" t="str">
        <f>IF(ISNA(VLOOKUP(L107,'Document Register'!$A$4:$B$97,2,FALSE)),"",VLOOKUP(L107,'Document Register'!$A$4:$B$97,2,FALSE))</f>
        <v>TRE Data Export and Output Checking</v>
      </c>
      <c r="N107" s="66"/>
      <c r="O107" s="61" t="str">
        <f>IF(ISNA(VLOOKUP(N107,'Document Register'!$A$4:$B$97,2,FALSE)),"",VLOOKUP(N107,'Document Register'!$A$4:$B$97,2,FALSE))</f>
        <v/>
      </c>
      <c r="P107" s="66"/>
      <c r="Q107" s="61" t="str">
        <f>IF(ISNA(VLOOKUP(P107,'Document Register'!$A$4:$B$97,2,FALSE)),"",VLOOKUP(P107,'Document Register'!$A$4:$B$97,2,FALSE))</f>
        <v/>
      </c>
      <c r="R107" s="75"/>
      <c r="S107" s="199"/>
      <c r="T107" s="254"/>
      <c r="U107" s="218"/>
      <c r="V107" s="218"/>
    </row>
    <row r="108" spans="1:22" x14ac:dyDescent="0.25">
      <c r="A108" s="211" t="s">
        <v>121</v>
      </c>
      <c r="B108" s="213" t="s">
        <v>122</v>
      </c>
      <c r="C108" s="213" t="s">
        <v>362</v>
      </c>
      <c r="D108" s="249" t="s">
        <v>4</v>
      </c>
      <c r="E108" s="201"/>
      <c r="F108" s="201" t="s">
        <v>245</v>
      </c>
      <c r="G108" s="201"/>
      <c r="H108" s="201"/>
      <c r="I108" s="201"/>
      <c r="J108" s="201" t="s">
        <v>245</v>
      </c>
      <c r="K108" s="201"/>
      <c r="L108" s="82" t="s">
        <v>302</v>
      </c>
      <c r="M108" s="58" t="str">
        <f>IF(ISNA(VLOOKUP(L108,'Document Register'!$A$4:$B$97,2,FALSE)),"",VLOOKUP(L108,'Document Register'!$A$4:$B$97,2,FALSE))</f>
        <v>TRE Change Control</v>
      </c>
      <c r="N108" s="82"/>
      <c r="O108" s="58" t="str">
        <f>IF(ISNA(VLOOKUP(N108,'Document Register'!$A$4:$B$97,2,FALSE)),"",VLOOKUP(N108,'Document Register'!$A$4:$B$97,2,FALSE))</f>
        <v/>
      </c>
      <c r="P108" s="82" t="s">
        <v>430</v>
      </c>
      <c r="Q108" s="59" t="str">
        <f>IF(ISNA(VLOOKUP(P108,'Document Register'!$A$4:$B$97,2,FALSE)),"",VLOOKUP(P108,'Document Register'!$A$4:$B$97,2,FALSE))</f>
        <v>TRE Project Service Request Form</v>
      </c>
      <c r="R108" s="242"/>
      <c r="S108" s="198" t="s">
        <v>301</v>
      </c>
      <c r="T108" s="219"/>
      <c r="U108" s="225" t="s">
        <v>590</v>
      </c>
      <c r="V108" s="222"/>
    </row>
    <row r="109" spans="1:22" x14ac:dyDescent="0.25">
      <c r="A109" s="240"/>
      <c r="B109" s="241"/>
      <c r="C109" s="241"/>
      <c r="D109" s="250"/>
      <c r="E109" s="239"/>
      <c r="F109" s="239"/>
      <c r="G109" s="239"/>
      <c r="H109" s="239"/>
      <c r="I109" s="239"/>
      <c r="J109" s="239"/>
      <c r="K109" s="239"/>
      <c r="L109" s="83" t="s">
        <v>291</v>
      </c>
      <c r="M109" s="61" t="str">
        <f>IF(ISNA(VLOOKUP(L109,'Document Register'!$A$4:$B$97,2,FALSE)),"",VLOOKUP(L109,'Document Register'!$A$4:$B$97,2,FALSE))</f>
        <v>Managing TRE Project and Account Records in Q-Pulse</v>
      </c>
      <c r="N109" s="83"/>
      <c r="O109" s="61" t="str">
        <f>IF(ISNA(VLOOKUP(N109,'Document Register'!$A$4:$B$97,2,FALSE)),"",VLOOKUP(N109,'Document Register'!$A$4:$B$97,2,FALSE))</f>
        <v/>
      </c>
      <c r="P109" s="83" t="s">
        <v>603</v>
      </c>
      <c r="Q109" s="62" t="str">
        <f>IF(ISNA(VLOOKUP(P109,'Document Register'!$A$4:$B$97,2,FALSE)),"",VLOOKUP(P109,'Document Register'!$A$4:$B$97,2,FALSE))</f>
        <v>TRE Request for Change</v>
      </c>
      <c r="R109" s="248"/>
      <c r="S109" s="199"/>
      <c r="T109" s="220"/>
      <c r="U109" s="226"/>
      <c r="V109" s="223"/>
    </row>
    <row r="110" spans="1:22" x14ac:dyDescent="0.25">
      <c r="A110" s="212"/>
      <c r="B110" s="214"/>
      <c r="C110" s="214"/>
      <c r="D110" s="251"/>
      <c r="E110" s="202"/>
      <c r="F110" s="202"/>
      <c r="G110" s="202"/>
      <c r="H110" s="202"/>
      <c r="I110" s="202"/>
      <c r="J110" s="202"/>
      <c r="K110" s="202"/>
      <c r="L110" s="84"/>
      <c r="M110" s="64" t="str">
        <f>IF(ISNA(VLOOKUP(L110,'Document Register'!$A$4:$B$97,2,FALSE)),"",VLOOKUP(L110,'Document Register'!$A$4:$B$97,2,FALSE))</f>
        <v/>
      </c>
      <c r="N110" s="84"/>
      <c r="O110" s="64" t="str">
        <f>IF(ISNA(VLOOKUP(N110,'Document Register'!$A$4:$B$97,2,FALSE)),"",VLOOKUP(N110,'Document Register'!$A$4:$B$97,2,FALSE))</f>
        <v/>
      </c>
      <c r="P110" s="84"/>
      <c r="Q110" s="65" t="str">
        <f>IF(ISNA(VLOOKUP(P110,'Document Register'!$A$4:$B$97,2,FALSE)),"",VLOOKUP(P110,'Document Register'!$A$4:$B$97,2,FALSE))</f>
        <v/>
      </c>
      <c r="R110" s="243"/>
      <c r="S110" s="200"/>
      <c r="T110" s="221"/>
      <c r="U110" s="227"/>
      <c r="V110" s="224"/>
    </row>
    <row r="111" spans="1:22" ht="45" x14ac:dyDescent="0.25">
      <c r="A111" s="45" t="s">
        <v>123</v>
      </c>
      <c r="B111" s="13" t="s">
        <v>124</v>
      </c>
      <c r="C111" s="44" t="s">
        <v>363</v>
      </c>
      <c r="D111" s="3" t="s">
        <v>4</v>
      </c>
      <c r="E111" s="4"/>
      <c r="F111" s="4" t="s">
        <v>245</v>
      </c>
      <c r="G111" s="4"/>
      <c r="H111" s="4"/>
      <c r="I111" s="4"/>
      <c r="J111" s="4"/>
      <c r="K111" s="5"/>
      <c r="L111" s="38" t="s">
        <v>511</v>
      </c>
      <c r="M111" s="42" t="str">
        <f>IF(ISNA(VLOOKUP(L111,'Document Register'!$A$4:$B$97,2,FALSE)),"",VLOOKUP(L111,'Document Register'!$A$4:$B$97,2,FALSE))</f>
        <v>TRE Capacity Management</v>
      </c>
      <c r="N111" s="38" t="s">
        <v>254</v>
      </c>
      <c r="O111" s="42" t="str">
        <f>IF(ISNA(VLOOKUP(N111,'Document Register'!$A$4:$B$97,2,FALSE)),"",VLOOKUP(N111,'Document Register'!$A$4:$B$97,2,FALSE))</f>
        <v/>
      </c>
      <c r="P111" s="38" t="s">
        <v>254</v>
      </c>
      <c r="Q111" s="39" t="str">
        <f>IF(ISNA(VLOOKUP(P111,'Document Register'!$A$4:$B$97,2,FALSE)),"",VLOOKUP(P111,'Document Register'!$A$4:$B$97,2,FALSE))</f>
        <v/>
      </c>
      <c r="R111" s="80" t="s">
        <v>529</v>
      </c>
      <c r="S111" s="43" t="s">
        <v>301</v>
      </c>
      <c r="T111" s="34"/>
      <c r="U111" s="156" t="s">
        <v>590</v>
      </c>
      <c r="V111" s="156"/>
    </row>
    <row r="112" spans="1:22" ht="30" x14ac:dyDescent="0.25">
      <c r="A112" s="45" t="s">
        <v>125</v>
      </c>
      <c r="B112" s="14" t="s">
        <v>126</v>
      </c>
      <c r="C112" s="44" t="s">
        <v>364</v>
      </c>
      <c r="D112" s="111" t="s">
        <v>2</v>
      </c>
      <c r="E112" s="98"/>
      <c r="F112" s="99"/>
      <c r="G112" s="99"/>
      <c r="H112" s="99"/>
      <c r="I112" s="99"/>
      <c r="J112" s="99"/>
      <c r="K112" s="99"/>
      <c r="L112" s="100" t="s">
        <v>254</v>
      </c>
      <c r="M112" s="101" t="str">
        <f>IF(ISNA(VLOOKUP(L112,'Document Register'!$A$4:$B$97,2,FALSE)),"",VLOOKUP(L112,'Document Register'!$A$4:$B$97,2,FALSE))</f>
        <v/>
      </c>
      <c r="N112" s="100"/>
      <c r="O112" s="101" t="str">
        <f>IF(ISNA(VLOOKUP(N112,'Document Register'!$A$4:$B$97,2,FALSE)),"",VLOOKUP(N112,'Document Register'!$A$4:$B$97,2,FALSE))</f>
        <v/>
      </c>
      <c r="P112" s="100" t="s">
        <v>254</v>
      </c>
      <c r="Q112" s="101" t="str">
        <f>IF(ISNA(VLOOKUP(P112,'Document Register'!$A$4:$B$97,2,FALSE)),"",VLOOKUP(P112,'Document Register'!$A$4:$B$97,2,FALSE))</f>
        <v/>
      </c>
      <c r="R112" s="101"/>
      <c r="S112" s="102" t="s">
        <v>254</v>
      </c>
      <c r="T112" s="103" t="s">
        <v>259</v>
      </c>
      <c r="U112" s="156"/>
      <c r="V112" s="156"/>
    </row>
    <row r="113" spans="1:22" ht="90" customHeight="1" x14ac:dyDescent="0.25">
      <c r="A113" s="45" t="s">
        <v>127</v>
      </c>
      <c r="B113" s="13" t="s">
        <v>128</v>
      </c>
      <c r="C113" s="44" t="s">
        <v>365</v>
      </c>
      <c r="D113" s="3" t="s">
        <v>4</v>
      </c>
      <c r="E113" s="4"/>
      <c r="F113" s="4" t="s">
        <v>245</v>
      </c>
      <c r="G113" s="4"/>
      <c r="H113" s="5"/>
      <c r="I113" s="5"/>
      <c r="J113" s="5"/>
      <c r="K113" s="4"/>
      <c r="L113" s="37" t="s">
        <v>559</v>
      </c>
      <c r="M113" s="39" t="str">
        <f>IF(ISNA(VLOOKUP(L113,'Document Register'!$A$4:$B$97,2,FALSE)),"",VLOOKUP(L113,'Document Register'!$A$4:$B$97,2,FALSE))</f>
        <v>Protecting the TRE from Malware</v>
      </c>
      <c r="N113" s="37"/>
      <c r="O113" s="41" t="str">
        <f>IF(ISNA(VLOOKUP(N113,'Document Register'!$A$4:$B$97,2,FALSE)),"",VLOOKUP(N113,'Document Register'!$A$4:$B$97,2,FALSE))</f>
        <v/>
      </c>
      <c r="P113" s="37"/>
      <c r="Q113" s="41" t="str">
        <f>IF(ISNA(VLOOKUP(P113,'Document Register'!$A$4:$B$97,2,FALSE)),"",VLOOKUP(P113,'Document Register'!$A$4:$B$97,2,FALSE))</f>
        <v/>
      </c>
      <c r="R113" s="41"/>
      <c r="S113" s="43" t="s">
        <v>301</v>
      </c>
      <c r="T113" s="34"/>
      <c r="U113" s="156" t="s">
        <v>592</v>
      </c>
      <c r="V113" s="156"/>
    </row>
    <row r="114" spans="1:22" ht="33" customHeight="1" x14ac:dyDescent="0.25">
      <c r="A114" s="125" t="s">
        <v>129</v>
      </c>
      <c r="B114" s="126" t="s">
        <v>130</v>
      </c>
      <c r="C114" s="126" t="s">
        <v>366</v>
      </c>
      <c r="D114" s="129" t="s">
        <v>4</v>
      </c>
      <c r="E114" s="130" t="s">
        <v>245</v>
      </c>
      <c r="F114" s="130"/>
      <c r="G114" s="130"/>
      <c r="H114" s="130"/>
      <c r="I114" s="130"/>
      <c r="J114" s="130"/>
      <c r="K114" s="130"/>
      <c r="L114" s="69"/>
      <c r="M114" s="39" t="str">
        <f>IF(ISNA(VLOOKUP(L114,'Document Register'!$A$4:$B$97,2,FALSE)),"",VLOOKUP(L114,'Document Register'!$A$4:$B$97,2,FALSE))</f>
        <v/>
      </c>
      <c r="N114" s="69" t="s">
        <v>549</v>
      </c>
      <c r="O114" s="124" t="str">
        <f>IF(ISNA(VLOOKUP(N114,'Document Register'!$A$4:$B$97,2,FALSE)),"",VLOOKUP(N114,'Document Register'!$A$4:$B$97,2,FALSE))</f>
        <v>TRE Data Backup Policy</v>
      </c>
      <c r="P114" s="69"/>
      <c r="Q114" s="124"/>
      <c r="R114" s="143"/>
      <c r="S114" s="127" t="s">
        <v>301</v>
      </c>
      <c r="T114" s="128"/>
      <c r="U114" s="156" t="s">
        <v>596</v>
      </c>
      <c r="V114" s="156"/>
    </row>
    <row r="115" spans="1:22" ht="105" customHeight="1" x14ac:dyDescent="0.25">
      <c r="A115" s="45" t="s">
        <v>131</v>
      </c>
      <c r="B115" s="13" t="s">
        <v>132</v>
      </c>
      <c r="C115" s="44" t="s">
        <v>367</v>
      </c>
      <c r="D115" s="3" t="s">
        <v>4</v>
      </c>
      <c r="E115" s="4"/>
      <c r="F115" s="4" t="s">
        <v>245</v>
      </c>
      <c r="G115" s="4"/>
      <c r="H115" s="5"/>
      <c r="I115" s="5"/>
      <c r="J115" s="5"/>
      <c r="K115" s="5"/>
      <c r="L115" s="36" t="s">
        <v>296</v>
      </c>
      <c r="M115" s="39" t="str">
        <f>IF(ISNA(VLOOKUP(L115,'Document Register'!$A$4:$B$97,2,FALSE)),"",VLOOKUP(L115,'Document Register'!$A$4:$B$97,2,FALSE))</f>
        <v>TRE Event Log Management</v>
      </c>
      <c r="N115" s="36"/>
      <c r="O115" s="39" t="str">
        <f>IF(ISNA(VLOOKUP(N115,'Document Register'!$A$4:$B$97,2,FALSE)),"",VLOOKUP(N115,'Document Register'!$A$4:$B$97,2,FALSE))</f>
        <v/>
      </c>
      <c r="P115" s="36"/>
      <c r="Q115" s="39" t="str">
        <f>IF(ISNA(VLOOKUP(P115,'Document Register'!$A$4:$B$97,2,FALSE)),"",VLOOKUP(P115,'Document Register'!$A$4:$B$97,2,FALSE))</f>
        <v/>
      </c>
      <c r="R115" s="39"/>
      <c r="S115" s="43" t="s">
        <v>301</v>
      </c>
      <c r="T115" s="34"/>
      <c r="U115" s="156" t="s">
        <v>596</v>
      </c>
      <c r="V115" s="156"/>
    </row>
    <row r="116" spans="1:22" ht="105" customHeight="1" x14ac:dyDescent="0.25">
      <c r="A116" s="45" t="s">
        <v>133</v>
      </c>
      <c r="B116" s="13" t="s">
        <v>134</v>
      </c>
      <c r="C116" s="44" t="s">
        <v>368</v>
      </c>
      <c r="D116" s="3" t="s">
        <v>4</v>
      </c>
      <c r="E116" s="4"/>
      <c r="F116" s="4" t="s">
        <v>245</v>
      </c>
      <c r="G116" s="4"/>
      <c r="H116" s="5"/>
      <c r="I116" s="5"/>
      <c r="J116" s="5"/>
      <c r="K116" s="5"/>
      <c r="L116" s="36" t="s">
        <v>296</v>
      </c>
      <c r="M116" s="39" t="str">
        <f>IF(ISNA(VLOOKUP(L116,'Document Register'!$A$4:$B$97,2,FALSE)),"",VLOOKUP(L116,'Document Register'!$A$4:$B$97,2,FALSE))</f>
        <v>TRE Event Log Management</v>
      </c>
      <c r="N116" s="36"/>
      <c r="O116" s="39" t="str">
        <f>IF(ISNA(VLOOKUP(N116,'Document Register'!$A$4:$B$97,2,FALSE)),"",VLOOKUP(N116,'Document Register'!$A$4:$B$97,2,FALSE))</f>
        <v/>
      </c>
      <c r="P116" s="36"/>
      <c r="Q116" s="39" t="str">
        <f>IF(ISNA(VLOOKUP(P116,'Document Register'!$A$4:$B$97,2,FALSE)),"",VLOOKUP(P116,'Document Register'!$A$4:$B$97,2,FALSE))</f>
        <v/>
      </c>
      <c r="R116" s="143"/>
      <c r="S116" s="43" t="s">
        <v>301</v>
      </c>
      <c r="T116" s="34"/>
      <c r="U116" s="156" t="s">
        <v>596</v>
      </c>
      <c r="V116" s="156"/>
    </row>
    <row r="117" spans="1:22" ht="105" customHeight="1" x14ac:dyDescent="0.25">
      <c r="A117" s="45" t="s">
        <v>135</v>
      </c>
      <c r="B117" s="13" t="s">
        <v>136</v>
      </c>
      <c r="C117" s="44" t="s">
        <v>369</v>
      </c>
      <c r="D117" s="3" t="s">
        <v>4</v>
      </c>
      <c r="E117" s="4"/>
      <c r="F117" s="4" t="s">
        <v>245</v>
      </c>
      <c r="G117" s="4"/>
      <c r="H117" s="5"/>
      <c r="I117" s="5"/>
      <c r="J117" s="5"/>
      <c r="K117" s="5"/>
      <c r="L117" s="36" t="s">
        <v>296</v>
      </c>
      <c r="M117" s="39" t="str">
        <f>IF(ISNA(VLOOKUP(L117,'Document Register'!$A$4:$B$97,2,FALSE)),"",VLOOKUP(L117,'Document Register'!$A$4:$B$97,2,FALSE))</f>
        <v>TRE Event Log Management</v>
      </c>
      <c r="N117" s="36"/>
      <c r="O117" s="39" t="str">
        <f>IF(ISNA(VLOOKUP(N117,'Document Register'!$A$4:$B$97,2,FALSE)),"",VLOOKUP(N117,'Document Register'!$A$4:$B$97,2,FALSE))</f>
        <v/>
      </c>
      <c r="P117" s="36"/>
      <c r="Q117" s="39" t="str">
        <f>IF(ISNA(VLOOKUP(P117,'Document Register'!$A$4:$B$97,2,FALSE)),"",VLOOKUP(P117,'Document Register'!$A$4:$B$97,2,FALSE))</f>
        <v/>
      </c>
      <c r="R117" s="39"/>
      <c r="S117" s="43" t="s">
        <v>301</v>
      </c>
      <c r="T117" s="34"/>
      <c r="U117" s="156" t="s">
        <v>596</v>
      </c>
      <c r="V117" s="156"/>
    </row>
    <row r="118" spans="1:22" ht="45" x14ac:dyDescent="0.25">
      <c r="A118" s="45" t="s">
        <v>137</v>
      </c>
      <c r="B118" s="13" t="s">
        <v>138</v>
      </c>
      <c r="C118" s="44" t="s">
        <v>370</v>
      </c>
      <c r="D118" s="3" t="s">
        <v>4</v>
      </c>
      <c r="E118" s="4"/>
      <c r="G118" s="4"/>
      <c r="H118" s="5"/>
      <c r="I118" s="5"/>
      <c r="J118" s="5"/>
      <c r="K118" s="4" t="s">
        <v>245</v>
      </c>
      <c r="L118" s="36"/>
      <c r="M118" s="39" t="str">
        <f>IF(ISNA(VLOOKUP(L118,'Document Register'!$A$4:$B$97,2,FALSE)),"",VLOOKUP(L118,'Document Register'!$A$4:$B$97,2,FALSE))</f>
        <v/>
      </c>
      <c r="N118" s="36"/>
      <c r="O118" s="39" t="str">
        <f>IF(ISNA(VLOOKUP(N118,'Document Register'!$A$4:$B$97,2,FALSE)),"",VLOOKUP(N118,'Document Register'!$A$4:$B$97,2,FALSE))</f>
        <v/>
      </c>
      <c r="P118" s="36"/>
      <c r="Q118" s="39" t="str">
        <f>IF(ISNA(VLOOKUP(P118,'Document Register'!$A$4:$B$97,2,FALSE)),"",VLOOKUP(P118,'Document Register'!$A$4:$B$97,2,FALSE))</f>
        <v/>
      </c>
      <c r="R118" s="80" t="s">
        <v>530</v>
      </c>
      <c r="S118" s="43" t="s">
        <v>301</v>
      </c>
      <c r="T118" s="34"/>
      <c r="U118" s="156" t="e">
        <v>#N/A</v>
      </c>
      <c r="V118" s="156"/>
    </row>
    <row r="119" spans="1:22" ht="90" customHeight="1" x14ac:dyDescent="0.25">
      <c r="A119" s="45" t="s">
        <v>139</v>
      </c>
      <c r="B119" s="13" t="s">
        <v>140</v>
      </c>
      <c r="C119" s="44" t="s">
        <v>371</v>
      </c>
      <c r="D119" s="3" t="s">
        <v>4</v>
      </c>
      <c r="E119" s="4"/>
      <c r="F119" s="4" t="s">
        <v>245</v>
      </c>
      <c r="G119" s="4"/>
      <c r="H119" s="5"/>
      <c r="I119" s="5"/>
      <c r="J119" s="5"/>
      <c r="K119" s="5"/>
      <c r="L119" s="36" t="s">
        <v>294</v>
      </c>
      <c r="M119" s="39" t="str">
        <f>IF(ISNA(VLOOKUP(L119,'Document Register'!$A$4:$B$97,2,FALSE)),"",VLOOKUP(L119,'Document Register'!$A$4:$B$97,2,FALSE))</f>
        <v>TRE User Manual</v>
      </c>
      <c r="N119" s="36"/>
      <c r="O119" s="39" t="str">
        <f>IF(ISNA(VLOOKUP(N119,'Document Register'!$A$4:$B$97,2,FALSE)),"",VLOOKUP(N119,'Document Register'!$A$4:$B$97,2,FALSE))</f>
        <v/>
      </c>
      <c r="P119" s="36"/>
      <c r="Q119" s="39" t="str">
        <f>IF(ISNA(VLOOKUP(P119,'Document Register'!$A$4:$B$97,2,FALSE)),"",VLOOKUP(P119,'Document Register'!$A$4:$B$97,2,FALSE))</f>
        <v/>
      </c>
      <c r="R119" s="39"/>
      <c r="S119" s="43" t="s">
        <v>301</v>
      </c>
      <c r="T119" s="34"/>
      <c r="U119" s="156" t="s">
        <v>592</v>
      </c>
      <c r="V119" s="156"/>
    </row>
    <row r="120" spans="1:22" ht="21" customHeight="1" x14ac:dyDescent="0.25">
      <c r="A120" s="234" t="s">
        <v>141</v>
      </c>
      <c r="B120" s="235" t="s">
        <v>142</v>
      </c>
      <c r="C120" s="235" t="s">
        <v>372</v>
      </c>
      <c r="D120" s="215" t="s">
        <v>4</v>
      </c>
      <c r="E120" s="201" t="s">
        <v>245</v>
      </c>
      <c r="F120" s="201"/>
      <c r="G120" s="201"/>
      <c r="H120" s="201" t="s">
        <v>245</v>
      </c>
      <c r="I120" s="201"/>
      <c r="J120" s="201" t="s">
        <v>245</v>
      </c>
      <c r="K120" s="201"/>
      <c r="L120" s="57"/>
      <c r="M120" s="58" t="str">
        <f>IF(ISNA(VLOOKUP(L120,'Document Register'!$A$4:$B$97,2,FALSE)),"",VLOOKUP(L120,'Document Register'!$A$4:$B$97,2,FALSE))</f>
        <v/>
      </c>
      <c r="N120" s="57" t="s">
        <v>444</v>
      </c>
      <c r="O120" s="58" t="str">
        <f>IF(ISNA(VLOOKUP(N120,'Document Register'!$A$4:$B$97,2,FALSE)),"",VLOOKUP(N120,'Document Register'!$A$4:$B$97,2,FALSE))</f>
        <v>Information Security Risk Register</v>
      </c>
      <c r="P120" s="57"/>
      <c r="Q120" s="59" t="str">
        <f>IF(ISNA(VLOOKUP(P120,'Document Register'!$A$4:$B$97,2,FALSE)),"",VLOOKUP(P120,'Document Register'!$A$4:$B$97,2,FALSE))</f>
        <v/>
      </c>
      <c r="R120" s="74"/>
      <c r="S120" s="198" t="s">
        <v>301</v>
      </c>
      <c r="T120" s="228"/>
      <c r="U120" s="217" t="s">
        <v>598</v>
      </c>
      <c r="V120" s="217"/>
    </row>
    <row r="121" spans="1:22" ht="22.5" customHeight="1" x14ac:dyDescent="0.25">
      <c r="A121" s="234"/>
      <c r="B121" s="235"/>
      <c r="C121" s="235"/>
      <c r="D121" s="216"/>
      <c r="E121" s="202"/>
      <c r="F121" s="202"/>
      <c r="G121" s="202"/>
      <c r="H121" s="202"/>
      <c r="I121" s="202"/>
      <c r="J121" s="202"/>
      <c r="K121" s="202"/>
      <c r="L121" s="63"/>
      <c r="M121" s="64" t="str">
        <f>IF(ISNA(VLOOKUP(L121,'Document Register'!$A$4:$B$97,2,FALSE)),"",VLOOKUP(L121,'Document Register'!$A$4:$B$97,2,FALSE))</f>
        <v/>
      </c>
      <c r="N121" s="63"/>
      <c r="O121" s="64" t="str">
        <f>IF(ISNA(VLOOKUP(N121,'Document Register'!$A$4:$B$97,2,FALSE)),"",VLOOKUP(N121,'Document Register'!$A$4:$B$97,2,FALSE))</f>
        <v/>
      </c>
      <c r="P121" s="63"/>
      <c r="Q121" s="65" t="str">
        <f>IF(ISNA(VLOOKUP(P121,'Document Register'!$A$4:$B$97,2,FALSE)),"",VLOOKUP(P121,'Document Register'!$A$4:$B$97,2,FALSE))</f>
        <v/>
      </c>
      <c r="R121" s="76"/>
      <c r="S121" s="200"/>
      <c r="T121" s="229"/>
      <c r="U121" s="217"/>
      <c r="V121" s="217"/>
    </row>
    <row r="122" spans="1:22" ht="90" customHeight="1" x14ac:dyDescent="0.25">
      <c r="A122" s="45" t="s">
        <v>143</v>
      </c>
      <c r="B122" s="13" t="s">
        <v>144</v>
      </c>
      <c r="C122" s="44" t="s">
        <v>373</v>
      </c>
      <c r="D122" s="3" t="s">
        <v>4</v>
      </c>
      <c r="E122" s="4"/>
      <c r="F122" s="4" t="s">
        <v>245</v>
      </c>
      <c r="G122" s="4"/>
      <c r="H122" s="5"/>
      <c r="I122" s="5"/>
      <c r="J122" s="5"/>
      <c r="K122" s="5"/>
      <c r="L122" s="36" t="s">
        <v>294</v>
      </c>
      <c r="M122" s="39" t="str">
        <f>IF(ISNA(VLOOKUP(L122,'Document Register'!$A$4:$B$97,2,FALSE)),"",VLOOKUP(L122,'Document Register'!$A$4:$B$97,2,FALSE))</f>
        <v>TRE User Manual</v>
      </c>
      <c r="N122" s="36"/>
      <c r="O122" s="39" t="str">
        <f>IF(ISNA(VLOOKUP(N122,'Document Register'!$A$4:$B$97,2,FALSE)),"",VLOOKUP(N122,'Document Register'!$A$4:$B$97,2,FALSE))</f>
        <v/>
      </c>
      <c r="P122" s="36"/>
      <c r="Q122" s="39" t="str">
        <f>IF(ISNA(VLOOKUP(P122,'Document Register'!$A$4:$B$97,2,FALSE)),"",VLOOKUP(P122,'Document Register'!$A$4:$B$97,2,FALSE))</f>
        <v/>
      </c>
      <c r="R122" s="39"/>
      <c r="S122" s="43" t="s">
        <v>301</v>
      </c>
      <c r="T122" s="34"/>
      <c r="U122" s="156" t="s">
        <v>592</v>
      </c>
      <c r="V122" s="156"/>
    </row>
    <row r="123" spans="1:22" ht="30" x14ac:dyDescent="0.25">
      <c r="A123" s="45" t="s">
        <v>145</v>
      </c>
      <c r="B123" s="13" t="s">
        <v>146</v>
      </c>
      <c r="C123" s="44" t="s">
        <v>374</v>
      </c>
      <c r="D123" s="111" t="s">
        <v>2</v>
      </c>
      <c r="E123" s="98"/>
      <c r="F123" s="98"/>
      <c r="G123" s="98"/>
      <c r="H123" s="99"/>
      <c r="I123" s="99"/>
      <c r="J123" s="98"/>
      <c r="K123" s="98"/>
      <c r="L123" s="100" t="s">
        <v>254</v>
      </c>
      <c r="M123" s="101" t="str">
        <f>IF(ISNA(VLOOKUP(L123,'Document Register'!$A$4:$B$97,2,FALSE)),"",VLOOKUP(L123,'Document Register'!$A$4:$B$97,2,FALSE))</f>
        <v/>
      </c>
      <c r="N123" s="100" t="s">
        <v>254</v>
      </c>
      <c r="O123" s="101" t="str">
        <f>IF(ISNA(VLOOKUP(N123,'Document Register'!$A$4:$B$97,2,FALSE)),"",VLOOKUP(N123,'Document Register'!$A$4:$B$97,2,FALSE))</f>
        <v/>
      </c>
      <c r="P123" s="100" t="s">
        <v>254</v>
      </c>
      <c r="Q123" s="101" t="str">
        <f>IF(ISNA(VLOOKUP(P123,'Document Register'!$A$4:$B$97,2,FALSE)),"",VLOOKUP(P123,'Document Register'!$A$4:$B$97,2,FALSE))</f>
        <v/>
      </c>
      <c r="R123" s="101"/>
      <c r="S123" s="102" t="s">
        <v>254</v>
      </c>
      <c r="T123" s="103" t="s">
        <v>260</v>
      </c>
      <c r="U123" s="156"/>
      <c r="V123" s="156"/>
    </row>
    <row r="124" spans="1:22" ht="45" customHeight="1" x14ac:dyDescent="0.25">
      <c r="A124" s="45" t="s">
        <v>147</v>
      </c>
      <c r="B124" s="142" t="s">
        <v>148</v>
      </c>
      <c r="C124" s="44" t="s">
        <v>375</v>
      </c>
      <c r="D124" s="3" t="s">
        <v>4</v>
      </c>
      <c r="E124" s="4" t="s">
        <v>245</v>
      </c>
      <c r="F124" s="4"/>
      <c r="G124" s="4" t="s">
        <v>245</v>
      </c>
      <c r="H124" s="5"/>
      <c r="I124" s="5"/>
      <c r="J124" s="5"/>
      <c r="K124" s="5"/>
      <c r="L124" s="36"/>
      <c r="M124" s="39" t="str">
        <f>IF(ISNA(VLOOKUP(L124,'Document Register'!$A$4:$B$97,2,FALSE)),"",VLOOKUP(L124,'Document Register'!$A$4:$B$97,2,FALSE))</f>
        <v/>
      </c>
      <c r="N124" s="36" t="s">
        <v>631</v>
      </c>
      <c r="O124" s="39" t="str">
        <f>IF(ISNA(VLOOKUP(N124,'Document Register'!$A$4:$B$97,2,FALSE)),"",VLOOKUP(N124,'Document Register'!$A$4:$B$97,2,FALSE))</f>
        <v>Network Controls</v>
      </c>
      <c r="P124" s="36" t="s">
        <v>297</v>
      </c>
      <c r="Q124" s="39" t="str">
        <f>IF(ISNA(VLOOKUP(P124,'Document Register'!$A$4:$B$97,2,FALSE)),"",VLOOKUP(P124,'Document Register'!$A$4:$B$97,2,FALSE))</f>
        <v>TRE Network Schematic</v>
      </c>
      <c r="R124" s="39"/>
      <c r="S124" s="43" t="s">
        <v>301</v>
      </c>
      <c r="T124" s="34"/>
      <c r="U124" s="156" t="s">
        <v>588</v>
      </c>
      <c r="V124" s="156"/>
    </row>
    <row r="125" spans="1:22" ht="45" customHeight="1" x14ac:dyDescent="0.25">
      <c r="A125" s="45" t="s">
        <v>149</v>
      </c>
      <c r="B125" s="142" t="s">
        <v>150</v>
      </c>
      <c r="C125" s="44" t="s">
        <v>376</v>
      </c>
      <c r="D125" s="3" t="s">
        <v>4</v>
      </c>
      <c r="E125" s="4" t="s">
        <v>245</v>
      </c>
      <c r="F125" s="4"/>
      <c r="G125" s="4"/>
      <c r="H125" s="5"/>
      <c r="I125" s="5"/>
      <c r="J125" s="5"/>
      <c r="K125" s="4" t="s">
        <v>245</v>
      </c>
      <c r="L125" s="36"/>
      <c r="M125" s="39" t="str">
        <f>IF(ISNA(VLOOKUP(L125,'Document Register'!$A$4:$B$97,2,FALSE)),"",VLOOKUP(L125,'Document Register'!$A$4:$B$97,2,FALSE))</f>
        <v/>
      </c>
      <c r="N125" s="36" t="s">
        <v>631</v>
      </c>
      <c r="O125" s="39" t="str">
        <f>IF(ISNA(VLOOKUP(N125,'Document Register'!$A$4:$B$97,2,FALSE)),"",VLOOKUP(N125,'Document Register'!$A$4:$B$97,2,FALSE))</f>
        <v>Network Controls</v>
      </c>
      <c r="P125" s="36"/>
      <c r="Q125" s="39" t="str">
        <f>IF(ISNA(VLOOKUP(P125,'Document Register'!$A$4:$B$97,2,FALSE)),"",VLOOKUP(P125,'Document Register'!$A$4:$B$97,2,FALSE))</f>
        <v/>
      </c>
      <c r="R125" s="143" t="s">
        <v>626</v>
      </c>
      <c r="S125" s="43" t="s">
        <v>301</v>
      </c>
      <c r="T125" s="34"/>
      <c r="U125" s="156" t="s">
        <v>588</v>
      </c>
      <c r="V125" s="156"/>
    </row>
    <row r="126" spans="1:22" ht="30" x14ac:dyDescent="0.25">
      <c r="A126" s="45" t="s">
        <v>151</v>
      </c>
      <c r="B126" s="13" t="s">
        <v>152</v>
      </c>
      <c r="C126" s="44" t="s">
        <v>377</v>
      </c>
      <c r="D126" s="3" t="s">
        <v>4</v>
      </c>
      <c r="E126" s="4"/>
      <c r="F126" s="4"/>
      <c r="G126" s="4" t="s">
        <v>245</v>
      </c>
      <c r="H126" s="5"/>
      <c r="I126" s="5"/>
      <c r="J126" s="5"/>
      <c r="K126" s="5"/>
      <c r="L126" s="36"/>
      <c r="M126" s="39" t="str">
        <f>IF(ISNA(VLOOKUP(L126,'Document Register'!$A$4:$B$97,2,FALSE)),"",VLOOKUP(L126,'Document Register'!$A$4:$B$97,2,FALSE))</f>
        <v/>
      </c>
      <c r="N126" s="36"/>
      <c r="O126" s="39" t="str">
        <f>IF(ISNA(VLOOKUP(N126,'Document Register'!$A$4:$B$97,2,FALSE)),"",VLOOKUP(N126,'Document Register'!$A$4:$B$97,2,FALSE))</f>
        <v/>
      </c>
      <c r="P126" s="36" t="s">
        <v>297</v>
      </c>
      <c r="Q126" s="39" t="str">
        <f>IF(ISNA(VLOOKUP(P126,'Document Register'!$A$4:$B$97,2,FALSE)),"",VLOOKUP(P126,'Document Register'!$A$4:$B$97,2,FALSE))</f>
        <v>TRE Network Schematic</v>
      </c>
      <c r="R126" s="39" t="s">
        <v>538</v>
      </c>
      <c r="S126" s="43" t="s">
        <v>301</v>
      </c>
      <c r="T126" s="34"/>
      <c r="U126" s="156" t="e">
        <v>#N/A</v>
      </c>
      <c r="V126" s="156"/>
    </row>
    <row r="127" spans="1:22" ht="45" customHeight="1" x14ac:dyDescent="0.25">
      <c r="A127" s="45" t="s">
        <v>153</v>
      </c>
      <c r="B127" s="13" t="s">
        <v>154</v>
      </c>
      <c r="C127" s="44" t="s">
        <v>378</v>
      </c>
      <c r="D127" s="3" t="s">
        <v>4</v>
      </c>
      <c r="E127" s="4"/>
      <c r="F127" s="4" t="s">
        <v>245</v>
      </c>
      <c r="G127" s="4"/>
      <c r="H127" s="5"/>
      <c r="I127" s="5"/>
      <c r="J127" s="5"/>
      <c r="K127" s="5"/>
      <c r="L127" s="57" t="s">
        <v>556</v>
      </c>
      <c r="M127" s="39" t="str">
        <f>IF(ISNA(VLOOKUP(L127,'Document Register'!$A$4:$B$97,2,FALSE)),"",VLOOKUP(L127,'Document Register'!$A$4:$B$97,2,FALSE))</f>
        <v>Importing Content into the TRE</v>
      </c>
      <c r="N127" s="36"/>
      <c r="O127" s="39" t="str">
        <f>IF(ISNA(VLOOKUP(N127,'Document Register'!$A$4:$B$97,2,FALSE)),"",VLOOKUP(N127,'Document Register'!$A$4:$B$97,2,FALSE))</f>
        <v/>
      </c>
      <c r="P127" s="36"/>
      <c r="Q127" s="39" t="str">
        <f>IF(ISNA(VLOOKUP(P127,'Document Register'!$A$4:$B$97,2,FALSE)),"",VLOOKUP(P127,'Document Register'!$A$4:$B$97,2,FALSE))</f>
        <v/>
      </c>
      <c r="R127" s="39"/>
      <c r="S127" s="43" t="s">
        <v>301</v>
      </c>
      <c r="T127" s="34"/>
      <c r="U127" s="160" t="s">
        <v>599</v>
      </c>
      <c r="V127" s="160"/>
    </row>
    <row r="128" spans="1:22" ht="45" customHeight="1" x14ac:dyDescent="0.25">
      <c r="A128" s="45" t="s">
        <v>155</v>
      </c>
      <c r="B128" s="13" t="s">
        <v>156</v>
      </c>
      <c r="C128" s="44" t="s">
        <v>379</v>
      </c>
      <c r="D128" s="3" t="s">
        <v>4</v>
      </c>
      <c r="E128" s="4"/>
      <c r="F128" s="4" t="s">
        <v>245</v>
      </c>
      <c r="G128" s="4"/>
      <c r="H128" s="5"/>
      <c r="I128" s="5"/>
      <c r="J128" s="4" t="s">
        <v>245</v>
      </c>
      <c r="K128" s="5"/>
      <c r="L128" s="115" t="s">
        <v>556</v>
      </c>
      <c r="M128" s="39" t="str">
        <f>IF(ISNA(VLOOKUP(L128,'Document Register'!$A$4:$B$97,2,FALSE)),"",VLOOKUP(L128,'Document Register'!$A$4:$B$97,2,FALSE))</f>
        <v>Importing Content into the TRE</v>
      </c>
      <c r="N128" s="36" t="s">
        <v>254</v>
      </c>
      <c r="O128" s="39" t="str">
        <f>IF(ISNA(VLOOKUP(N128,'Document Register'!$A$4:$B$97,2,FALSE)),"",VLOOKUP(N128,'Document Register'!$A$4:$B$97,2,FALSE))</f>
        <v/>
      </c>
      <c r="P128" s="36"/>
      <c r="Q128" s="39" t="str">
        <f>IF(ISNA(VLOOKUP(P128,'Document Register'!$A$4:$B$97,2,FALSE)),"",VLOOKUP(P128,'Document Register'!$A$4:$B$97,2,FALSE))</f>
        <v/>
      </c>
      <c r="R128" s="39" t="s">
        <v>537</v>
      </c>
      <c r="S128" s="43" t="s">
        <v>301</v>
      </c>
      <c r="T128" s="34"/>
      <c r="U128" s="156" t="s">
        <v>599</v>
      </c>
      <c r="V128" s="156"/>
    </row>
    <row r="129" spans="1:22" x14ac:dyDescent="0.25">
      <c r="A129" s="234" t="s">
        <v>157</v>
      </c>
      <c r="B129" s="235" t="s">
        <v>158</v>
      </c>
      <c r="C129" s="235" t="s">
        <v>380</v>
      </c>
      <c r="D129" s="215" t="s">
        <v>4</v>
      </c>
      <c r="E129" s="201"/>
      <c r="F129" s="201" t="s">
        <v>245</v>
      </c>
      <c r="G129" s="201"/>
      <c r="H129" s="201"/>
      <c r="I129" s="201"/>
      <c r="J129" s="201" t="s">
        <v>245</v>
      </c>
      <c r="K129" s="201"/>
      <c r="L129" s="116" t="s">
        <v>561</v>
      </c>
      <c r="M129" s="58" t="str">
        <f>IF(ISNA(VLOOKUP(L129,'Document Register'!$A$4:$B$97,2,FALSE)),"",VLOOKUP(L129,'Document Register'!$A$4:$B$97,2,FALSE))</f>
        <v>Secure File Transfer client setup</v>
      </c>
      <c r="N129" s="57" t="s">
        <v>254</v>
      </c>
      <c r="O129" s="58" t="str">
        <f>IF(ISNA(VLOOKUP(N129,'Document Register'!$A$4:$B$97,2,FALSE)),"",VLOOKUP(N129,'Document Register'!$A$4:$B$97,2,FALSE))</f>
        <v/>
      </c>
      <c r="P129" s="57"/>
      <c r="Q129" s="59" t="str">
        <f>IF(ISNA(VLOOKUP(P129,'Document Register'!$A$4:$B$97,2,FALSE)),"",VLOOKUP(P129,'Document Register'!$A$4:$B$97,2,FALSE))</f>
        <v/>
      </c>
      <c r="R129" s="74"/>
      <c r="S129" s="198" t="s">
        <v>301</v>
      </c>
      <c r="T129" s="256" t="s">
        <v>628</v>
      </c>
      <c r="U129" s="217" t="s">
        <v>596</v>
      </c>
      <c r="V129" s="217"/>
    </row>
    <row r="130" spans="1:22" x14ac:dyDescent="0.25">
      <c r="A130" s="234"/>
      <c r="B130" s="235"/>
      <c r="C130" s="235"/>
      <c r="D130" s="216"/>
      <c r="E130" s="202"/>
      <c r="F130" s="202"/>
      <c r="G130" s="202"/>
      <c r="H130" s="202"/>
      <c r="I130" s="202"/>
      <c r="J130" s="202"/>
      <c r="K130" s="202"/>
      <c r="L130" s="84" t="s">
        <v>563</v>
      </c>
      <c r="M130" s="64" t="str">
        <f>IF(ISNA(VLOOKUP(L130,'Document Register'!$A$4:$B$97,2,FALSE)),"",VLOOKUP(L130,'Document Register'!$A$4:$B$97,2,FALSE))</f>
        <v>Connecting to the TRE with X2Go</v>
      </c>
      <c r="N130" s="63"/>
      <c r="O130" s="64" t="str">
        <f>IF(ISNA(VLOOKUP(N130,'Document Register'!$A$4:$B$97,2,FALSE)),"",VLOOKUP(N130,'Document Register'!$A$4:$B$97,2,FALSE))</f>
        <v/>
      </c>
      <c r="P130" s="63"/>
      <c r="Q130" s="65" t="str">
        <f>IF(ISNA(VLOOKUP(P130,'Document Register'!$A$4:$B$97,2,FALSE)),"",VLOOKUP(P130,'Document Register'!$A$4:$B$97,2,FALSE))</f>
        <v/>
      </c>
      <c r="R130" s="76"/>
      <c r="S130" s="200"/>
      <c r="T130" s="257"/>
      <c r="U130" s="217"/>
      <c r="V130" s="217"/>
    </row>
    <row r="131" spans="1:22" ht="54.75" customHeight="1" x14ac:dyDescent="0.25">
      <c r="A131" s="45" t="s">
        <v>159</v>
      </c>
      <c r="B131" s="13" t="s">
        <v>160</v>
      </c>
      <c r="C131" s="44" t="s">
        <v>381</v>
      </c>
      <c r="D131" s="3" t="s">
        <v>4</v>
      </c>
      <c r="E131" s="4"/>
      <c r="F131" s="4"/>
      <c r="G131" s="4"/>
      <c r="H131" s="5"/>
      <c r="I131" s="5"/>
      <c r="J131" s="5" t="s">
        <v>245</v>
      </c>
      <c r="K131" s="5"/>
      <c r="L131" s="36"/>
      <c r="M131" s="39" t="str">
        <f>IF(ISNA(VLOOKUP(L131,'Document Register'!$A$4:$B$97,2,FALSE)),"",VLOOKUP(L131,'Document Register'!$A$4:$B$97,2,FALSE))</f>
        <v/>
      </c>
      <c r="N131" s="36" t="s">
        <v>254</v>
      </c>
      <c r="O131" s="39" t="str">
        <f>IF(ISNA(VLOOKUP(N131,'Document Register'!$A$4:$B$97,2,FALSE)),"",VLOOKUP(N131,'Document Register'!$A$4:$B$97,2,FALSE))</f>
        <v/>
      </c>
      <c r="P131" s="36"/>
      <c r="Q131" s="39" t="str">
        <f>IF(ISNA(VLOOKUP(P131,'Document Register'!$A$4:$B$97,2,FALSE)),"",VLOOKUP(P131,'Document Register'!$A$4:$B$97,2,FALSE))</f>
        <v/>
      </c>
      <c r="R131" s="39" t="s">
        <v>617</v>
      </c>
      <c r="S131" s="43" t="s">
        <v>301</v>
      </c>
      <c r="T131" s="34"/>
      <c r="U131" s="156" t="e">
        <v>#N/A</v>
      </c>
      <c r="V131" s="156"/>
    </row>
    <row r="132" spans="1:22" x14ac:dyDescent="0.25">
      <c r="A132" s="211" t="s">
        <v>161</v>
      </c>
      <c r="B132" s="213" t="s">
        <v>162</v>
      </c>
      <c r="C132" s="213" t="s">
        <v>382</v>
      </c>
      <c r="D132" s="215" t="s">
        <v>4</v>
      </c>
      <c r="E132" s="201"/>
      <c r="F132" s="201" t="s">
        <v>245</v>
      </c>
      <c r="G132" s="201"/>
      <c r="H132" s="201"/>
      <c r="I132" s="201"/>
      <c r="J132" s="201"/>
      <c r="K132" s="201"/>
      <c r="L132" s="116" t="s">
        <v>253</v>
      </c>
      <c r="M132" s="161" t="str">
        <f>IF(ISNA(VLOOKUP(L132,'Document Register'!$A$4:$B$97,2,FALSE)),"",VLOOKUP(L132,'Document Register'!$A$4:$B$97,2,FALSE))</f>
        <v>Bringing Assets into the TRE</v>
      </c>
      <c r="N132" s="116"/>
      <c r="O132" s="161" t="str">
        <f>IF(ISNA(VLOOKUP(N132,'Document Register'!$A$4:$B$97,2,FALSE)),"",VLOOKUP(N132,'Document Register'!$A$4:$B$97,2,FALSE))</f>
        <v/>
      </c>
      <c r="P132" s="116"/>
      <c r="Q132" s="77" t="str">
        <f>IF(ISNA(VLOOKUP(P132,'Document Register'!$A$4:$B$97,2,FALSE)),"",VLOOKUP(P132,'Document Register'!$A$4:$B$97,2,FALSE))</f>
        <v/>
      </c>
      <c r="R132" s="77"/>
      <c r="S132" s="203" t="s">
        <v>301</v>
      </c>
      <c r="T132" s="205"/>
      <c r="U132" s="207" t="s">
        <v>594</v>
      </c>
      <c r="V132" s="209"/>
    </row>
    <row r="133" spans="1:22" x14ac:dyDescent="0.25">
      <c r="A133" s="212"/>
      <c r="B133" s="214"/>
      <c r="C133" s="214"/>
      <c r="D133" s="216"/>
      <c r="E133" s="202"/>
      <c r="F133" s="202"/>
      <c r="G133" s="202"/>
      <c r="H133" s="202"/>
      <c r="I133" s="202"/>
      <c r="J133" s="202"/>
      <c r="K133" s="202"/>
      <c r="L133" s="162" t="s">
        <v>294</v>
      </c>
      <c r="M133" s="163" t="str">
        <f>IF(ISNA(VLOOKUP(L133,'Document Register'!$A$4:$B$97,2,FALSE)),"",VLOOKUP(L133,'Document Register'!$A$4:$B$97,2,FALSE))</f>
        <v>TRE User Manual</v>
      </c>
      <c r="N133" s="164"/>
      <c r="O133" s="163" t="str">
        <f>IF(ISNA(VLOOKUP(N133,'Document Register'!$A$4:$B$97,2,FALSE)),"",VLOOKUP(N133,'Document Register'!$A$4:$B$97,2,FALSE))</f>
        <v/>
      </c>
      <c r="P133" s="164"/>
      <c r="Q133" s="165" t="str">
        <f>IF(ISNA(VLOOKUP(P133,'Document Register'!$A$4:$B$97,2,FALSE)),"",VLOOKUP(P133,'Document Register'!$A$4:$B$97,2,FALSE))</f>
        <v/>
      </c>
      <c r="R133" s="163"/>
      <c r="S133" s="204"/>
      <c r="T133" s="206"/>
      <c r="U133" s="208"/>
      <c r="V133" s="210"/>
    </row>
    <row r="134" spans="1:22" ht="19.5" customHeight="1" x14ac:dyDescent="0.25">
      <c r="A134" s="234" t="s">
        <v>163</v>
      </c>
      <c r="B134" s="235" t="s">
        <v>164</v>
      </c>
      <c r="C134" s="235" t="s">
        <v>383</v>
      </c>
      <c r="D134" s="215" t="s">
        <v>4</v>
      </c>
      <c r="E134" s="201"/>
      <c r="F134" s="201" t="s">
        <v>245</v>
      </c>
      <c r="G134" s="201"/>
      <c r="H134" s="201"/>
      <c r="I134" s="201"/>
      <c r="J134" s="201" t="s">
        <v>245</v>
      </c>
      <c r="K134" s="201"/>
      <c r="L134" s="57" t="s">
        <v>556</v>
      </c>
      <c r="M134" s="58" t="str">
        <f>IF(ISNA(VLOOKUP(L134,'Document Register'!$A$4:$B$97,2,FALSE)),"",VLOOKUP(L134,'Document Register'!$A$4:$B$97,2,FALSE))</f>
        <v>Importing Content into the TRE</v>
      </c>
      <c r="N134" s="57" t="s">
        <v>254</v>
      </c>
      <c r="O134" s="58" t="str">
        <f>IF(ISNA(VLOOKUP(N134,'Document Register'!$A$4:$B$97,2,FALSE)),"",VLOOKUP(N134,'Document Register'!$A$4:$B$97,2,FALSE))</f>
        <v/>
      </c>
      <c r="P134" s="57"/>
      <c r="Q134" s="59" t="str">
        <f>IF(ISNA(VLOOKUP(P134,'Document Register'!$A$4:$B$97,2,FALSE)),"",VLOOKUP(P134,'Document Register'!$A$4:$B$97,2,FALSE))</f>
        <v/>
      </c>
      <c r="R134" s="74"/>
      <c r="S134" s="198" t="s">
        <v>301</v>
      </c>
      <c r="T134" s="228"/>
      <c r="U134" s="217" t="s">
        <v>596</v>
      </c>
      <c r="V134" s="217"/>
    </row>
    <row r="135" spans="1:22" ht="23.25" customHeight="1" x14ac:dyDescent="0.25">
      <c r="A135" s="234"/>
      <c r="B135" s="235"/>
      <c r="C135" s="235"/>
      <c r="D135" s="216"/>
      <c r="E135" s="202"/>
      <c r="F135" s="202"/>
      <c r="G135" s="202"/>
      <c r="H135" s="202"/>
      <c r="I135" s="202"/>
      <c r="J135" s="202"/>
      <c r="K135" s="202"/>
      <c r="L135" s="63" t="s">
        <v>561</v>
      </c>
      <c r="M135" s="64" t="str">
        <f>IF(ISNA(VLOOKUP(L135,'Document Register'!$A$4:$B$97,2,FALSE)),"",VLOOKUP(L135,'Document Register'!$A$4:$B$97,2,FALSE))</f>
        <v>Secure File Transfer client setup</v>
      </c>
      <c r="N135" s="63"/>
      <c r="O135" s="64" t="str">
        <f>IF(ISNA(VLOOKUP(N135,'Document Register'!$A$4:$B$97,2,FALSE)),"",VLOOKUP(N135,'Document Register'!$A$4:$B$97,2,FALSE))</f>
        <v/>
      </c>
      <c r="P135" s="63"/>
      <c r="Q135" s="65" t="str">
        <f>IF(ISNA(VLOOKUP(P135,'Document Register'!$A$4:$B$97,2,FALSE)),"",VLOOKUP(P135,'Document Register'!$A$4:$B$97,2,FALSE))</f>
        <v/>
      </c>
      <c r="R135" s="76"/>
      <c r="S135" s="200"/>
      <c r="T135" s="229"/>
      <c r="U135" s="217"/>
      <c r="V135" s="217"/>
    </row>
    <row r="136" spans="1:22" ht="54" customHeight="1" x14ac:dyDescent="0.25">
      <c r="A136" s="45" t="s">
        <v>165</v>
      </c>
      <c r="B136" s="13" t="s">
        <v>166</v>
      </c>
      <c r="C136" s="44" t="s">
        <v>384</v>
      </c>
      <c r="D136" s="3" t="s">
        <v>4</v>
      </c>
      <c r="E136" s="4"/>
      <c r="F136" s="4" t="s">
        <v>254</v>
      </c>
      <c r="G136" s="4"/>
      <c r="H136" s="5"/>
      <c r="I136" s="4" t="s">
        <v>245</v>
      </c>
      <c r="J136" s="5"/>
      <c r="K136" s="5"/>
      <c r="L136" s="36"/>
      <c r="M136" s="39" t="str">
        <f>IF(ISNA(VLOOKUP(L136,'Document Register'!$A$4:$B$97,2,FALSE)),"",VLOOKUP(L136,'Document Register'!$A$4:$B$97,2,FALSE))</f>
        <v/>
      </c>
      <c r="N136" s="36" t="s">
        <v>254</v>
      </c>
      <c r="O136" s="39" t="str">
        <f>IF(ISNA(VLOOKUP(N136,'Document Register'!$A$4:$B$97,2,FALSE)),"",VLOOKUP(N136,'Document Register'!$A$4:$B$97,2,FALSE))</f>
        <v/>
      </c>
      <c r="P136" s="36"/>
      <c r="Q136" s="39" t="str">
        <f>IF(ISNA(VLOOKUP(P136,'Document Register'!$A$4:$B$97,2,FALSE)),"",VLOOKUP(P136,'Document Register'!$A$4:$B$97,2,FALSE))</f>
        <v/>
      </c>
      <c r="R136" s="81" t="s">
        <v>536</v>
      </c>
      <c r="S136" s="43" t="s">
        <v>301</v>
      </c>
      <c r="T136" s="34"/>
      <c r="U136" s="156" t="e">
        <v>#N/A</v>
      </c>
      <c r="V136" s="156"/>
    </row>
    <row r="137" spans="1:22" ht="40.5" customHeight="1" x14ac:dyDescent="0.25">
      <c r="A137" s="45" t="s">
        <v>167</v>
      </c>
      <c r="B137" s="13" t="s">
        <v>168</v>
      </c>
      <c r="C137" s="44" t="s">
        <v>385</v>
      </c>
      <c r="D137" s="111" t="s">
        <v>2</v>
      </c>
      <c r="E137" s="98"/>
      <c r="F137" s="99"/>
      <c r="G137" s="99"/>
      <c r="H137" s="99"/>
      <c r="I137" s="99"/>
      <c r="J137" s="99"/>
      <c r="K137" s="99"/>
      <c r="L137" s="100" t="s">
        <v>254</v>
      </c>
      <c r="M137" s="101" t="str">
        <f>IF(ISNA(VLOOKUP(L137,'Document Register'!$A$4:$B$97,2,FALSE)),"",VLOOKUP(L137,'Document Register'!$A$4:$B$97,2,FALSE))</f>
        <v/>
      </c>
      <c r="N137" s="100"/>
      <c r="O137" s="101" t="str">
        <f>IF(ISNA(VLOOKUP(N137,'Document Register'!$A$4:$B$97,2,FALSE)),"",VLOOKUP(N137,'Document Register'!$A$4:$B$97,2,FALSE))</f>
        <v/>
      </c>
      <c r="P137" s="100" t="s">
        <v>254</v>
      </c>
      <c r="Q137" s="101" t="str">
        <f>IF(ISNA(VLOOKUP(P137,'Document Register'!$A$4:$B$97,2,FALSE)),"",VLOOKUP(P137,'Document Register'!$A$4:$B$97,2,FALSE))</f>
        <v/>
      </c>
      <c r="R137" s="101"/>
      <c r="S137" s="102" t="s">
        <v>254</v>
      </c>
      <c r="T137" s="104" t="s">
        <v>612</v>
      </c>
      <c r="U137" s="156"/>
      <c r="V137" s="156"/>
    </row>
    <row r="138" spans="1:22" ht="43.5" customHeight="1" x14ac:dyDescent="0.25">
      <c r="A138" s="45" t="s">
        <v>169</v>
      </c>
      <c r="B138" s="14" t="s">
        <v>170</v>
      </c>
      <c r="C138" s="44" t="s">
        <v>386</v>
      </c>
      <c r="D138" s="111" t="s">
        <v>2</v>
      </c>
      <c r="E138" s="98"/>
      <c r="F138" s="99"/>
      <c r="G138" s="99"/>
      <c r="H138" s="99"/>
      <c r="I138" s="99"/>
      <c r="J138" s="99"/>
      <c r="K138" s="99"/>
      <c r="L138" s="100" t="s">
        <v>254</v>
      </c>
      <c r="M138" s="101" t="str">
        <f>IF(ISNA(VLOOKUP(L138,'Document Register'!$A$4:$B$97,2,FALSE)),"",VLOOKUP(L138,'Document Register'!$A$4:$B$97,2,FALSE))</f>
        <v/>
      </c>
      <c r="N138" s="100"/>
      <c r="O138" s="101" t="str">
        <f>IF(ISNA(VLOOKUP(N138,'Document Register'!$A$4:$B$97,2,FALSE)),"",VLOOKUP(N138,'Document Register'!$A$4:$B$97,2,FALSE))</f>
        <v/>
      </c>
      <c r="P138" s="100" t="s">
        <v>254</v>
      </c>
      <c r="Q138" s="101" t="str">
        <f>IF(ISNA(VLOOKUP(P138,'Document Register'!$A$4:$B$97,2,FALSE)),"",VLOOKUP(P138,'Document Register'!$A$4:$B$97,2,FALSE))</f>
        <v/>
      </c>
      <c r="R138" s="101"/>
      <c r="S138" s="102" t="s">
        <v>254</v>
      </c>
      <c r="T138" s="104" t="s">
        <v>612</v>
      </c>
      <c r="U138" s="156"/>
      <c r="V138" s="156"/>
    </row>
    <row r="139" spans="1:22" ht="51" customHeight="1" x14ac:dyDescent="0.25">
      <c r="A139" s="45" t="s">
        <v>171</v>
      </c>
      <c r="B139" s="14" t="s">
        <v>172</v>
      </c>
      <c r="C139" s="44" t="s">
        <v>387</v>
      </c>
      <c r="D139" s="111" t="s">
        <v>2</v>
      </c>
      <c r="E139" s="98"/>
      <c r="F139" s="99"/>
      <c r="G139" s="99"/>
      <c r="H139" s="99"/>
      <c r="I139" s="99"/>
      <c r="J139" s="99"/>
      <c r="K139" s="99"/>
      <c r="L139" s="100" t="s">
        <v>254</v>
      </c>
      <c r="M139" s="101" t="str">
        <f>IF(ISNA(VLOOKUP(L139,'Document Register'!$A$4:$B$97,2,FALSE)),"",VLOOKUP(L139,'Document Register'!$A$4:$B$97,2,FALSE))</f>
        <v/>
      </c>
      <c r="N139" s="100"/>
      <c r="O139" s="101" t="str">
        <f>IF(ISNA(VLOOKUP(N139,'Document Register'!$A$4:$B$97,2,FALSE)),"",VLOOKUP(N139,'Document Register'!$A$4:$B$97,2,FALSE))</f>
        <v/>
      </c>
      <c r="P139" s="100" t="s">
        <v>254</v>
      </c>
      <c r="Q139" s="101" t="str">
        <f>IF(ISNA(VLOOKUP(P139,'Document Register'!$A$4:$B$97,2,FALSE)),"",VLOOKUP(P139,'Document Register'!$A$4:$B$97,2,FALSE))</f>
        <v/>
      </c>
      <c r="R139" s="101"/>
      <c r="S139" s="102" t="s">
        <v>254</v>
      </c>
      <c r="T139" s="103" t="s">
        <v>261</v>
      </c>
      <c r="U139" s="156"/>
      <c r="V139" s="156"/>
    </row>
    <row r="140" spans="1:22" x14ac:dyDescent="0.25">
      <c r="A140" s="234" t="s">
        <v>173</v>
      </c>
      <c r="B140" s="235" t="s">
        <v>174</v>
      </c>
      <c r="C140" s="235" t="s">
        <v>388</v>
      </c>
      <c r="D140" s="215" t="s">
        <v>4</v>
      </c>
      <c r="E140" s="201"/>
      <c r="F140" s="201" t="s">
        <v>245</v>
      </c>
      <c r="G140" s="201"/>
      <c r="H140" s="201"/>
      <c r="I140" s="201"/>
      <c r="J140" s="201"/>
      <c r="K140" s="201"/>
      <c r="L140" s="115" t="s">
        <v>302</v>
      </c>
      <c r="M140" s="77" t="str">
        <f>IF(ISNA(VLOOKUP(L140,'Document Register'!$A$4:$B$97,2,FALSE)),"",VLOOKUP(L140,'Document Register'!$A$4:$B$97,2,FALSE))</f>
        <v>TRE Change Control</v>
      </c>
      <c r="N140" s="115"/>
      <c r="O140" s="77" t="str">
        <f>IF(ISNA(VLOOKUP(N140,'Document Register'!$A$4:$B$97,2,FALSE)),"",VLOOKUP(N140,'Document Register'!$A$4:$B$97,2,FALSE))</f>
        <v/>
      </c>
      <c r="P140" s="115" t="s">
        <v>603</v>
      </c>
      <c r="Q140" s="77" t="str">
        <f>IF(ISNA(VLOOKUP(P140,'Document Register'!$A$4:$B$97,2,FALSE)),"",VLOOKUP(P140,'Document Register'!$A$4:$B$97,2,FALSE))</f>
        <v>TRE Request for Change</v>
      </c>
      <c r="R140" s="77"/>
      <c r="S140" s="198" t="s">
        <v>301</v>
      </c>
      <c r="T140" s="228"/>
      <c r="U140" s="217" t="s">
        <v>590</v>
      </c>
      <c r="V140" s="217"/>
    </row>
    <row r="141" spans="1:22" x14ac:dyDescent="0.25">
      <c r="A141" s="234"/>
      <c r="B141" s="235"/>
      <c r="C141" s="235"/>
      <c r="D141" s="216"/>
      <c r="E141" s="202"/>
      <c r="F141" s="202"/>
      <c r="G141" s="202"/>
      <c r="H141" s="202"/>
      <c r="I141" s="202"/>
      <c r="J141" s="202"/>
      <c r="K141" s="202"/>
      <c r="L141" s="63" t="s">
        <v>513</v>
      </c>
      <c r="M141" s="64" t="str">
        <f>IF(ISNA(VLOOKUP(L141,'Document Register'!$A$4:$B$97,2,FALSE)),"",VLOOKUP(L141,'Document Register'!$A$4:$B$97,2,FALSE))</f>
        <v>TRE Virtual Machine Administration</v>
      </c>
      <c r="N141" s="63"/>
      <c r="O141" s="64" t="str">
        <f>IF(ISNA(VLOOKUP(N141,'Document Register'!$A$4:$B$97,2,FALSE)),"",VLOOKUP(N141,'Document Register'!$A$4:$B$97,2,FALSE))</f>
        <v/>
      </c>
      <c r="P141" s="63"/>
      <c r="Q141" s="64" t="str">
        <f>IF(ISNA(VLOOKUP(P141,'Document Register'!$A$4:$B$97,2,FALSE)),"",VLOOKUP(P141,'Document Register'!$A$4:$B$97,2,FALSE))</f>
        <v/>
      </c>
      <c r="R141" s="65"/>
      <c r="S141" s="200"/>
      <c r="T141" s="229"/>
      <c r="U141" s="217"/>
      <c r="V141" s="217"/>
    </row>
    <row r="142" spans="1:22" ht="33" customHeight="1" x14ac:dyDescent="0.25">
      <c r="A142" s="45" t="s">
        <v>175</v>
      </c>
      <c r="B142" s="14" t="s">
        <v>176</v>
      </c>
      <c r="C142" s="44" t="s">
        <v>389</v>
      </c>
      <c r="D142" s="111" t="s">
        <v>2</v>
      </c>
      <c r="E142" s="98"/>
      <c r="F142" s="99"/>
      <c r="G142" s="99"/>
      <c r="H142" s="99"/>
      <c r="I142" s="99"/>
      <c r="J142" s="99"/>
      <c r="K142" s="99"/>
      <c r="L142" s="100" t="s">
        <v>254</v>
      </c>
      <c r="M142" s="101" t="str">
        <f>IF(ISNA(VLOOKUP(L142,'Document Register'!$A$4:$B$97,2,FALSE)),"",VLOOKUP(L142,'Document Register'!$A$4:$B$97,2,FALSE))</f>
        <v/>
      </c>
      <c r="N142" s="100"/>
      <c r="O142" s="101" t="str">
        <f>IF(ISNA(VLOOKUP(N142,'Document Register'!$A$4:$B$97,2,FALSE)),"",VLOOKUP(N142,'Document Register'!$A$4:$B$97,2,FALSE))</f>
        <v/>
      </c>
      <c r="P142" s="100" t="s">
        <v>254</v>
      </c>
      <c r="Q142" s="101" t="str">
        <f>IF(ISNA(VLOOKUP(P142,'Document Register'!$A$4:$B$97,2,FALSE)),"",VLOOKUP(P142,'Document Register'!$A$4:$B$97,2,FALSE))</f>
        <v/>
      </c>
      <c r="R142" s="101"/>
      <c r="S142" s="102" t="s">
        <v>254</v>
      </c>
      <c r="T142" s="104" t="s">
        <v>612</v>
      </c>
      <c r="U142" s="156"/>
      <c r="V142" s="156"/>
    </row>
    <row r="143" spans="1:22" ht="46.5" customHeight="1" x14ac:dyDescent="0.25">
      <c r="A143" s="45" t="s">
        <v>177</v>
      </c>
      <c r="B143" s="14" t="s">
        <v>178</v>
      </c>
      <c r="C143" s="44" t="s">
        <v>390</v>
      </c>
      <c r="D143" s="111" t="s">
        <v>2</v>
      </c>
      <c r="E143" s="98"/>
      <c r="F143" s="99"/>
      <c r="G143" s="99"/>
      <c r="H143" s="99"/>
      <c r="I143" s="99"/>
      <c r="J143" s="99"/>
      <c r="K143" s="99"/>
      <c r="L143" s="100" t="s">
        <v>254</v>
      </c>
      <c r="M143" s="101" t="str">
        <f>IF(ISNA(VLOOKUP(L143,'Document Register'!$A$4:$B$97,2,FALSE)),"",VLOOKUP(L143,'Document Register'!$A$4:$B$97,2,FALSE))</f>
        <v/>
      </c>
      <c r="N143" s="100"/>
      <c r="O143" s="101" t="str">
        <f>IF(ISNA(VLOOKUP(N143,'Document Register'!$A$4:$B$97,2,FALSE)),"",VLOOKUP(N143,'Document Register'!$A$4:$B$97,2,FALSE))</f>
        <v/>
      </c>
      <c r="P143" s="100" t="s">
        <v>254</v>
      </c>
      <c r="Q143" s="101" t="str">
        <f>IF(ISNA(VLOOKUP(P143,'Document Register'!$A$4:$B$97,2,FALSE)),"",VLOOKUP(P143,'Document Register'!$A$4:$B$97,2,FALSE))</f>
        <v/>
      </c>
      <c r="R143" s="101"/>
      <c r="S143" s="102" t="s">
        <v>254</v>
      </c>
      <c r="T143" s="104" t="s">
        <v>612</v>
      </c>
      <c r="U143" s="156"/>
      <c r="V143" s="156"/>
    </row>
    <row r="144" spans="1:22" ht="45" x14ac:dyDescent="0.25">
      <c r="A144" s="45" t="s">
        <v>179</v>
      </c>
      <c r="B144" s="14" t="s">
        <v>180</v>
      </c>
      <c r="C144" s="44" t="s">
        <v>391</v>
      </c>
      <c r="D144" s="111" t="s">
        <v>2</v>
      </c>
      <c r="E144" s="98"/>
      <c r="F144" s="99"/>
      <c r="G144" s="99"/>
      <c r="H144" s="99"/>
      <c r="I144" s="99"/>
      <c r="J144" s="99"/>
      <c r="K144" s="99"/>
      <c r="L144" s="100" t="s">
        <v>254</v>
      </c>
      <c r="M144" s="101" t="str">
        <f>IF(ISNA(VLOOKUP(L144,'Document Register'!$A$4:$B$97,2,FALSE)),"",VLOOKUP(L144,'Document Register'!$A$4:$B$97,2,FALSE))</f>
        <v/>
      </c>
      <c r="N144" s="100"/>
      <c r="O144" s="101" t="str">
        <f>IF(ISNA(VLOOKUP(N144,'Document Register'!$A$4:$B$97,2,FALSE)),"",VLOOKUP(N144,'Document Register'!$A$4:$B$97,2,FALSE))</f>
        <v/>
      </c>
      <c r="P144" s="100" t="s">
        <v>254</v>
      </c>
      <c r="Q144" s="101" t="str">
        <f>IF(ISNA(VLOOKUP(P144,'Document Register'!$A$4:$B$97,2,FALSE)),"",VLOOKUP(P144,'Document Register'!$A$4:$B$97,2,FALSE))</f>
        <v/>
      </c>
      <c r="R144" s="101"/>
      <c r="S144" s="102" t="s">
        <v>254</v>
      </c>
      <c r="T144" s="103" t="s">
        <v>613</v>
      </c>
      <c r="U144" s="156"/>
      <c r="V144" s="156"/>
    </row>
    <row r="145" spans="1:22" ht="45" x14ac:dyDescent="0.25">
      <c r="A145" s="45" t="s">
        <v>181</v>
      </c>
      <c r="B145" s="14" t="s">
        <v>182</v>
      </c>
      <c r="C145" s="44" t="s">
        <v>392</v>
      </c>
      <c r="D145" s="3" t="s">
        <v>4</v>
      </c>
      <c r="E145" s="4"/>
      <c r="F145" s="4" t="s">
        <v>245</v>
      </c>
      <c r="G145" s="4"/>
      <c r="H145" s="5"/>
      <c r="I145" s="5"/>
      <c r="J145" s="5"/>
      <c r="K145" s="5"/>
      <c r="L145" s="36" t="s">
        <v>572</v>
      </c>
      <c r="M145" s="39" t="str">
        <f>IF(ISNA(VLOOKUP(L145,'Document Register'!$A$4:$B$97,2,FALSE)),"",VLOOKUP(L145,'Document Register'!$A$4:$B$97,2,FALSE))</f>
        <v>Testing Segregation of TRE Projects</v>
      </c>
      <c r="N145" s="36" t="s">
        <v>254</v>
      </c>
      <c r="O145" s="39" t="str">
        <f>IF(ISNA(VLOOKUP(N145,'Document Register'!$A$4:$B$97,2,FALSE)),"",VLOOKUP(N145,'Document Register'!$A$4:$B$97,2,FALSE))</f>
        <v/>
      </c>
      <c r="P145" s="36"/>
      <c r="Q145" s="39" t="str">
        <f>IF(ISNA(VLOOKUP(P145,'Document Register'!$A$4:$B$97,2,FALSE)),"",VLOOKUP(P145,'Document Register'!$A$4:$B$97,2,FALSE))</f>
        <v/>
      </c>
      <c r="R145" s="39" t="s">
        <v>534</v>
      </c>
      <c r="S145" s="43" t="s">
        <v>301</v>
      </c>
      <c r="T145" s="34"/>
      <c r="U145" s="156" t="s">
        <v>596</v>
      </c>
      <c r="V145" s="156"/>
    </row>
    <row r="146" spans="1:22" ht="45" x14ac:dyDescent="0.25">
      <c r="A146" s="211" t="s">
        <v>183</v>
      </c>
      <c r="B146" s="232" t="s">
        <v>184</v>
      </c>
      <c r="C146" s="213" t="s">
        <v>393</v>
      </c>
      <c r="D146" s="215" t="s">
        <v>4</v>
      </c>
      <c r="E146" s="201"/>
      <c r="F146" s="201" t="s">
        <v>245</v>
      </c>
      <c r="G146" s="201"/>
      <c r="H146" s="201"/>
      <c r="I146" s="201"/>
      <c r="J146" s="201"/>
      <c r="K146" s="201"/>
      <c r="L146" s="57" t="s">
        <v>571</v>
      </c>
      <c r="M146" s="58" t="str">
        <f>IF(ISNA(VLOOKUP(L146,'Document Register'!$A$4:$B$97,2,FALSE)),"",VLOOKUP(L146,'Document Register'!$A$4:$B$97,2,FALSE))</f>
        <v>Testing Continuity of TRE Security</v>
      </c>
      <c r="N146" s="57" t="s">
        <v>254</v>
      </c>
      <c r="O146" s="58" t="str">
        <f>IF(ISNA(VLOOKUP(N146,'Document Register'!$A$4:$B$97,2,FALSE)),"",VLOOKUP(N146,'Document Register'!$A$4:$B$97,2,FALSE))</f>
        <v/>
      </c>
      <c r="P146" s="57"/>
      <c r="Q146" s="58" t="str">
        <f>IF(ISNA(VLOOKUP(P146,'Document Register'!$A$4:$B$97,2,FALSE)),"",VLOOKUP(P146,'Document Register'!$A$4:$B$97,2,FALSE))</f>
        <v/>
      </c>
      <c r="R146" s="59" t="s">
        <v>534</v>
      </c>
      <c r="S146" s="198" t="s">
        <v>301</v>
      </c>
      <c r="T146" s="219"/>
      <c r="U146" s="217" t="s">
        <v>596</v>
      </c>
      <c r="V146" s="217"/>
    </row>
    <row r="147" spans="1:22" x14ac:dyDescent="0.25">
      <c r="A147" s="212"/>
      <c r="B147" s="233"/>
      <c r="C147" s="214"/>
      <c r="D147" s="216"/>
      <c r="E147" s="202"/>
      <c r="F147" s="202"/>
      <c r="G147" s="202"/>
      <c r="H147" s="202"/>
      <c r="I147" s="202"/>
      <c r="J147" s="202"/>
      <c r="K147" s="202"/>
      <c r="L147" s="63" t="s">
        <v>572</v>
      </c>
      <c r="M147" s="64" t="str">
        <f>IF(ISNA(VLOOKUP(L147,'Document Register'!$A$4:$B$97,2,FALSE)),"",VLOOKUP(L147,'Document Register'!$A$4:$B$97,2,FALSE))</f>
        <v>Testing Segregation of TRE Projects</v>
      </c>
      <c r="N147" s="63"/>
      <c r="O147" s="64"/>
      <c r="P147" s="63"/>
      <c r="Q147" s="64"/>
      <c r="R147" s="65"/>
      <c r="S147" s="200"/>
      <c r="T147" s="221"/>
      <c r="U147" s="217"/>
      <c r="V147" s="217"/>
    </row>
    <row r="148" spans="1:22" x14ac:dyDescent="0.25">
      <c r="A148" s="45" t="s">
        <v>185</v>
      </c>
      <c r="B148" s="14" t="s">
        <v>186</v>
      </c>
      <c r="C148" s="44" t="s">
        <v>394</v>
      </c>
      <c r="D148" s="111" t="s">
        <v>2</v>
      </c>
      <c r="E148" s="98"/>
      <c r="F148" s="99"/>
      <c r="G148" s="99"/>
      <c r="H148" s="99"/>
      <c r="I148" s="99"/>
      <c r="J148" s="99"/>
      <c r="K148" s="99"/>
      <c r="L148" s="100" t="s">
        <v>254</v>
      </c>
      <c r="M148" s="101" t="str">
        <f>IF(ISNA(VLOOKUP(L148,'Document Register'!$A$4:$B$97,2,FALSE)),"",VLOOKUP(L148,'Document Register'!$A$4:$B$97,2,FALSE))</f>
        <v/>
      </c>
      <c r="N148" s="100"/>
      <c r="O148" s="101" t="str">
        <f>IF(ISNA(VLOOKUP(N148,'Document Register'!$A$4:$B$97,2,FALSE)),"",VLOOKUP(N148,'Document Register'!$A$4:$B$97,2,FALSE))</f>
        <v/>
      </c>
      <c r="P148" s="100" t="s">
        <v>254</v>
      </c>
      <c r="Q148" s="101" t="str">
        <f>IF(ISNA(VLOOKUP(P148,'Document Register'!$A$4:$B$97,2,FALSE)),"",VLOOKUP(P148,'Document Register'!$A$4:$B$97,2,FALSE))</f>
        <v/>
      </c>
      <c r="R148" s="101" t="s">
        <v>254</v>
      </c>
      <c r="S148" s="102" t="s">
        <v>254</v>
      </c>
      <c r="T148" s="103" t="s">
        <v>262</v>
      </c>
      <c r="U148" s="156"/>
      <c r="V148" s="156"/>
    </row>
    <row r="149" spans="1:22" ht="45" x14ac:dyDescent="0.25">
      <c r="A149" s="45" t="s">
        <v>187</v>
      </c>
      <c r="B149" s="14" t="s">
        <v>188</v>
      </c>
      <c r="C149" s="44" t="s">
        <v>395</v>
      </c>
      <c r="D149" s="3" t="s">
        <v>4</v>
      </c>
      <c r="E149" s="4"/>
      <c r="F149" s="4"/>
      <c r="G149" s="4"/>
      <c r="H149" s="5"/>
      <c r="I149" s="5"/>
      <c r="J149" s="5"/>
      <c r="K149" s="5"/>
      <c r="L149" s="36" t="s">
        <v>254</v>
      </c>
      <c r="M149" s="39" t="str">
        <f>IF(ISNA(VLOOKUP(L149,'Document Register'!$A$4:$B$97,2,FALSE)),"",VLOOKUP(L149,'Document Register'!$A$4:$B$97,2,FALSE))</f>
        <v/>
      </c>
      <c r="N149" s="36" t="s">
        <v>254</v>
      </c>
      <c r="O149" s="39" t="str">
        <f>IF(ISNA(VLOOKUP(N149,'Document Register'!$A$4:$B$97,2,FALSE)),"",VLOOKUP(N149,'Document Register'!$A$4:$B$97,2,FALSE))</f>
        <v/>
      </c>
      <c r="P149" s="36"/>
      <c r="Q149" s="39" t="str">
        <f>IF(ISNA(VLOOKUP(P149,'Document Register'!$A$4:$B$97,2,FALSE)),"",VLOOKUP(P149,'Document Register'!$A$4:$B$97,2,FALSE))</f>
        <v/>
      </c>
      <c r="R149" s="39" t="s">
        <v>533</v>
      </c>
      <c r="S149" s="43" t="s">
        <v>301</v>
      </c>
      <c r="T149" s="34"/>
      <c r="U149" s="156" t="e">
        <v>#N/A</v>
      </c>
      <c r="V149" s="156"/>
    </row>
    <row r="150" spans="1:22" ht="45" x14ac:dyDescent="0.25">
      <c r="A150" s="45" t="s">
        <v>189</v>
      </c>
      <c r="B150" s="14" t="s">
        <v>190</v>
      </c>
      <c r="C150" s="44" t="s">
        <v>396</v>
      </c>
      <c r="D150" s="3" t="s">
        <v>4</v>
      </c>
      <c r="E150" s="4" t="s">
        <v>245</v>
      </c>
      <c r="F150" s="4"/>
      <c r="G150" s="4"/>
      <c r="H150" s="5"/>
      <c r="I150" s="5"/>
      <c r="J150" s="5"/>
      <c r="K150" s="5"/>
      <c r="L150" s="36" t="s">
        <v>254</v>
      </c>
      <c r="M150" s="39" t="str">
        <f>IF(ISNA(VLOOKUP(L150,'Document Register'!$A$4:$B$97,2,FALSE)),"",VLOOKUP(L150,'Document Register'!$A$4:$B$97,2,FALSE))</f>
        <v/>
      </c>
      <c r="N150" s="36" t="s">
        <v>449</v>
      </c>
      <c r="O150" s="39" t="str">
        <f>IF(ISNA(VLOOKUP(N150,'Document Register'!$A$4:$B$97,2,FALSE)),"",VLOOKUP(N150,'Document Register'!$A$4:$B$97,2,FALSE))</f>
        <v>TRE Supplier Relationship Policy</v>
      </c>
      <c r="P150" s="36"/>
      <c r="Q150" s="39" t="str">
        <f>IF(ISNA(VLOOKUP(P150,'Document Register'!$A$4:$B$97,2,FALSE)),"",VLOOKUP(P150,'Document Register'!$A$4:$B$97,2,FALSE))</f>
        <v/>
      </c>
      <c r="R150" s="39" t="s">
        <v>535</v>
      </c>
      <c r="S150" s="43" t="s">
        <v>301</v>
      </c>
      <c r="T150" s="34"/>
      <c r="U150" s="156" t="s">
        <v>590</v>
      </c>
      <c r="V150" s="156"/>
    </row>
    <row r="151" spans="1:22" ht="45" customHeight="1" x14ac:dyDescent="0.25">
      <c r="A151" s="45" t="s">
        <v>191</v>
      </c>
      <c r="B151" s="14" t="s">
        <v>192</v>
      </c>
      <c r="C151" s="44" t="s">
        <v>397</v>
      </c>
      <c r="D151" s="3" t="s">
        <v>4</v>
      </c>
      <c r="E151" s="4" t="s">
        <v>245</v>
      </c>
      <c r="F151" s="4"/>
      <c r="G151" s="4"/>
      <c r="H151" s="5"/>
      <c r="I151" s="5"/>
      <c r="J151" s="5"/>
      <c r="K151" s="4"/>
      <c r="L151" s="36"/>
      <c r="M151" s="39" t="str">
        <f>IF(ISNA(VLOOKUP(L151,'Document Register'!$A$4:$B$97,2,FALSE)),"",VLOOKUP(L151,'Document Register'!$A$4:$B$97,2,FALSE))</f>
        <v/>
      </c>
      <c r="N151" s="36" t="s">
        <v>449</v>
      </c>
      <c r="O151" s="39" t="str">
        <f>IF(ISNA(VLOOKUP(N151,'Document Register'!$A$4:$B$97,2,FALSE)),"",VLOOKUP(N151,'Document Register'!$A$4:$B$97,2,FALSE))</f>
        <v>TRE Supplier Relationship Policy</v>
      </c>
      <c r="P151" s="36"/>
      <c r="Q151" s="39" t="str">
        <f>IF(ISNA(VLOOKUP(P151,'Document Register'!$A$4:$B$97,2,FALSE)),"",VLOOKUP(P151,'Document Register'!$A$4:$B$97,2,FALSE))</f>
        <v/>
      </c>
      <c r="R151" s="39"/>
      <c r="S151" s="43" t="s">
        <v>301</v>
      </c>
      <c r="T151" s="34"/>
      <c r="U151" s="156" t="s">
        <v>590</v>
      </c>
      <c r="V151" s="156"/>
    </row>
    <row r="152" spans="1:22" ht="45" customHeight="1" x14ac:dyDescent="0.25">
      <c r="A152" s="45" t="s">
        <v>193</v>
      </c>
      <c r="B152" s="14" t="s">
        <v>194</v>
      </c>
      <c r="C152" s="44" t="s">
        <v>398</v>
      </c>
      <c r="D152" s="3" t="s">
        <v>4</v>
      </c>
      <c r="E152" s="4" t="s">
        <v>245</v>
      </c>
      <c r="F152" s="4" t="s">
        <v>245</v>
      </c>
      <c r="G152" s="4"/>
      <c r="H152" s="5"/>
      <c r="I152" s="5"/>
      <c r="J152" s="5"/>
      <c r="K152" s="4"/>
      <c r="L152" s="36" t="s">
        <v>554</v>
      </c>
      <c r="M152" s="39" t="str">
        <f>IF(ISNA(VLOOKUP(L152,'Document Register'!$A$4:$B$97,2,FALSE)),"",VLOOKUP(L152,'Document Register'!$A$4:$B$97,2,FALSE))</f>
        <v>ISMS Measurement and Monitoring</v>
      </c>
      <c r="N152" s="36" t="s">
        <v>449</v>
      </c>
      <c r="O152" s="39" t="str">
        <f>IF(ISNA(VLOOKUP(N152,'Document Register'!$A$4:$B$97,2,FALSE)),"",VLOOKUP(N152,'Document Register'!$A$4:$B$97,2,FALSE))</f>
        <v>TRE Supplier Relationship Policy</v>
      </c>
      <c r="P152" s="36"/>
      <c r="Q152" s="39" t="str">
        <f>IF(ISNA(VLOOKUP(P152,'Document Register'!$A$4:$B$97,2,FALSE)),"",VLOOKUP(P152,'Document Register'!$A$4:$B$97,2,FALSE))</f>
        <v/>
      </c>
      <c r="R152" s="39"/>
      <c r="S152" s="43" t="s">
        <v>301</v>
      </c>
      <c r="T152" s="34"/>
      <c r="U152" s="156" t="s">
        <v>587</v>
      </c>
      <c r="V152" s="156"/>
    </row>
    <row r="153" spans="1:22" ht="51" x14ac:dyDescent="0.25">
      <c r="A153" s="45" t="s">
        <v>195</v>
      </c>
      <c r="B153" s="14" t="s">
        <v>196</v>
      </c>
      <c r="C153" s="44" t="s">
        <v>399</v>
      </c>
      <c r="D153" s="3" t="s">
        <v>4</v>
      </c>
      <c r="E153" s="4" t="s">
        <v>245</v>
      </c>
      <c r="F153" s="4"/>
      <c r="G153" s="4"/>
      <c r="H153" s="5"/>
      <c r="I153" s="5"/>
      <c r="J153" s="5"/>
      <c r="K153" s="4"/>
      <c r="L153" s="36"/>
      <c r="M153" s="39" t="str">
        <f>IF(ISNA(VLOOKUP(L153,'Document Register'!$A$4:$B$97,2,FALSE)),"",VLOOKUP(L153,'Document Register'!$A$4:$B$97,2,FALSE))</f>
        <v/>
      </c>
      <c r="N153" s="36" t="s">
        <v>449</v>
      </c>
      <c r="O153" s="39" t="str">
        <f>IF(ISNA(VLOOKUP(N153,'Document Register'!$A$4:$B$97,2,FALSE)),"",VLOOKUP(N153,'Document Register'!$A$4:$B$97,2,FALSE))</f>
        <v>TRE Supplier Relationship Policy</v>
      </c>
      <c r="P153" s="36"/>
      <c r="Q153" s="39" t="str">
        <f>IF(ISNA(VLOOKUP(P153,'Document Register'!$A$4:$B$97,2,FALSE)),"",VLOOKUP(P153,'Document Register'!$A$4:$B$97,2,FALSE))</f>
        <v/>
      </c>
      <c r="R153" s="39"/>
      <c r="S153" s="43" t="s">
        <v>301</v>
      </c>
      <c r="T153" s="34"/>
      <c r="U153" s="156" t="s">
        <v>590</v>
      </c>
      <c r="V153" s="156"/>
    </row>
    <row r="154" spans="1:22" x14ac:dyDescent="0.25">
      <c r="A154" s="234" t="s">
        <v>197</v>
      </c>
      <c r="B154" s="235" t="s">
        <v>198</v>
      </c>
      <c r="C154" s="235" t="s">
        <v>400</v>
      </c>
      <c r="D154" s="215" t="s">
        <v>4</v>
      </c>
      <c r="E154" s="201"/>
      <c r="F154" s="201" t="s">
        <v>245</v>
      </c>
      <c r="G154" s="201"/>
      <c r="H154" s="201"/>
      <c r="I154" s="201"/>
      <c r="J154" s="201" t="s">
        <v>245</v>
      </c>
      <c r="K154" s="201"/>
      <c r="L154" s="57" t="s">
        <v>469</v>
      </c>
      <c r="M154" s="58" t="str">
        <f>IF(ISNA(VLOOKUP(L154,'Document Register'!$A$4:$B$97,2,FALSE)),"",VLOOKUP(L154,'Document Register'!$A$4:$B$97,2,FALSE))</f>
        <v>Managing Security Events and Weaknesses</v>
      </c>
      <c r="N154" s="57"/>
      <c r="O154" s="58" t="str">
        <f>IF(ISNA(VLOOKUP(N154,'Document Register'!$A$4:$B$97,2,FALSE)),"",VLOOKUP(N154,'Document Register'!$A$4:$B$97,2,FALSE))</f>
        <v/>
      </c>
      <c r="P154" s="57" t="s">
        <v>428</v>
      </c>
      <c r="Q154" s="59" t="str">
        <f>IF(ISNA(VLOOKUP(P154,'Document Register'!$A$4:$B$97,2,FALSE)),"",VLOOKUP(P154,'Document Register'!$A$4:$B$97,2,FALSE))</f>
        <v>TRE Incident Investigation Report</v>
      </c>
      <c r="R154" s="74"/>
      <c r="S154" s="198" t="s">
        <v>301</v>
      </c>
      <c r="T154" s="228"/>
      <c r="U154" s="217" t="s">
        <v>600</v>
      </c>
      <c r="V154" s="217"/>
    </row>
    <row r="155" spans="1:22" x14ac:dyDescent="0.25">
      <c r="A155" s="234"/>
      <c r="B155" s="235"/>
      <c r="C155" s="235"/>
      <c r="D155" s="236"/>
      <c r="E155" s="239"/>
      <c r="F155" s="239"/>
      <c r="G155" s="239"/>
      <c r="H155" s="239"/>
      <c r="I155" s="239"/>
      <c r="J155" s="239"/>
      <c r="K155" s="239"/>
      <c r="L155" s="60" t="s">
        <v>558</v>
      </c>
      <c r="M155" s="61" t="str">
        <f>IF(ISNA(VLOOKUP(L155,'Document Register'!$A$4:$B$97,2,FALSE)),"",VLOOKUP(L155,'Document Register'!$A$4:$B$97,2,FALSE))</f>
        <v>Reporting Security Events</v>
      </c>
      <c r="N155" s="60"/>
      <c r="O155" s="61" t="str">
        <f>IF(ISNA(VLOOKUP(N155,'Document Register'!$A$4:$B$97,2,FALSE)),"",VLOOKUP(N155,'Document Register'!$A$4:$B$97,2,FALSE))</f>
        <v/>
      </c>
      <c r="P155" s="60"/>
      <c r="Q155" s="62" t="str">
        <f>IF(ISNA(VLOOKUP(P155,'Document Register'!$A$4:$B$97,2,FALSE)),"",VLOOKUP(P155,'Document Register'!$A$4:$B$97,2,FALSE))</f>
        <v/>
      </c>
      <c r="R155" s="75"/>
      <c r="S155" s="199"/>
      <c r="T155" s="230"/>
      <c r="U155" s="217"/>
      <c r="V155" s="217"/>
    </row>
    <row r="156" spans="1:22" x14ac:dyDescent="0.25">
      <c r="A156" s="234" t="s">
        <v>199</v>
      </c>
      <c r="B156" s="235" t="s">
        <v>200</v>
      </c>
      <c r="C156" s="235" t="s">
        <v>401</v>
      </c>
      <c r="D156" s="237" t="s">
        <v>4</v>
      </c>
      <c r="E156" s="201"/>
      <c r="F156" s="201" t="s">
        <v>245</v>
      </c>
      <c r="G156" s="201"/>
      <c r="H156" s="201"/>
      <c r="I156" s="201"/>
      <c r="J156" s="201" t="s">
        <v>245</v>
      </c>
      <c r="K156" s="201"/>
      <c r="L156" s="57" t="s">
        <v>469</v>
      </c>
      <c r="M156" s="58" t="str">
        <f>IF(ISNA(VLOOKUP(L156,'Document Register'!$A$4:$B$97,2,FALSE)),"",VLOOKUP(L156,'Document Register'!$A$4:$B$97,2,FALSE))</f>
        <v>Managing Security Events and Weaknesses</v>
      </c>
      <c r="N156" s="57"/>
      <c r="O156" s="58" t="str">
        <f>IF(ISNA(VLOOKUP(N156,'Document Register'!$A$4:$B$97,2,FALSE)),"",VLOOKUP(N156,'Document Register'!$A$4:$B$97,2,FALSE))</f>
        <v/>
      </c>
      <c r="P156" s="57"/>
      <c r="Q156" s="59" t="str">
        <f>IF(ISNA(VLOOKUP(P156,'Document Register'!$A$4:$B$97,2,FALSE)),"",VLOOKUP(P156,'Document Register'!$A$4:$B$97,2,FALSE))</f>
        <v/>
      </c>
      <c r="R156" s="74"/>
      <c r="S156" s="198" t="s">
        <v>301</v>
      </c>
      <c r="T156" s="228"/>
      <c r="U156" s="217" t="s">
        <v>600</v>
      </c>
      <c r="V156" s="217"/>
    </row>
    <row r="157" spans="1:22" x14ac:dyDescent="0.25">
      <c r="A157" s="234"/>
      <c r="B157" s="235"/>
      <c r="C157" s="235"/>
      <c r="D157" s="238"/>
      <c r="E157" s="239"/>
      <c r="F157" s="239"/>
      <c r="G157" s="239"/>
      <c r="H157" s="239"/>
      <c r="I157" s="239"/>
      <c r="J157" s="239"/>
      <c r="K157" s="239"/>
      <c r="L157" s="60" t="s">
        <v>558</v>
      </c>
      <c r="M157" s="61" t="str">
        <f>IF(ISNA(VLOOKUP(L157,'Document Register'!$A$4:$B$97,2,FALSE)),"",VLOOKUP(L157,'Document Register'!$A$4:$B$97,2,FALSE))</f>
        <v>Reporting Security Events</v>
      </c>
      <c r="N157" s="60"/>
      <c r="O157" s="61" t="str">
        <f>IF(ISNA(VLOOKUP(N157,'Document Register'!$A$4:$B$97,2,FALSE)),"",VLOOKUP(N157,'Document Register'!$A$4:$B$97,2,FALSE))</f>
        <v/>
      </c>
      <c r="P157" s="60"/>
      <c r="Q157" s="62" t="str">
        <f>IF(ISNA(VLOOKUP(P157,'Document Register'!$A$4:$B$97,2,FALSE)),"",VLOOKUP(P157,'Document Register'!$A$4:$B$97,2,FALSE))</f>
        <v/>
      </c>
      <c r="R157" s="75"/>
      <c r="S157" s="199"/>
      <c r="T157" s="230"/>
      <c r="U157" s="217"/>
      <c r="V157" s="217"/>
    </row>
    <row r="158" spans="1:22" ht="39" customHeight="1" x14ac:dyDescent="0.25">
      <c r="A158" s="148" t="s">
        <v>201</v>
      </c>
      <c r="B158" s="149" t="s">
        <v>202</v>
      </c>
      <c r="C158" s="149" t="s">
        <v>402</v>
      </c>
      <c r="D158" s="146" t="s">
        <v>4</v>
      </c>
      <c r="E158" s="145"/>
      <c r="F158" s="145" t="s">
        <v>245</v>
      </c>
      <c r="G158" s="145"/>
      <c r="H158" s="145"/>
      <c r="I158" s="145"/>
      <c r="J158" s="145" t="s">
        <v>245</v>
      </c>
      <c r="K158" s="145"/>
      <c r="L158" s="60" t="s">
        <v>558</v>
      </c>
      <c r="M158" s="58" t="str">
        <f>IF(ISNA(VLOOKUP(L158,'Document Register'!$A$4:$B$97,2,FALSE)),"",VLOOKUP(L158,'Document Register'!$A$4:$B$97,2,FALSE))</f>
        <v>Reporting Security Events</v>
      </c>
      <c r="N158" s="57"/>
      <c r="O158" s="58" t="str">
        <f>IF(ISNA(VLOOKUP(N158,'Document Register'!$A$4:$B$97,2,FALSE)),"",VLOOKUP(N158,'Document Register'!$A$4:$B$97,2,FALSE))</f>
        <v/>
      </c>
      <c r="P158" s="57"/>
      <c r="Q158" s="59" t="str">
        <f>IF(ISNA(VLOOKUP(P158,'Document Register'!$A$4:$B$97,2,FALSE)),"",VLOOKUP(P158,'Document Register'!$A$4:$B$97,2,FALSE))</f>
        <v/>
      </c>
      <c r="R158" s="74"/>
      <c r="S158" s="144" t="s">
        <v>301</v>
      </c>
      <c r="T158" s="147"/>
      <c r="U158" s="156" t="s">
        <v>600</v>
      </c>
      <c r="V158" s="156"/>
    </row>
    <row r="159" spans="1:22" x14ac:dyDescent="0.25">
      <c r="A159" s="211" t="s">
        <v>203</v>
      </c>
      <c r="B159" s="213" t="s">
        <v>204</v>
      </c>
      <c r="C159" s="213" t="s">
        <v>403</v>
      </c>
      <c r="D159" s="215" t="s">
        <v>4</v>
      </c>
      <c r="E159" s="201"/>
      <c r="F159" s="201" t="s">
        <v>245</v>
      </c>
      <c r="G159" s="201"/>
      <c r="H159" s="201"/>
      <c r="I159" s="201"/>
      <c r="J159" s="201" t="s">
        <v>245</v>
      </c>
      <c r="K159" s="201"/>
      <c r="L159" s="57" t="s">
        <v>469</v>
      </c>
      <c r="M159" s="58" t="str">
        <f>IF(ISNA(VLOOKUP(L159,'Document Register'!$A$4:$B$97,2,FALSE)),"",VLOOKUP(L159,'Document Register'!$A$4:$B$97,2,FALSE))</f>
        <v>Managing Security Events and Weaknesses</v>
      </c>
      <c r="N159" s="57"/>
      <c r="O159" s="58" t="str">
        <f>IF(ISNA(VLOOKUP(N159,'Document Register'!$A$4:$B$97,2,FALSE)),"",VLOOKUP(N159,'Document Register'!$A$4:$B$97,2,FALSE))</f>
        <v/>
      </c>
      <c r="P159" s="57"/>
      <c r="Q159" s="59" t="str">
        <f>IF(ISNA(VLOOKUP(P159,'Document Register'!$A$4:$B$97,2,FALSE)),"",VLOOKUP(P159,'Document Register'!$A$4:$B$97,2,FALSE))</f>
        <v/>
      </c>
      <c r="R159" s="74"/>
      <c r="S159" s="198" t="s">
        <v>301</v>
      </c>
      <c r="T159" s="228"/>
      <c r="U159" s="217" t="s">
        <v>600</v>
      </c>
      <c r="V159" s="217"/>
    </row>
    <row r="160" spans="1:22" x14ac:dyDescent="0.25">
      <c r="A160" s="240"/>
      <c r="B160" s="241"/>
      <c r="C160" s="241"/>
      <c r="D160" s="236"/>
      <c r="E160" s="239"/>
      <c r="F160" s="239"/>
      <c r="G160" s="239"/>
      <c r="H160" s="239"/>
      <c r="I160" s="239"/>
      <c r="J160" s="239"/>
      <c r="K160" s="239"/>
      <c r="L160" s="60" t="s">
        <v>558</v>
      </c>
      <c r="M160" s="61" t="str">
        <f>IF(ISNA(VLOOKUP(L160,'Document Register'!$A$4:$B$97,2,FALSE)),"",VLOOKUP(L160,'Document Register'!$A$4:$B$97,2,FALSE))</f>
        <v>Reporting Security Events</v>
      </c>
      <c r="N160" s="60"/>
      <c r="O160" s="61" t="str">
        <f>IF(ISNA(VLOOKUP(N160,'Document Register'!$A$4:$B$97,2,FALSE)),"",VLOOKUP(N160,'Document Register'!$A$4:$B$97,2,FALSE))</f>
        <v/>
      </c>
      <c r="P160" s="60"/>
      <c r="Q160" s="62" t="str">
        <f>IF(ISNA(VLOOKUP(P160,'Document Register'!$A$4:$B$97,2,FALSE)),"",VLOOKUP(P160,'Document Register'!$A$4:$B$97,2,FALSE))</f>
        <v/>
      </c>
      <c r="R160" s="75"/>
      <c r="S160" s="199"/>
      <c r="T160" s="230"/>
      <c r="U160" s="217"/>
      <c r="V160" s="217"/>
    </row>
    <row r="161" spans="1:22" x14ac:dyDescent="0.25">
      <c r="A161" s="234" t="s">
        <v>205</v>
      </c>
      <c r="B161" s="235" t="s">
        <v>206</v>
      </c>
      <c r="C161" s="235" t="s">
        <v>404</v>
      </c>
      <c r="D161" s="215" t="s">
        <v>4</v>
      </c>
      <c r="E161" s="201"/>
      <c r="F161" s="201" t="s">
        <v>245</v>
      </c>
      <c r="G161" s="201"/>
      <c r="H161" s="201"/>
      <c r="I161" s="201"/>
      <c r="J161" s="201" t="s">
        <v>245</v>
      </c>
      <c r="K161" s="201"/>
      <c r="L161" s="57" t="s">
        <v>469</v>
      </c>
      <c r="M161" s="58" t="str">
        <f>IF(ISNA(VLOOKUP(L161,'Document Register'!$A$4:$B$97,2,FALSE)),"",VLOOKUP(L161,'Document Register'!$A$4:$B$97,2,FALSE))</f>
        <v>Managing Security Events and Weaknesses</v>
      </c>
      <c r="N161" s="57"/>
      <c r="O161" s="58" t="str">
        <f>IF(ISNA(VLOOKUP(N161,'Document Register'!$A$4:$B$97,2,FALSE)),"",VLOOKUP(N161,'Document Register'!$A$4:$B$97,2,FALSE))</f>
        <v/>
      </c>
      <c r="P161" s="57"/>
      <c r="Q161" s="59" t="str">
        <f>IF(ISNA(VLOOKUP(P161,'Document Register'!$A$4:$B$97,2,FALSE)),"",VLOOKUP(P161,'Document Register'!$A$4:$B$97,2,FALSE))</f>
        <v/>
      </c>
      <c r="R161" s="74"/>
      <c r="S161" s="198" t="s">
        <v>301</v>
      </c>
      <c r="T161" s="228"/>
      <c r="U161" s="217" t="s">
        <v>600</v>
      </c>
      <c r="V161" s="217"/>
    </row>
    <row r="162" spans="1:22" x14ac:dyDescent="0.25">
      <c r="A162" s="234"/>
      <c r="B162" s="235"/>
      <c r="C162" s="235"/>
      <c r="D162" s="236"/>
      <c r="E162" s="239"/>
      <c r="F162" s="239"/>
      <c r="G162" s="239"/>
      <c r="H162" s="239"/>
      <c r="I162" s="239"/>
      <c r="J162" s="239"/>
      <c r="K162" s="239"/>
      <c r="L162" s="60" t="s">
        <v>558</v>
      </c>
      <c r="M162" s="61" t="str">
        <f>IF(ISNA(VLOOKUP(L162,'Document Register'!$A$4:$B$97,2,FALSE)),"",VLOOKUP(L162,'Document Register'!$A$4:$B$97,2,FALSE))</f>
        <v>Reporting Security Events</v>
      </c>
      <c r="N162" s="60"/>
      <c r="O162" s="61" t="str">
        <f>IF(ISNA(VLOOKUP(N162,'Document Register'!$A$4:$B$97,2,FALSE)),"",VLOOKUP(N162,'Document Register'!$A$4:$B$97,2,FALSE))</f>
        <v/>
      </c>
      <c r="P162" s="60"/>
      <c r="Q162" s="62" t="str">
        <f>IF(ISNA(VLOOKUP(P162,'Document Register'!$A$4:$B$97,2,FALSE)),"",VLOOKUP(P162,'Document Register'!$A$4:$B$97,2,FALSE))</f>
        <v/>
      </c>
      <c r="R162" s="75"/>
      <c r="S162" s="199"/>
      <c r="T162" s="230"/>
      <c r="U162" s="217"/>
      <c r="V162" s="217"/>
    </row>
    <row r="163" spans="1:22" ht="45" customHeight="1" x14ac:dyDescent="0.25">
      <c r="A163" s="45" t="s">
        <v>207</v>
      </c>
      <c r="B163" s="14" t="s">
        <v>208</v>
      </c>
      <c r="C163" s="44" t="s">
        <v>405</v>
      </c>
      <c r="D163" s="3" t="s">
        <v>4</v>
      </c>
      <c r="E163" s="4" t="s">
        <v>245</v>
      </c>
      <c r="F163" s="4"/>
      <c r="G163" s="4"/>
      <c r="H163" s="5"/>
      <c r="I163" s="5"/>
      <c r="J163" s="5"/>
      <c r="K163" s="5"/>
      <c r="L163" s="36"/>
      <c r="M163" s="39" t="str">
        <f>IF(ISNA(VLOOKUP(L163,'Document Register'!$A$4:$B$97,2,FALSE)),"",VLOOKUP(L163,'Document Register'!$A$4:$B$97,2,FALSE))</f>
        <v/>
      </c>
      <c r="N163" s="36" t="s">
        <v>252</v>
      </c>
      <c r="O163" s="39" t="str">
        <f>IF(ISNA(VLOOKUP(N163,'Document Register'!$A$4:$B$97,2,FALSE)),"",VLOOKUP(N163,'Document Register'!$A$4:$B$97,2,FALSE))</f>
        <v>ISMS Management Review</v>
      </c>
      <c r="P163" s="36"/>
      <c r="Q163" s="39" t="str">
        <f>IF(ISNA(VLOOKUP(P163,'Document Register'!$A$4:$B$97,2,FALSE)),"",VLOOKUP(P163,'Document Register'!$A$4:$B$97,2,FALSE))</f>
        <v/>
      </c>
      <c r="R163" s="39"/>
      <c r="S163" s="43" t="s">
        <v>301</v>
      </c>
      <c r="T163" s="34"/>
      <c r="U163" s="156" t="s">
        <v>587</v>
      </c>
      <c r="V163" s="156"/>
    </row>
    <row r="164" spans="1:22" ht="30" x14ac:dyDescent="0.25">
      <c r="A164" s="45" t="s">
        <v>209</v>
      </c>
      <c r="B164" s="14" t="s">
        <v>210</v>
      </c>
      <c r="C164" s="44" t="s">
        <v>406</v>
      </c>
      <c r="D164" s="3" t="s">
        <v>4</v>
      </c>
      <c r="E164" s="4"/>
      <c r="F164" s="4"/>
      <c r="G164" s="4"/>
      <c r="H164" s="5" t="s">
        <v>245</v>
      </c>
      <c r="I164" s="5"/>
      <c r="J164" s="5" t="s">
        <v>245</v>
      </c>
      <c r="K164" s="5" t="s">
        <v>245</v>
      </c>
      <c r="L164" s="36"/>
      <c r="M164" s="39" t="str">
        <f>IF(ISNA(VLOOKUP(L164,'Document Register'!$A$4:$B$97,2,FALSE)),"",VLOOKUP(L164,'Document Register'!$A$4:$B$97,2,FALSE))</f>
        <v/>
      </c>
      <c r="N164" s="36"/>
      <c r="O164" s="39" t="str">
        <f>IF(ISNA(VLOOKUP(N164,'Document Register'!$A$4:$B$97,2,FALSE)),"",VLOOKUP(N164,'Document Register'!$A$4:$B$97,2,FALSE))</f>
        <v/>
      </c>
      <c r="P164" s="36"/>
      <c r="Q164" s="39" t="str">
        <f>IF(ISNA(VLOOKUP(P164,'Document Register'!$A$4:$B$97,2,FALSE)),"",VLOOKUP(P164,'Document Register'!$A$4:$B$97,2,FALSE))</f>
        <v/>
      </c>
      <c r="R164" s="143" t="s">
        <v>627</v>
      </c>
      <c r="S164" s="43" t="s">
        <v>301</v>
      </c>
      <c r="T164" s="34"/>
      <c r="U164" s="156" t="e">
        <v>#N/A</v>
      </c>
      <c r="V164" s="156"/>
    </row>
    <row r="165" spans="1:22" x14ac:dyDescent="0.25">
      <c r="A165" s="234" t="s">
        <v>211</v>
      </c>
      <c r="B165" s="235" t="s">
        <v>212</v>
      </c>
      <c r="C165" s="235" t="s">
        <v>407</v>
      </c>
      <c r="D165" s="215" t="s">
        <v>4</v>
      </c>
      <c r="E165" s="201" t="s">
        <v>245</v>
      </c>
      <c r="F165" s="201"/>
      <c r="G165" s="201"/>
      <c r="H165" s="201"/>
      <c r="I165" s="201"/>
      <c r="J165" s="201"/>
      <c r="K165" s="201"/>
      <c r="L165" s="57"/>
      <c r="M165" s="58" t="str">
        <f>IF(ISNA(VLOOKUP(L165,'Document Register'!$A$4:$B$97,2,FALSE)),"",VLOOKUP(L165,'Document Register'!$A$4:$B$97,2,FALSE))</f>
        <v/>
      </c>
      <c r="N165" s="57" t="s">
        <v>293</v>
      </c>
      <c r="O165" s="58" t="str">
        <f>IF(ISNA(VLOOKUP(N165,'Document Register'!$A$4:$B$97,2,FALSE)),"",VLOOKUP(N165,'Document Register'!$A$4:$B$97,2,FALSE))</f>
        <v>Stakeholder Analysis</v>
      </c>
      <c r="P165" s="57" t="s">
        <v>254</v>
      </c>
      <c r="Q165" s="59" t="str">
        <f>IF(ISNA(VLOOKUP(P165,'Document Register'!$A$4:$B$97,2,FALSE)),"",VLOOKUP(P165,'Document Register'!$A$4:$B$97,2,FALSE))</f>
        <v/>
      </c>
      <c r="R165" s="77"/>
      <c r="S165" s="198" t="s">
        <v>301</v>
      </c>
      <c r="T165" s="228"/>
      <c r="U165" s="217" t="s">
        <v>590</v>
      </c>
      <c r="V165" s="217"/>
    </row>
    <row r="166" spans="1:22" x14ac:dyDescent="0.25">
      <c r="A166" s="234"/>
      <c r="B166" s="235"/>
      <c r="C166" s="235"/>
      <c r="D166" s="216"/>
      <c r="E166" s="202"/>
      <c r="F166" s="202"/>
      <c r="G166" s="202"/>
      <c r="H166" s="202"/>
      <c r="I166" s="202"/>
      <c r="J166" s="202"/>
      <c r="K166" s="202"/>
      <c r="L166" s="139"/>
      <c r="M166" s="78" t="str">
        <f>IF(ISNA(VLOOKUP(L166,'Document Register'!$A$4:$B$97,2,FALSE)),"",VLOOKUP(L166,'Document Register'!$A$4:$B$97,2,FALSE))</f>
        <v/>
      </c>
      <c r="N166" s="139" t="s">
        <v>249</v>
      </c>
      <c r="O166" s="78" t="str">
        <f>IF(ISNA(VLOOKUP(N166,'Document Register'!$A$4:$B$97,2,FALSE)),"",VLOOKUP(N166,'Document Register'!$A$4:$B$97,2,FALSE))</f>
        <v>TRE Business and Information Security Continuity Plan</v>
      </c>
      <c r="P166" s="139"/>
      <c r="Q166" s="78" t="str">
        <f>IF(ISNA(VLOOKUP(P166,'Document Register'!$A$4:$B$97,2,FALSE)),"",VLOOKUP(P166,'Document Register'!$A$4:$B$97,2,FALSE))</f>
        <v/>
      </c>
      <c r="R166" s="78"/>
      <c r="S166" s="200"/>
      <c r="T166" s="229"/>
      <c r="U166" s="217"/>
      <c r="V166" s="217"/>
    </row>
    <row r="167" spans="1:22" ht="45" customHeight="1" x14ac:dyDescent="0.25">
      <c r="A167" s="45" t="s">
        <v>213</v>
      </c>
      <c r="B167" s="14" t="s">
        <v>214</v>
      </c>
      <c r="C167" s="44" t="s">
        <v>408</v>
      </c>
      <c r="D167" s="3" t="s">
        <v>4</v>
      </c>
      <c r="E167" s="4" t="s">
        <v>245</v>
      </c>
      <c r="F167" s="4"/>
      <c r="G167" s="5"/>
      <c r="H167" s="5"/>
      <c r="I167" s="5"/>
      <c r="J167" s="5"/>
      <c r="K167" s="5"/>
      <c r="L167" s="36"/>
      <c r="M167" s="39" t="str">
        <f>IF(ISNA(VLOOKUP(L167,'Document Register'!$A$4:$B$97,2,FALSE)),"",VLOOKUP(L167,'Document Register'!$A$4:$B$97,2,FALSE))</f>
        <v/>
      </c>
      <c r="N167" s="36" t="s">
        <v>249</v>
      </c>
      <c r="O167" s="39" t="str">
        <f>IF(ISNA(VLOOKUP(N167,'Document Register'!$A$4:$B$97,2,FALSE)),"",VLOOKUP(N167,'Document Register'!$A$4:$B$97,2,FALSE))</f>
        <v>TRE Business and Information Security Continuity Plan</v>
      </c>
      <c r="P167" s="36" t="s">
        <v>254</v>
      </c>
      <c r="Q167" s="39" t="str">
        <f>IF(ISNA(VLOOKUP(P167,'Document Register'!$A$4:$B$97,2,FALSE)),"",VLOOKUP(P167,'Document Register'!$A$4:$B$97,2,FALSE))</f>
        <v/>
      </c>
      <c r="R167" s="39"/>
      <c r="S167" s="43" t="s">
        <v>301</v>
      </c>
      <c r="T167" s="34"/>
      <c r="U167" s="156" t="s">
        <v>590</v>
      </c>
      <c r="V167" s="156"/>
    </row>
    <row r="168" spans="1:22" ht="38.25" x14ac:dyDescent="0.25">
      <c r="A168" s="177" t="s">
        <v>215</v>
      </c>
      <c r="B168" s="181" t="s">
        <v>216</v>
      </c>
      <c r="C168" s="178" t="s">
        <v>409</v>
      </c>
      <c r="D168" s="179" t="s">
        <v>4</v>
      </c>
      <c r="E168" s="180" t="s">
        <v>245</v>
      </c>
      <c r="F168" s="180" t="s">
        <v>245</v>
      </c>
      <c r="G168" s="180"/>
      <c r="H168" s="180"/>
      <c r="I168" s="180"/>
      <c r="J168" s="180"/>
      <c r="K168" s="180"/>
      <c r="L168" s="57" t="s">
        <v>571</v>
      </c>
      <c r="M168" s="58" t="str">
        <f>IF(ISNA(VLOOKUP(L168,'Document Register'!$A$4:$B$97,2,FALSE)),"",VLOOKUP(L168,'Document Register'!$A$4:$B$97,2,FALSE))</f>
        <v>Testing Continuity of TRE Security</v>
      </c>
      <c r="N168" s="57" t="s">
        <v>249</v>
      </c>
      <c r="O168" s="58" t="str">
        <f>IF(ISNA(VLOOKUP(N168,'Document Register'!$A$4:$B$97,2,FALSE)),"",VLOOKUP(N168,'Document Register'!$A$4:$B$97,2,FALSE))</f>
        <v>TRE Business and Information Security Continuity Plan</v>
      </c>
      <c r="P168" s="57"/>
      <c r="Q168" s="58" t="str">
        <f>IF(ISNA(VLOOKUP(P168,'Document Register'!$A$4:$B$97,2,FALSE)),"",VLOOKUP(P168,'Document Register'!$A$4:$B$97,2,FALSE))</f>
        <v/>
      </c>
      <c r="R168" s="59"/>
      <c r="S168" s="176" t="s">
        <v>301</v>
      </c>
      <c r="T168" s="34"/>
      <c r="U168" s="156" t="s">
        <v>596</v>
      </c>
      <c r="V168" s="156"/>
    </row>
    <row r="169" spans="1:22" ht="45" customHeight="1" x14ac:dyDescent="0.25">
      <c r="A169" s="45" t="s">
        <v>217</v>
      </c>
      <c r="B169" s="14" t="s">
        <v>218</v>
      </c>
      <c r="C169" s="44" t="s">
        <v>410</v>
      </c>
      <c r="D169" s="3" t="s">
        <v>4</v>
      </c>
      <c r="E169" s="4" t="s">
        <v>245</v>
      </c>
      <c r="F169" s="4"/>
      <c r="G169" s="4"/>
      <c r="H169" s="5"/>
      <c r="I169" s="5"/>
      <c r="J169" s="5"/>
      <c r="K169" s="5"/>
      <c r="L169" s="36"/>
      <c r="M169" s="39" t="str">
        <f>IF(ISNA(VLOOKUP(L169,'Document Register'!$A$4:$B$97,2,FALSE)),"",VLOOKUP(L169,'Document Register'!$A$4:$B$97,2,FALSE))</f>
        <v/>
      </c>
      <c r="N169" s="36" t="s">
        <v>249</v>
      </c>
      <c r="O169" s="39" t="str">
        <f>IF(ISNA(VLOOKUP(N169,'Document Register'!$A$4:$B$97,2,FALSE)),"",VLOOKUP(N169,'Document Register'!$A$4:$B$97,2,FALSE))</f>
        <v>TRE Business and Information Security Continuity Plan</v>
      </c>
      <c r="P169" s="36"/>
      <c r="Q169" s="39" t="str">
        <f>IF(ISNA(VLOOKUP(P169,'Document Register'!$A$4:$B$97,2,FALSE)),"",VLOOKUP(P169,'Document Register'!$A$4:$B$97,2,FALSE))</f>
        <v/>
      </c>
      <c r="R169" s="39"/>
      <c r="S169" s="43" t="s">
        <v>301</v>
      </c>
      <c r="T169" s="34"/>
      <c r="U169" s="156" t="s">
        <v>590</v>
      </c>
      <c r="V169" s="156"/>
    </row>
    <row r="170" spans="1:22" ht="45" customHeight="1" x14ac:dyDescent="0.25">
      <c r="A170" s="45" t="s">
        <v>219</v>
      </c>
      <c r="B170" s="14" t="s">
        <v>220</v>
      </c>
      <c r="C170" s="44" t="s">
        <v>411</v>
      </c>
      <c r="D170" s="3" t="s">
        <v>4</v>
      </c>
      <c r="E170" s="4" t="s">
        <v>245</v>
      </c>
      <c r="F170" s="4"/>
      <c r="G170" s="4"/>
      <c r="H170" s="5"/>
      <c r="I170" s="5"/>
      <c r="J170" s="5"/>
      <c r="K170" s="4"/>
      <c r="L170" s="36"/>
      <c r="M170" s="39" t="str">
        <f>IF(ISNA(VLOOKUP(L170,'Document Register'!$A$4:$B$97,2,FALSE)),"",VLOOKUP(L170,'Document Register'!$A$4:$B$97,2,FALSE))</f>
        <v/>
      </c>
      <c r="N170" s="36" t="s">
        <v>251</v>
      </c>
      <c r="O170" s="39" t="str">
        <f>IF(ISNA(VLOOKUP(N170,'Document Register'!$A$4:$B$97,2,FALSE)),"",VLOOKUP(N170,'Document Register'!$A$4:$B$97,2,FALSE))</f>
        <v>Index of relevant policy</v>
      </c>
      <c r="P170" s="36" t="s">
        <v>422</v>
      </c>
      <c r="Q170" s="39" t="str">
        <f>IF(ISNA(VLOOKUP(P170,'Document Register'!$A$4:$B$97,2,FALSE)),"",VLOOKUP(P170,'Document Register'!$A$4:$B$97,2,FALSE))</f>
        <v>TRE Project Application Form</v>
      </c>
      <c r="R170" s="39"/>
      <c r="S170" s="43" t="s">
        <v>301</v>
      </c>
      <c r="T170" s="34"/>
      <c r="U170" s="156" t="s">
        <v>588</v>
      </c>
      <c r="V170" s="156"/>
    </row>
    <row r="171" spans="1:22" ht="60" customHeight="1" x14ac:dyDescent="0.25">
      <c r="A171" s="45" t="s">
        <v>221</v>
      </c>
      <c r="B171" s="14" t="s">
        <v>222</v>
      </c>
      <c r="C171" s="44" t="s">
        <v>412</v>
      </c>
      <c r="D171" s="3" t="s">
        <v>4</v>
      </c>
      <c r="E171" s="4" t="s">
        <v>245</v>
      </c>
      <c r="F171" s="4"/>
      <c r="G171" s="4"/>
      <c r="H171" s="5"/>
      <c r="I171" s="5"/>
      <c r="J171" s="5"/>
      <c r="K171" s="5"/>
      <c r="L171" s="36"/>
      <c r="M171" s="39" t="str">
        <f>IF(ISNA(VLOOKUP(L171,'Document Register'!$A$4:$B$97,2,FALSE)),"",VLOOKUP(L171,'Document Register'!$A$4:$B$97,2,FALSE))</f>
        <v/>
      </c>
      <c r="N171" s="36" t="s">
        <v>548</v>
      </c>
      <c r="O171" s="39" t="str">
        <f>IF(ISNA(VLOOKUP(N171,'Document Register'!$A$4:$B$97,2,FALSE)),"",VLOOKUP(N171,'Document Register'!$A$4:$B$97,2,FALSE))</f>
        <v>Intellectual Property Policy</v>
      </c>
      <c r="P171" s="36"/>
      <c r="Q171" s="39" t="str">
        <f>IF(ISNA(VLOOKUP(P171,'Document Register'!$A$4:$B$97,2,FALSE)),"",VLOOKUP(P171,'Document Register'!$A$4:$B$97,2,FALSE))</f>
        <v/>
      </c>
      <c r="R171" s="39"/>
      <c r="S171" s="43" t="s">
        <v>301</v>
      </c>
      <c r="T171" s="34"/>
      <c r="U171" s="156" t="s">
        <v>594</v>
      </c>
      <c r="V171" s="156"/>
    </row>
    <row r="172" spans="1:22" x14ac:dyDescent="0.25">
      <c r="A172" s="211" t="s">
        <v>223</v>
      </c>
      <c r="B172" s="213" t="s">
        <v>224</v>
      </c>
      <c r="C172" s="213" t="s">
        <v>413</v>
      </c>
      <c r="D172" s="215" t="s">
        <v>4</v>
      </c>
      <c r="E172" s="201" t="s">
        <v>245</v>
      </c>
      <c r="F172" s="201" t="s">
        <v>245</v>
      </c>
      <c r="G172" s="201"/>
      <c r="H172" s="201"/>
      <c r="I172" s="201"/>
      <c r="J172" s="201"/>
      <c r="K172" s="201" t="s">
        <v>245</v>
      </c>
      <c r="L172" s="153" t="s">
        <v>467</v>
      </c>
      <c r="M172" s="47" t="str">
        <f>IF(ISNA(VLOOKUP(L172,'Document Register'!$A$4:$B$97,2,FALSE)),"",VLOOKUP(L172,'Document Register'!$A$4:$B$97,2,FALSE))</f>
        <v>ISMS Document Control</v>
      </c>
      <c r="N172" s="153" t="s">
        <v>581</v>
      </c>
      <c r="O172" s="47" t="str">
        <f>IF(ISNA(VLOOKUP(N172,'Document Register'!$A$4:$B$97,2,FALSE)),"",VLOOKUP(N172,'Document Register'!$A$4:$B$97,2,FALSE))</f>
        <v>TRE Data Archiving</v>
      </c>
      <c r="P172" s="153"/>
      <c r="Q172" s="48" t="str">
        <f>IF(ISNA(VLOOKUP(P172,'Document Register'!$A$4:$B$97,2,FALSE)),"",VLOOKUP(P172,'Document Register'!$A$4:$B$97,2,FALSE))</f>
        <v/>
      </c>
      <c r="R172" s="174" t="s">
        <v>629</v>
      </c>
      <c r="S172" s="198" t="s">
        <v>301</v>
      </c>
      <c r="T172" s="228"/>
      <c r="U172" s="225" t="s">
        <v>601</v>
      </c>
      <c r="V172" s="222"/>
    </row>
    <row r="173" spans="1:22" ht="26.25" customHeight="1" x14ac:dyDescent="0.25">
      <c r="A173" s="212"/>
      <c r="B173" s="214"/>
      <c r="C173" s="214"/>
      <c r="D173" s="216"/>
      <c r="E173" s="202"/>
      <c r="F173" s="202"/>
      <c r="G173" s="202"/>
      <c r="H173" s="202"/>
      <c r="I173" s="202"/>
      <c r="J173" s="202"/>
      <c r="K173" s="202"/>
      <c r="L173" s="114" t="s">
        <v>557</v>
      </c>
      <c r="M173" s="151" t="str">
        <f>IF(ISNA(VLOOKUP(L173,'Document Register'!$A$4:$B$97,2,FALSE)),"",VLOOKUP(L173,'Document Register'!$A$4:$B$97,2,FALSE))</f>
        <v>Disposal of Sensitive Documents</v>
      </c>
      <c r="N173" s="86" t="s">
        <v>582</v>
      </c>
      <c r="O173" s="151" t="str">
        <f>IF(ISNA(VLOOKUP(N173,'Document Register'!$A$4:$B$97,2,FALSE)),"",VLOOKUP(N173,'Document Register'!$A$4:$B$97,2,FALSE))</f>
        <v>TRE Data Validation</v>
      </c>
      <c r="P173" s="114"/>
      <c r="Q173" s="152"/>
      <c r="R173" s="175" t="s">
        <v>630</v>
      </c>
      <c r="S173" s="200"/>
      <c r="T173" s="229"/>
      <c r="U173" s="227"/>
      <c r="V173" s="224"/>
    </row>
    <row r="174" spans="1:22" x14ac:dyDescent="0.25">
      <c r="A174" s="234" t="s">
        <v>225</v>
      </c>
      <c r="B174" s="235" t="s">
        <v>226</v>
      </c>
      <c r="C174" s="235" t="s">
        <v>414</v>
      </c>
      <c r="D174" s="215" t="s">
        <v>4</v>
      </c>
      <c r="E174" s="201" t="s">
        <v>245</v>
      </c>
      <c r="F174" s="201"/>
      <c r="G174" s="201"/>
      <c r="H174" s="201"/>
      <c r="I174" s="201"/>
      <c r="J174" s="201"/>
      <c r="K174" s="201"/>
      <c r="L174" s="57"/>
      <c r="M174" s="58" t="str">
        <f>IF(ISNA(VLOOKUP(L174,'Document Register'!$A$4:$B$97,2,FALSE)),"",VLOOKUP(L174,'Document Register'!$A$4:$B$97,2,FALSE))</f>
        <v/>
      </c>
      <c r="N174" s="115" t="s">
        <v>250</v>
      </c>
      <c r="O174" s="58" t="str">
        <f>IF(ISNA(VLOOKUP(N174,'Document Register'!$A$4:$B$97,2,FALSE)),"",VLOOKUP(N174,'Document Register'!$A$4:$B$97,2,FALSE))</f>
        <v>TRE User Clear Screen and Desk Policy</v>
      </c>
      <c r="P174" s="153" t="s">
        <v>424</v>
      </c>
      <c r="Q174" s="59" t="str">
        <f>IF(ISNA(VLOOKUP(P174,'Document Register'!$A$4:$B$97,2,FALSE)),"",VLOOKUP(P174,'Document Register'!$A$4:$B$97,2,FALSE))</f>
        <v>New starter and leaver asset and IT account checklist</v>
      </c>
      <c r="R174" s="198" t="s">
        <v>531</v>
      </c>
      <c r="S174" s="198" t="s">
        <v>301</v>
      </c>
      <c r="T174" s="228"/>
      <c r="U174" s="231" t="s">
        <v>595</v>
      </c>
      <c r="V174" s="231"/>
    </row>
    <row r="175" spans="1:22" x14ac:dyDescent="0.25">
      <c r="A175" s="234"/>
      <c r="B175" s="235"/>
      <c r="C175" s="235"/>
      <c r="D175" s="216"/>
      <c r="E175" s="202"/>
      <c r="F175" s="202"/>
      <c r="G175" s="202"/>
      <c r="H175" s="202"/>
      <c r="I175" s="202"/>
      <c r="J175" s="202"/>
      <c r="K175" s="202"/>
      <c r="L175" s="63"/>
      <c r="M175" s="64" t="str">
        <f>IF(ISNA(VLOOKUP(L175,'Document Register'!$A$4:$B$97,2,FALSE)),"",VLOOKUP(L175,'Document Register'!$A$4:$B$97,2,FALSE))</f>
        <v/>
      </c>
      <c r="N175" s="84" t="s">
        <v>547</v>
      </c>
      <c r="O175" s="64" t="str">
        <f>IF(ISNA(VLOOKUP(N175,'Document Register'!$A$4:$B$97,2,FALSE)),"",VLOOKUP(N175,'Document Register'!$A$4:$B$97,2,FALSE))</f>
        <v>Information Security Classification</v>
      </c>
      <c r="P175" s="63" t="s">
        <v>422</v>
      </c>
      <c r="Q175" s="65" t="str">
        <f>IF(ISNA(VLOOKUP(P175,'Document Register'!$A$4:$B$97,2,FALSE)),"",VLOOKUP(P175,'Document Register'!$A$4:$B$97,2,FALSE))</f>
        <v>TRE Project Application Form</v>
      </c>
      <c r="R175" s="200"/>
      <c r="S175" s="200"/>
      <c r="T175" s="229"/>
      <c r="U175" s="231"/>
      <c r="V175" s="231"/>
    </row>
    <row r="176" spans="1:22" ht="45" customHeight="1" x14ac:dyDescent="0.25">
      <c r="A176" s="45" t="s">
        <v>227</v>
      </c>
      <c r="B176" s="14" t="s">
        <v>228</v>
      </c>
      <c r="C176" s="44" t="s">
        <v>415</v>
      </c>
      <c r="D176" s="3" t="s">
        <v>2</v>
      </c>
      <c r="E176" s="4"/>
      <c r="F176" s="4"/>
      <c r="G176" s="4"/>
      <c r="H176" s="5"/>
      <c r="I176" s="5"/>
      <c r="J176" s="5"/>
      <c r="K176" s="5"/>
      <c r="L176" s="36"/>
      <c r="M176" s="39" t="str">
        <f>IF(ISNA(VLOOKUP(L176,'Document Register'!$A$4:$B$97,2,FALSE)),"",VLOOKUP(L176,'Document Register'!$A$4:$B$97,2,FALSE))</f>
        <v/>
      </c>
      <c r="N176" s="37"/>
      <c r="O176" s="39" t="str">
        <f>IF(ISNA(VLOOKUP(N176,'Document Register'!$A$4:$B$97,2,FALSE)),"",VLOOKUP(N176,'Document Register'!$A$4:$B$97,2,FALSE))</f>
        <v/>
      </c>
      <c r="P176" s="36"/>
      <c r="Q176" s="39" t="str">
        <f>IF(ISNA(VLOOKUP(P176,'Document Register'!$A$4:$B$97,2,FALSE)),"",VLOOKUP(P176,'Document Register'!$A$4:$B$97,2,FALSE))</f>
        <v/>
      </c>
      <c r="R176" s="39"/>
      <c r="S176" s="43"/>
      <c r="T176" s="34" t="s">
        <v>575</v>
      </c>
      <c r="U176" s="156"/>
      <c r="V176" s="156"/>
    </row>
    <row r="177" spans="1:22" ht="52.5" customHeight="1" x14ac:dyDescent="0.25">
      <c r="A177" s="45" t="s">
        <v>229</v>
      </c>
      <c r="B177" s="14" t="s">
        <v>230</v>
      </c>
      <c r="C177" s="44" t="s">
        <v>416</v>
      </c>
      <c r="D177" s="9" t="s">
        <v>4</v>
      </c>
      <c r="E177" s="4"/>
      <c r="F177" s="4"/>
      <c r="G177" s="4"/>
      <c r="H177" s="5" t="s">
        <v>245</v>
      </c>
      <c r="I177" s="5"/>
      <c r="J177" s="5" t="s">
        <v>245</v>
      </c>
      <c r="K177" s="5"/>
      <c r="L177" s="36" t="s">
        <v>555</v>
      </c>
      <c r="M177" s="39" t="str">
        <f>IF(ISNA(VLOOKUP(L177,'Document Register'!$A$4:$B$97,2,FALSE)),"",VLOOKUP(L177,'Document Register'!$A$4:$B$97,2,FALSE))</f>
        <v>ISMS Internal Auditing</v>
      </c>
      <c r="N177" s="36"/>
      <c r="O177" s="39" t="str">
        <f>IF(ISNA(VLOOKUP(N177,'Document Register'!$A$4:$B$97,2,FALSE)),"",VLOOKUP(N177,'Document Register'!$A$4:$B$97,2,FALSE))</f>
        <v/>
      </c>
      <c r="P177" s="36"/>
      <c r="Q177" s="39" t="str">
        <f>IF(ISNA(VLOOKUP(P177,'Document Register'!$A$4:$B$97,2,FALSE)),"",VLOOKUP(P177,'Document Register'!$A$4:$B$97,2,FALSE))</f>
        <v/>
      </c>
      <c r="R177" s="39" t="s">
        <v>532</v>
      </c>
      <c r="S177" s="43" t="s">
        <v>301</v>
      </c>
      <c r="T177" s="34"/>
      <c r="U177" s="156" t="s">
        <v>587</v>
      </c>
      <c r="V177" s="156"/>
    </row>
    <row r="178" spans="1:22" ht="48.75" customHeight="1" x14ac:dyDescent="0.25">
      <c r="A178" s="125" t="s">
        <v>231</v>
      </c>
      <c r="B178" s="133" t="s">
        <v>232</v>
      </c>
      <c r="C178" s="126" t="s">
        <v>417</v>
      </c>
      <c r="D178" s="129" t="s">
        <v>4</v>
      </c>
      <c r="E178" s="130"/>
      <c r="F178" s="130" t="s">
        <v>245</v>
      </c>
      <c r="G178" s="130"/>
      <c r="H178" s="130" t="s">
        <v>245</v>
      </c>
      <c r="I178" s="130"/>
      <c r="J178" s="130" t="s">
        <v>245</v>
      </c>
      <c r="K178" s="130"/>
      <c r="L178" s="57" t="s">
        <v>554</v>
      </c>
      <c r="M178" s="58" t="str">
        <f>IF(ISNA(VLOOKUP(L178,'Document Register'!$A$4:$B$97,2,FALSE)),"",VLOOKUP(L178,'Document Register'!$A$4:$B$97,2,FALSE))</f>
        <v>ISMS Measurement and Monitoring</v>
      </c>
      <c r="N178" s="57"/>
      <c r="O178" s="58" t="str">
        <f>IF(ISNA(VLOOKUP(N178,'Document Register'!$A$4:$B$97,2,FALSE)),"",VLOOKUP(N178,'Document Register'!$A$4:$B$97,2,FALSE))</f>
        <v/>
      </c>
      <c r="P178" s="36"/>
      <c r="Q178" s="58" t="str">
        <f>IF(ISNA(VLOOKUP(P178,'Document Register'!$A$4:$B$97,2,FALSE)),"",VLOOKUP(P178,'Document Register'!$A$4:$B$97,2,FALSE))</f>
        <v/>
      </c>
      <c r="R178" s="59"/>
      <c r="S178" s="127" t="s">
        <v>301</v>
      </c>
      <c r="T178" s="131"/>
      <c r="U178" s="157" t="s">
        <v>587</v>
      </c>
      <c r="V178" s="157"/>
    </row>
    <row r="179" spans="1:22" ht="26.25" thickBot="1" x14ac:dyDescent="0.3">
      <c r="A179" s="45" t="s">
        <v>233</v>
      </c>
      <c r="B179" s="13" t="s">
        <v>234</v>
      </c>
      <c r="C179" s="44" t="s">
        <v>418</v>
      </c>
      <c r="D179" s="112" t="s">
        <v>2</v>
      </c>
      <c r="E179" s="105"/>
      <c r="F179" s="105"/>
      <c r="G179" s="105"/>
      <c r="H179" s="106"/>
      <c r="I179" s="106"/>
      <c r="J179" s="106"/>
      <c r="K179" s="106"/>
      <c r="L179" s="107" t="s">
        <v>254</v>
      </c>
      <c r="M179" s="108" t="str">
        <f>IF(ISNA(VLOOKUP(L179,'Document Register'!$A$4:$B$97,2,FALSE)),"",VLOOKUP(L179,'Document Register'!$A$4:$B$97,2,FALSE))</f>
        <v/>
      </c>
      <c r="N179" s="107" t="s">
        <v>254</v>
      </c>
      <c r="O179" s="108" t="str">
        <f>IF(ISNA(VLOOKUP(N179,'Document Register'!$A$4:$B$97,2,FALSE)),"",VLOOKUP(N179,'Document Register'!$A$4:$B$97,2,FALSE))</f>
        <v/>
      </c>
      <c r="P179" s="107" t="s">
        <v>254</v>
      </c>
      <c r="Q179" s="108" t="str">
        <f>IF(ISNA(VLOOKUP(P179,'Document Register'!$A$4:$B$97,2,FALSE)),"",VLOOKUP(P179,'Document Register'!$A$4:$B$97,2,FALSE))</f>
        <v/>
      </c>
      <c r="R179" s="108"/>
      <c r="S179" s="109"/>
      <c r="T179" s="110" t="s">
        <v>257</v>
      </c>
      <c r="U179" s="154"/>
      <c r="V179" s="154"/>
    </row>
    <row r="180" spans="1:22" x14ac:dyDescent="0.25">
      <c r="A180" s="2"/>
      <c r="B180" s="15"/>
      <c r="C180" s="15"/>
      <c r="D180" s="2"/>
      <c r="E180" s="2"/>
      <c r="F180" s="2"/>
      <c r="G180" s="2"/>
      <c r="H180" s="2"/>
      <c r="I180" s="2"/>
      <c r="J180" s="2"/>
      <c r="K180" s="2"/>
      <c r="L180" s="33"/>
      <c r="M180" s="33"/>
      <c r="N180" s="2"/>
      <c r="O180" s="2"/>
      <c r="P180" s="33"/>
      <c r="Q180" s="33"/>
      <c r="R180" s="33"/>
      <c r="S180" s="33"/>
    </row>
    <row r="181" spans="1:22" ht="30" x14ac:dyDescent="0.25">
      <c r="A181" s="2"/>
      <c r="B181" s="15"/>
      <c r="C181" s="15"/>
      <c r="D181" s="2"/>
      <c r="E181" s="2"/>
      <c r="F181" s="2"/>
      <c r="G181" s="2"/>
      <c r="H181" s="2"/>
      <c r="I181" s="2"/>
      <c r="J181" s="2"/>
      <c r="K181" s="2"/>
      <c r="L181" s="33"/>
      <c r="M181" s="33"/>
      <c r="N181" s="2"/>
      <c r="O181" s="2"/>
      <c r="P181" s="33"/>
      <c r="Q181" s="33"/>
      <c r="R181" s="33"/>
      <c r="S181" s="33"/>
      <c r="U181" s="158" t="s">
        <v>602</v>
      </c>
    </row>
    <row r="182" spans="1:22" x14ac:dyDescent="0.25">
      <c r="A182" s="2"/>
      <c r="B182" s="15"/>
      <c r="C182" s="15"/>
      <c r="D182" s="2"/>
      <c r="E182" s="2"/>
      <c r="F182" s="2"/>
      <c r="G182" s="2"/>
      <c r="H182" s="2"/>
      <c r="I182" s="2"/>
      <c r="J182" s="2"/>
      <c r="K182" s="2"/>
      <c r="L182" s="33"/>
      <c r="M182" s="33"/>
      <c r="N182" s="2"/>
      <c r="O182" s="2"/>
      <c r="P182" s="33"/>
      <c r="Q182" s="33"/>
      <c r="R182" s="33"/>
      <c r="S182" s="33"/>
    </row>
    <row r="183" spans="1:22" x14ac:dyDescent="0.25">
      <c r="A183" s="2"/>
      <c r="B183" s="15"/>
      <c r="C183" s="15"/>
      <c r="D183" s="2"/>
      <c r="E183" s="2"/>
      <c r="F183" s="2"/>
      <c r="G183" s="2"/>
      <c r="H183" s="2"/>
      <c r="I183" s="2"/>
      <c r="J183" s="2"/>
      <c r="K183" s="2"/>
      <c r="L183" s="33"/>
      <c r="M183" s="33"/>
      <c r="N183" s="2"/>
      <c r="O183" s="2"/>
      <c r="P183" s="33"/>
      <c r="Q183" s="33"/>
      <c r="R183" s="33"/>
      <c r="S183" s="33"/>
    </row>
    <row r="184" spans="1:22" x14ac:dyDescent="0.25">
      <c r="A184" s="2"/>
      <c r="B184" s="15"/>
      <c r="C184" s="15"/>
      <c r="D184" s="2"/>
      <c r="E184" s="2"/>
      <c r="F184" s="2"/>
      <c r="G184" s="2"/>
      <c r="H184" s="2"/>
      <c r="I184" s="2"/>
      <c r="J184" s="2"/>
      <c r="K184" s="2"/>
      <c r="L184" s="33"/>
      <c r="M184" s="33"/>
      <c r="N184" s="2"/>
      <c r="O184" s="2"/>
      <c r="P184" s="33"/>
      <c r="Q184" s="33"/>
      <c r="R184" s="33"/>
      <c r="S184" s="33"/>
    </row>
    <row r="185" spans="1:22" x14ac:dyDescent="0.25">
      <c r="A185" s="2"/>
      <c r="B185" s="15"/>
      <c r="C185" s="15"/>
      <c r="D185" s="2"/>
      <c r="E185" s="2"/>
      <c r="F185" s="2"/>
      <c r="G185" s="2"/>
      <c r="H185" s="2"/>
      <c r="I185" s="2"/>
      <c r="J185" s="2"/>
      <c r="K185" s="2"/>
      <c r="L185" s="33"/>
      <c r="M185" s="33"/>
      <c r="N185" s="2"/>
      <c r="O185" s="2"/>
      <c r="P185" s="33"/>
      <c r="Q185" s="33"/>
      <c r="R185" s="33"/>
      <c r="S185" s="33"/>
    </row>
    <row r="186" spans="1:22" x14ac:dyDescent="0.25">
      <c r="A186" s="2"/>
      <c r="B186" s="15"/>
      <c r="C186" s="15"/>
      <c r="D186" s="2"/>
      <c r="E186" s="2"/>
      <c r="F186" s="2"/>
      <c r="G186" s="2"/>
      <c r="H186" s="2"/>
      <c r="I186" s="2"/>
      <c r="J186" s="2"/>
      <c r="K186" s="2"/>
      <c r="L186" s="33"/>
      <c r="M186" s="33"/>
      <c r="N186" s="2"/>
      <c r="O186" s="2"/>
      <c r="P186" s="33"/>
      <c r="Q186" s="33"/>
      <c r="R186" s="33"/>
      <c r="S186" s="33"/>
    </row>
    <row r="187" spans="1:22" x14ac:dyDescent="0.25">
      <c r="A187" s="2"/>
      <c r="B187" s="15"/>
      <c r="C187" s="15"/>
      <c r="D187" s="2"/>
      <c r="E187" s="2"/>
      <c r="F187" s="2"/>
      <c r="G187" s="2"/>
      <c r="H187" s="2"/>
      <c r="I187" s="2"/>
      <c r="J187" s="2"/>
      <c r="K187" s="2"/>
      <c r="L187" s="33"/>
      <c r="M187" s="33"/>
      <c r="N187" s="2"/>
      <c r="O187" s="2"/>
      <c r="P187" s="33"/>
      <c r="Q187" s="33"/>
      <c r="R187" s="33"/>
      <c r="S187" s="33"/>
    </row>
    <row r="188" spans="1:22" x14ac:dyDescent="0.25">
      <c r="A188" s="2"/>
      <c r="B188" s="15"/>
      <c r="C188" s="15"/>
      <c r="D188" s="2"/>
      <c r="E188" s="2"/>
      <c r="F188" s="2"/>
      <c r="G188" s="2"/>
      <c r="H188" s="2"/>
      <c r="I188" s="2"/>
      <c r="J188" s="2"/>
      <c r="K188" s="2"/>
      <c r="L188" s="33"/>
      <c r="M188" s="33"/>
      <c r="N188" s="2"/>
      <c r="O188" s="2"/>
      <c r="P188" s="33"/>
      <c r="Q188" s="33"/>
      <c r="R188" s="33"/>
      <c r="S188" s="33"/>
    </row>
    <row r="189" spans="1:22" x14ac:dyDescent="0.25">
      <c r="A189" s="2"/>
      <c r="B189" s="15"/>
      <c r="C189" s="15"/>
      <c r="D189" s="2"/>
      <c r="E189" s="2"/>
      <c r="F189" s="2"/>
      <c r="G189" s="2"/>
      <c r="H189" s="2"/>
      <c r="I189" s="2"/>
      <c r="J189" s="2"/>
      <c r="K189" s="2"/>
      <c r="L189" s="33"/>
      <c r="M189" s="33"/>
      <c r="N189" s="2"/>
      <c r="O189" s="2"/>
      <c r="P189" s="33"/>
      <c r="Q189" s="33"/>
      <c r="R189" s="33"/>
      <c r="S189" s="33"/>
    </row>
    <row r="190" spans="1:22" x14ac:dyDescent="0.25">
      <c r="A190" s="2"/>
      <c r="B190" s="15"/>
      <c r="C190" s="15"/>
      <c r="D190" s="2"/>
      <c r="E190" s="2"/>
      <c r="F190" s="2"/>
      <c r="G190" s="2"/>
      <c r="H190" s="2"/>
      <c r="I190" s="2"/>
      <c r="J190" s="2"/>
      <c r="K190" s="2"/>
      <c r="L190" s="33"/>
      <c r="M190" s="33"/>
      <c r="N190" s="2"/>
      <c r="O190" s="2"/>
      <c r="P190" s="33"/>
      <c r="Q190" s="33"/>
      <c r="R190" s="33"/>
      <c r="S190" s="33"/>
    </row>
    <row r="191" spans="1:22" x14ac:dyDescent="0.25">
      <c r="A191" s="2"/>
      <c r="B191" s="15"/>
      <c r="C191" s="15"/>
      <c r="D191" s="2"/>
      <c r="E191" s="2"/>
      <c r="F191" s="2"/>
      <c r="G191" s="2"/>
      <c r="H191" s="2"/>
      <c r="I191" s="2"/>
      <c r="J191" s="2"/>
      <c r="K191" s="2"/>
      <c r="L191" s="33"/>
      <c r="M191" s="33"/>
      <c r="N191" s="2"/>
      <c r="O191" s="2"/>
      <c r="P191" s="33"/>
      <c r="Q191" s="33"/>
      <c r="R191" s="33"/>
      <c r="S191" s="33"/>
    </row>
    <row r="192" spans="1:22" x14ac:dyDescent="0.25">
      <c r="A192" s="2"/>
      <c r="B192" s="15"/>
      <c r="C192" s="15"/>
      <c r="D192" s="2"/>
      <c r="E192" s="2"/>
      <c r="F192" s="2"/>
      <c r="G192" s="2"/>
      <c r="H192" s="2"/>
      <c r="I192" s="2"/>
      <c r="J192" s="2"/>
      <c r="K192" s="2"/>
      <c r="L192" s="33"/>
      <c r="M192" s="33"/>
      <c r="N192" s="2"/>
      <c r="O192" s="2"/>
      <c r="P192" s="33"/>
      <c r="Q192" s="33"/>
      <c r="R192" s="33"/>
      <c r="S192" s="33"/>
    </row>
    <row r="193" spans="1:19" x14ac:dyDescent="0.25">
      <c r="A193" s="2"/>
      <c r="B193" s="15"/>
      <c r="C193" s="15"/>
      <c r="D193" s="2"/>
      <c r="E193" s="2"/>
      <c r="F193" s="2"/>
      <c r="G193" s="2"/>
      <c r="H193" s="2"/>
      <c r="I193" s="2"/>
      <c r="J193" s="2"/>
      <c r="K193" s="2"/>
      <c r="L193" s="33"/>
      <c r="M193" s="33"/>
      <c r="N193" s="2"/>
      <c r="O193" s="2"/>
      <c r="P193" s="33"/>
      <c r="Q193" s="33"/>
      <c r="R193" s="33"/>
      <c r="S193" s="33"/>
    </row>
    <row r="194" spans="1:19" x14ac:dyDescent="0.25">
      <c r="A194" s="2"/>
      <c r="B194" s="15"/>
      <c r="C194" s="15"/>
      <c r="D194" s="2"/>
      <c r="E194" s="2"/>
      <c r="F194" s="2"/>
      <c r="G194" s="2"/>
      <c r="H194" s="2"/>
      <c r="I194" s="2"/>
      <c r="J194" s="2"/>
      <c r="K194" s="2"/>
      <c r="L194" s="33"/>
      <c r="M194" s="33"/>
      <c r="N194" s="2"/>
      <c r="O194" s="2"/>
      <c r="P194" s="33"/>
      <c r="Q194" s="33"/>
      <c r="R194" s="33"/>
      <c r="S194" s="33"/>
    </row>
    <row r="195" spans="1:19" x14ac:dyDescent="0.25">
      <c r="A195" s="2"/>
      <c r="B195" s="15"/>
      <c r="C195" s="15"/>
      <c r="D195" s="2"/>
      <c r="E195" s="2"/>
      <c r="F195" s="2"/>
      <c r="G195" s="2"/>
      <c r="H195" s="2"/>
      <c r="I195" s="2"/>
      <c r="J195" s="2"/>
      <c r="K195" s="2"/>
      <c r="L195" s="33"/>
      <c r="M195" s="33"/>
      <c r="N195" s="2"/>
      <c r="O195" s="2"/>
      <c r="P195" s="33"/>
      <c r="Q195" s="33"/>
      <c r="R195" s="33"/>
      <c r="S195" s="33"/>
    </row>
    <row r="196" spans="1:19" x14ac:dyDescent="0.25">
      <c r="A196" s="2"/>
      <c r="B196" s="15"/>
      <c r="C196" s="15"/>
      <c r="D196" s="2"/>
      <c r="E196" s="2"/>
      <c r="F196" s="2"/>
      <c r="G196" s="2"/>
      <c r="H196" s="2"/>
      <c r="I196" s="2"/>
      <c r="J196" s="2"/>
      <c r="K196" s="2"/>
      <c r="L196" s="33"/>
      <c r="M196" s="33"/>
      <c r="N196" s="2"/>
      <c r="O196" s="2"/>
      <c r="P196" s="33"/>
      <c r="Q196" s="33"/>
      <c r="R196" s="33"/>
      <c r="S196" s="33"/>
    </row>
    <row r="197" spans="1:19" x14ac:dyDescent="0.25">
      <c r="A197" s="2"/>
      <c r="B197" s="15"/>
      <c r="C197" s="15"/>
      <c r="D197" s="2"/>
      <c r="E197" s="2"/>
      <c r="F197" s="2"/>
      <c r="G197" s="2"/>
      <c r="H197" s="2"/>
      <c r="I197" s="2"/>
      <c r="J197" s="2"/>
      <c r="K197" s="2"/>
      <c r="L197" s="33"/>
      <c r="M197" s="33"/>
      <c r="N197" s="2"/>
      <c r="O197" s="2"/>
      <c r="P197" s="33"/>
      <c r="Q197" s="33"/>
      <c r="R197" s="33"/>
      <c r="S197" s="33"/>
    </row>
    <row r="198" spans="1:19" x14ac:dyDescent="0.25">
      <c r="A198" s="2"/>
      <c r="B198" s="15"/>
      <c r="C198" s="15"/>
      <c r="D198" s="2"/>
      <c r="E198" s="2"/>
      <c r="F198" s="2"/>
      <c r="G198" s="2"/>
      <c r="H198" s="2"/>
      <c r="I198" s="2"/>
      <c r="J198" s="2"/>
      <c r="K198" s="2"/>
      <c r="L198" s="33"/>
      <c r="M198" s="33"/>
      <c r="N198" s="2"/>
      <c r="O198" s="2"/>
      <c r="P198" s="33"/>
      <c r="Q198" s="33"/>
      <c r="R198" s="33"/>
      <c r="S198" s="33"/>
    </row>
  </sheetData>
  <autoFilter ref="A1:V179">
    <filterColumn colId="1" showButton="0"/>
  </autoFilter>
  <mergeCells count="516">
    <mergeCell ref="U77:U78"/>
    <mergeCell ref="V77:V78"/>
    <mergeCell ref="K77:K78"/>
    <mergeCell ref="J77:J78"/>
    <mergeCell ref="I77:I78"/>
    <mergeCell ref="G77:G78"/>
    <mergeCell ref="H77:H78"/>
    <mergeCell ref="F77:F78"/>
    <mergeCell ref="E77:E78"/>
    <mergeCell ref="S77:S78"/>
    <mergeCell ref="T77:T78"/>
    <mergeCell ref="S172:S173"/>
    <mergeCell ref="T172:T173"/>
    <mergeCell ref="A172:A173"/>
    <mergeCell ref="B172:B173"/>
    <mergeCell ref="C172:C173"/>
    <mergeCell ref="D172:D173"/>
    <mergeCell ref="E172:E173"/>
    <mergeCell ref="F172:F173"/>
    <mergeCell ref="G172:G173"/>
    <mergeCell ref="H172:H173"/>
    <mergeCell ref="I172:I173"/>
    <mergeCell ref="B1:C1"/>
    <mergeCell ref="R174:R175"/>
    <mergeCell ref="J29:J31"/>
    <mergeCell ref="K29:K31"/>
    <mergeCell ref="S29:S31"/>
    <mergeCell ref="T29:T31"/>
    <mergeCell ref="A32:A34"/>
    <mergeCell ref="B32:B34"/>
    <mergeCell ref="C32:C34"/>
    <mergeCell ref="D32:D34"/>
    <mergeCell ref="E32:E34"/>
    <mergeCell ref="F32:F34"/>
    <mergeCell ref="G32:G34"/>
    <mergeCell ref="H32:H34"/>
    <mergeCell ref="I32:I34"/>
    <mergeCell ref="J32:J34"/>
    <mergeCell ref="K32:K34"/>
    <mergeCell ref="S32:S34"/>
    <mergeCell ref="T32:T34"/>
    <mergeCell ref="A29:A31"/>
    <mergeCell ref="B29:B31"/>
    <mergeCell ref="C29:C31"/>
    <mergeCell ref="J172:J173"/>
    <mergeCell ref="K172:K173"/>
    <mergeCell ref="D29:D31"/>
    <mergeCell ref="E29:E31"/>
    <mergeCell ref="F29:F31"/>
    <mergeCell ref="G29:G31"/>
    <mergeCell ref="H29:H31"/>
    <mergeCell ref="I29:I31"/>
    <mergeCell ref="K42:K43"/>
    <mergeCell ref="S42:S43"/>
    <mergeCell ref="T42:T43"/>
    <mergeCell ref="F42:F43"/>
    <mergeCell ref="G42:G43"/>
    <mergeCell ref="H42:H43"/>
    <mergeCell ref="I42:I43"/>
    <mergeCell ref="J42:J43"/>
    <mergeCell ref="T75:T76"/>
    <mergeCell ref="K86:K88"/>
    <mergeCell ref="S86:S88"/>
    <mergeCell ref="T86:T88"/>
    <mergeCell ref="J75:J76"/>
    <mergeCell ref="J49:J51"/>
    <mergeCell ref="K49:K51"/>
    <mergeCell ref="A42:A43"/>
    <mergeCell ref="B42:B43"/>
    <mergeCell ref="C42:C43"/>
    <mergeCell ref="D42:D43"/>
    <mergeCell ref="E42:E43"/>
    <mergeCell ref="J56:J58"/>
    <mergeCell ref="A56:A58"/>
    <mergeCell ref="B56:B58"/>
    <mergeCell ref="C56:C58"/>
    <mergeCell ref="D56:D58"/>
    <mergeCell ref="E56:E58"/>
    <mergeCell ref="A86:A88"/>
    <mergeCell ref="B86:B88"/>
    <mergeCell ref="C86:C88"/>
    <mergeCell ref="D86:D88"/>
    <mergeCell ref="E86:E88"/>
    <mergeCell ref="F86:F88"/>
    <mergeCell ref="K120:K121"/>
    <mergeCell ref="S120:S121"/>
    <mergeCell ref="K75:K76"/>
    <mergeCell ref="S75:S76"/>
    <mergeCell ref="S56:S58"/>
    <mergeCell ref="K44:K47"/>
    <mergeCell ref="A161:A162"/>
    <mergeCell ref="B161:B162"/>
    <mergeCell ref="S161:S162"/>
    <mergeCell ref="J159:J160"/>
    <mergeCell ref="C159:C160"/>
    <mergeCell ref="D159:D160"/>
    <mergeCell ref="E159:E160"/>
    <mergeCell ref="F159:F160"/>
    <mergeCell ref="G159:G160"/>
    <mergeCell ref="H159:H160"/>
    <mergeCell ref="I159:I160"/>
    <mergeCell ref="A120:A121"/>
    <mergeCell ref="B120:B121"/>
    <mergeCell ref="C120:C121"/>
    <mergeCell ref="D120:D121"/>
    <mergeCell ref="E120:E121"/>
    <mergeCell ref="F120:F121"/>
    <mergeCell ref="G120:G121"/>
    <mergeCell ref="T174:T175"/>
    <mergeCell ref="F174:F175"/>
    <mergeCell ref="G174:G175"/>
    <mergeCell ref="H174:H175"/>
    <mergeCell ref="I174:I175"/>
    <mergeCell ref="J174:J175"/>
    <mergeCell ref="A174:A175"/>
    <mergeCell ref="B174:B175"/>
    <mergeCell ref="C174:C175"/>
    <mergeCell ref="D174:D175"/>
    <mergeCell ref="E174:E175"/>
    <mergeCell ref="K174:K175"/>
    <mergeCell ref="S174:S175"/>
    <mergeCell ref="T165:T166"/>
    <mergeCell ref="F165:F166"/>
    <mergeCell ref="G165:G166"/>
    <mergeCell ref="H165:H166"/>
    <mergeCell ref="I165:I166"/>
    <mergeCell ref="J165:J166"/>
    <mergeCell ref="A165:A166"/>
    <mergeCell ref="B165:B166"/>
    <mergeCell ref="C165:C166"/>
    <mergeCell ref="D165:D166"/>
    <mergeCell ref="E165:E166"/>
    <mergeCell ref="K165:K166"/>
    <mergeCell ref="S165:S166"/>
    <mergeCell ref="J140:J141"/>
    <mergeCell ref="K140:K141"/>
    <mergeCell ref="S140:S141"/>
    <mergeCell ref="T161:T162"/>
    <mergeCell ref="C161:C162"/>
    <mergeCell ref="D161:D162"/>
    <mergeCell ref="E161:E162"/>
    <mergeCell ref="F161:F162"/>
    <mergeCell ref="G161:G162"/>
    <mergeCell ref="H161:H162"/>
    <mergeCell ref="I161:I162"/>
    <mergeCell ref="J161:J162"/>
    <mergeCell ref="K161:K162"/>
    <mergeCell ref="K154:K155"/>
    <mergeCell ref="E154:E155"/>
    <mergeCell ref="S154:S155"/>
    <mergeCell ref="I146:I147"/>
    <mergeCell ref="J146:J147"/>
    <mergeCell ref="T154:T155"/>
    <mergeCell ref="J156:J157"/>
    <mergeCell ref="K156:K157"/>
    <mergeCell ref="S156:S157"/>
    <mergeCell ref="T156:T157"/>
    <mergeCell ref="F154:F155"/>
    <mergeCell ref="A134:A135"/>
    <mergeCell ref="B134:B135"/>
    <mergeCell ref="C134:C135"/>
    <mergeCell ref="D134:D135"/>
    <mergeCell ref="E134:E135"/>
    <mergeCell ref="F156:F157"/>
    <mergeCell ref="G156:G157"/>
    <mergeCell ref="H156:H157"/>
    <mergeCell ref="I156:I157"/>
    <mergeCell ref="A140:A141"/>
    <mergeCell ref="B140:B141"/>
    <mergeCell ref="C140:C141"/>
    <mergeCell ref="D140:D141"/>
    <mergeCell ref="E140:E141"/>
    <mergeCell ref="F140:F141"/>
    <mergeCell ref="G140:G141"/>
    <mergeCell ref="H140:H141"/>
    <mergeCell ref="I140:I141"/>
    <mergeCell ref="G154:G155"/>
    <mergeCell ref="H154:H155"/>
    <mergeCell ref="I154:I155"/>
    <mergeCell ref="F134:F135"/>
    <mergeCell ref="G134:G135"/>
    <mergeCell ref="H134:H135"/>
    <mergeCell ref="I134:I135"/>
    <mergeCell ref="J134:J135"/>
    <mergeCell ref="J129:J130"/>
    <mergeCell ref="K129:K130"/>
    <mergeCell ref="S129:S130"/>
    <mergeCell ref="T129:T130"/>
    <mergeCell ref="T134:T135"/>
    <mergeCell ref="K134:K135"/>
    <mergeCell ref="S134:S135"/>
    <mergeCell ref="H120:H121"/>
    <mergeCell ref="I120:I121"/>
    <mergeCell ref="J120:J121"/>
    <mergeCell ref="A129:A130"/>
    <mergeCell ref="B129:B130"/>
    <mergeCell ref="C129:C130"/>
    <mergeCell ref="D129:D130"/>
    <mergeCell ref="E129:E130"/>
    <mergeCell ref="F129:F130"/>
    <mergeCell ref="G129:G130"/>
    <mergeCell ref="H129:H130"/>
    <mergeCell ref="I129:I130"/>
    <mergeCell ref="G86:G88"/>
    <mergeCell ref="H86:H88"/>
    <mergeCell ref="I86:I88"/>
    <mergeCell ref="J86:J88"/>
    <mergeCell ref="F75:F76"/>
    <mergeCell ref="G75:G76"/>
    <mergeCell ref="H75:H76"/>
    <mergeCell ref="I75:I76"/>
    <mergeCell ref="A75:A76"/>
    <mergeCell ref="B75:B76"/>
    <mergeCell ref="C75:C76"/>
    <mergeCell ref="D75:D76"/>
    <mergeCell ref="E75:E76"/>
    <mergeCell ref="A77:A78"/>
    <mergeCell ref="B77:B78"/>
    <mergeCell ref="C77:C78"/>
    <mergeCell ref="D77:D78"/>
    <mergeCell ref="K56:K58"/>
    <mergeCell ref="S44:S47"/>
    <mergeCell ref="T56:T58"/>
    <mergeCell ref="A59:A61"/>
    <mergeCell ref="B59:B61"/>
    <mergeCell ref="C59:C61"/>
    <mergeCell ref="D59:D61"/>
    <mergeCell ref="E59:E61"/>
    <mergeCell ref="F59:F61"/>
    <mergeCell ref="G59:G61"/>
    <mergeCell ref="H59:H61"/>
    <mergeCell ref="I59:I61"/>
    <mergeCell ref="J59:J61"/>
    <mergeCell ref="K59:K61"/>
    <mergeCell ref="S59:S61"/>
    <mergeCell ref="T59:T61"/>
    <mergeCell ref="F56:F58"/>
    <mergeCell ref="G56:G58"/>
    <mergeCell ref="T44:T47"/>
    <mergeCell ref="S49:S51"/>
    <mergeCell ref="T49:T51"/>
    <mergeCell ref="F44:F47"/>
    <mergeCell ref="G44:G47"/>
    <mergeCell ref="H44:H47"/>
    <mergeCell ref="I44:I47"/>
    <mergeCell ref="J44:J47"/>
    <mergeCell ref="A44:A47"/>
    <mergeCell ref="B44:B47"/>
    <mergeCell ref="C44:C47"/>
    <mergeCell ref="D44:D47"/>
    <mergeCell ref="E44:E47"/>
    <mergeCell ref="A49:A51"/>
    <mergeCell ref="B49:B51"/>
    <mergeCell ref="C49:C51"/>
    <mergeCell ref="D49:D51"/>
    <mergeCell ref="E49:E51"/>
    <mergeCell ref="F49:F51"/>
    <mergeCell ref="G49:G51"/>
    <mergeCell ref="H49:H51"/>
    <mergeCell ref="I49:I51"/>
    <mergeCell ref="A23:A24"/>
    <mergeCell ref="B23:B24"/>
    <mergeCell ref="K35:K36"/>
    <mergeCell ref="S35:S36"/>
    <mergeCell ref="T35:T36"/>
    <mergeCell ref="A38:A40"/>
    <mergeCell ref="B38:B40"/>
    <mergeCell ref="C38:C40"/>
    <mergeCell ref="D38:D40"/>
    <mergeCell ref="E38:E40"/>
    <mergeCell ref="F38:F40"/>
    <mergeCell ref="G38:G40"/>
    <mergeCell ref="H38:H40"/>
    <mergeCell ref="I38:I40"/>
    <mergeCell ref="J38:J40"/>
    <mergeCell ref="K38:K40"/>
    <mergeCell ref="S38:S40"/>
    <mergeCell ref="T38:T40"/>
    <mergeCell ref="F35:F36"/>
    <mergeCell ref="G35:G36"/>
    <mergeCell ref="H35:H36"/>
    <mergeCell ref="I35:I36"/>
    <mergeCell ref="J35:J36"/>
    <mergeCell ref="A35:A36"/>
    <mergeCell ref="A15:A16"/>
    <mergeCell ref="B15:B16"/>
    <mergeCell ref="C15:C16"/>
    <mergeCell ref="D15:D16"/>
    <mergeCell ref="E15:E16"/>
    <mergeCell ref="D35:D36"/>
    <mergeCell ref="E35:E36"/>
    <mergeCell ref="S23:S24"/>
    <mergeCell ref="T23:T24"/>
    <mergeCell ref="A25:A27"/>
    <mergeCell ref="B25:B27"/>
    <mergeCell ref="C25:C27"/>
    <mergeCell ref="D25:D27"/>
    <mergeCell ref="E25:E27"/>
    <mergeCell ref="F25:F27"/>
    <mergeCell ref="G25:G27"/>
    <mergeCell ref="H25:H27"/>
    <mergeCell ref="I25:I27"/>
    <mergeCell ref="J25:J27"/>
    <mergeCell ref="K25:K27"/>
    <mergeCell ref="S25:S27"/>
    <mergeCell ref="T25:T27"/>
    <mergeCell ref="G23:G24"/>
    <mergeCell ref="H23:H24"/>
    <mergeCell ref="K10:K13"/>
    <mergeCell ref="C23:C24"/>
    <mergeCell ref="D23:D24"/>
    <mergeCell ref="E23:E24"/>
    <mergeCell ref="K15:K16"/>
    <mergeCell ref="S15:S16"/>
    <mergeCell ref="T15:T16"/>
    <mergeCell ref="S10:S13"/>
    <mergeCell ref="T10:T13"/>
    <mergeCell ref="I23:I24"/>
    <mergeCell ref="J23:J24"/>
    <mergeCell ref="K23:K24"/>
    <mergeCell ref="K93:K107"/>
    <mergeCell ref="A93:A107"/>
    <mergeCell ref="S93:S107"/>
    <mergeCell ref="T93:T107"/>
    <mergeCell ref="A4:A6"/>
    <mergeCell ref="B4:B6"/>
    <mergeCell ref="C4:C6"/>
    <mergeCell ref="D4:D6"/>
    <mergeCell ref="E4:E6"/>
    <mergeCell ref="F4:F6"/>
    <mergeCell ref="G4:G6"/>
    <mergeCell ref="H4:H6"/>
    <mergeCell ref="I4:I6"/>
    <mergeCell ref="J4:J6"/>
    <mergeCell ref="K4:K6"/>
    <mergeCell ref="S4:S6"/>
    <mergeCell ref="T4:T6"/>
    <mergeCell ref="A10:A13"/>
    <mergeCell ref="B10:B13"/>
    <mergeCell ref="C10:C13"/>
    <mergeCell ref="D10:D13"/>
    <mergeCell ref="E10:E13"/>
    <mergeCell ref="F10:F13"/>
    <mergeCell ref="J7:J9"/>
    <mergeCell ref="E2:J2"/>
    <mergeCell ref="B93:B107"/>
    <mergeCell ref="C93:C107"/>
    <mergeCell ref="D93:D107"/>
    <mergeCell ref="E93:E107"/>
    <mergeCell ref="F93:F107"/>
    <mergeCell ref="G93:G107"/>
    <mergeCell ref="H93:H107"/>
    <mergeCell ref="I93:I107"/>
    <mergeCell ref="J93:J107"/>
    <mergeCell ref="F15:F16"/>
    <mergeCell ref="G15:G16"/>
    <mergeCell ref="H15:H16"/>
    <mergeCell ref="I15:I16"/>
    <mergeCell ref="J15:J16"/>
    <mergeCell ref="F23:F24"/>
    <mergeCell ref="G10:G13"/>
    <mergeCell ref="H10:H13"/>
    <mergeCell ref="I10:I13"/>
    <mergeCell ref="J10:J13"/>
    <mergeCell ref="B35:B36"/>
    <mergeCell ref="C35:C36"/>
    <mergeCell ref="H56:H58"/>
    <mergeCell ref="I56:I58"/>
    <mergeCell ref="J108:J110"/>
    <mergeCell ref="K108:K110"/>
    <mergeCell ref="R108:R110"/>
    <mergeCell ref="S108:S110"/>
    <mergeCell ref="A108:A110"/>
    <mergeCell ref="B108:B110"/>
    <mergeCell ref="C108:C110"/>
    <mergeCell ref="D108:D110"/>
    <mergeCell ref="E108:E110"/>
    <mergeCell ref="F108:F110"/>
    <mergeCell ref="G108:G110"/>
    <mergeCell ref="H108:H110"/>
    <mergeCell ref="I108:I110"/>
    <mergeCell ref="K7:K9"/>
    <mergeCell ref="S7:S9"/>
    <mergeCell ref="T7:T9"/>
    <mergeCell ref="A7:A9"/>
    <mergeCell ref="B7:B9"/>
    <mergeCell ref="C7:C9"/>
    <mergeCell ref="D7:D9"/>
    <mergeCell ref="E7:E9"/>
    <mergeCell ref="F7:F9"/>
    <mergeCell ref="G7:G9"/>
    <mergeCell ref="H7:H9"/>
    <mergeCell ref="I7:I9"/>
    <mergeCell ref="J53:J54"/>
    <mergeCell ref="K53:K54"/>
    <mergeCell ref="R53:R54"/>
    <mergeCell ref="S53:S54"/>
    <mergeCell ref="T53:T54"/>
    <mergeCell ref="A53:A54"/>
    <mergeCell ref="B53:B54"/>
    <mergeCell ref="C53:C54"/>
    <mergeCell ref="D53:D54"/>
    <mergeCell ref="E53:E54"/>
    <mergeCell ref="F53:F54"/>
    <mergeCell ref="G53:G54"/>
    <mergeCell ref="H53:H54"/>
    <mergeCell ref="I53:I54"/>
    <mergeCell ref="A154:A155"/>
    <mergeCell ref="B154:B155"/>
    <mergeCell ref="C154:C155"/>
    <mergeCell ref="D154:D155"/>
    <mergeCell ref="S159:S160"/>
    <mergeCell ref="A156:A157"/>
    <mergeCell ref="B156:B157"/>
    <mergeCell ref="C156:C157"/>
    <mergeCell ref="D156:D157"/>
    <mergeCell ref="E156:E157"/>
    <mergeCell ref="A159:A160"/>
    <mergeCell ref="B159:B160"/>
    <mergeCell ref="K159:K160"/>
    <mergeCell ref="J154:J155"/>
    <mergeCell ref="A146:A147"/>
    <mergeCell ref="K146:K147"/>
    <mergeCell ref="S146:S147"/>
    <mergeCell ref="B146:B147"/>
    <mergeCell ref="C146:C147"/>
    <mergeCell ref="E146:E147"/>
    <mergeCell ref="F146:F147"/>
    <mergeCell ref="G146:G147"/>
    <mergeCell ref="H146:H147"/>
    <mergeCell ref="D146:D147"/>
    <mergeCell ref="U4:U6"/>
    <mergeCell ref="V4:V6"/>
    <mergeCell ref="U7:U9"/>
    <mergeCell ref="V7:V9"/>
    <mergeCell ref="U10:U13"/>
    <mergeCell ref="V10:V13"/>
    <mergeCell ref="U15:U16"/>
    <mergeCell ref="V15:V16"/>
    <mergeCell ref="U23:U24"/>
    <mergeCell ref="V23:V24"/>
    <mergeCell ref="U25:U27"/>
    <mergeCell ref="V25:V27"/>
    <mergeCell ref="U29:U31"/>
    <mergeCell ref="V29:V31"/>
    <mergeCell ref="U32:U34"/>
    <mergeCell ref="V32:V34"/>
    <mergeCell ref="U35:U36"/>
    <mergeCell ref="V35:V36"/>
    <mergeCell ref="U38:U40"/>
    <mergeCell ref="V38:V40"/>
    <mergeCell ref="U42:U43"/>
    <mergeCell ref="V42:V43"/>
    <mergeCell ref="U44:U47"/>
    <mergeCell ref="V44:V47"/>
    <mergeCell ref="U49:U51"/>
    <mergeCell ref="V49:V51"/>
    <mergeCell ref="U53:U54"/>
    <mergeCell ref="V53:V54"/>
    <mergeCell ref="U56:U58"/>
    <mergeCell ref="V56:V58"/>
    <mergeCell ref="U174:U175"/>
    <mergeCell ref="V174:V175"/>
    <mergeCell ref="U129:U130"/>
    <mergeCell ref="V129:V130"/>
    <mergeCell ref="U134:U135"/>
    <mergeCell ref="V134:V135"/>
    <mergeCell ref="U140:U141"/>
    <mergeCell ref="V140:V141"/>
    <mergeCell ref="U146:U147"/>
    <mergeCell ref="V146:V147"/>
    <mergeCell ref="U154:U155"/>
    <mergeCell ref="V154:V155"/>
    <mergeCell ref="U172:U173"/>
    <mergeCell ref="V172:V173"/>
    <mergeCell ref="U165:U166"/>
    <mergeCell ref="V165:V166"/>
    <mergeCell ref="T108:T110"/>
    <mergeCell ref="V108:V110"/>
    <mergeCell ref="U108:U110"/>
    <mergeCell ref="U156:U157"/>
    <mergeCell ref="V156:V157"/>
    <mergeCell ref="U159:U160"/>
    <mergeCell ref="V159:V160"/>
    <mergeCell ref="U161:U162"/>
    <mergeCell ref="V161:V162"/>
    <mergeCell ref="T146:T147"/>
    <mergeCell ref="U120:U121"/>
    <mergeCell ref="V120:V121"/>
    <mergeCell ref="T120:T121"/>
    <mergeCell ref="T140:T141"/>
    <mergeCell ref="T159:T160"/>
    <mergeCell ref="R25:R27"/>
    <mergeCell ref="J132:J133"/>
    <mergeCell ref="K132:K133"/>
    <mergeCell ref="S132:S133"/>
    <mergeCell ref="T132:T133"/>
    <mergeCell ref="U132:U133"/>
    <mergeCell ref="V132:V133"/>
    <mergeCell ref="A132:A133"/>
    <mergeCell ref="B132:B133"/>
    <mergeCell ref="C132:C133"/>
    <mergeCell ref="D132:D133"/>
    <mergeCell ref="E132:E133"/>
    <mergeCell ref="F132:F133"/>
    <mergeCell ref="G132:G133"/>
    <mergeCell ref="H132:H133"/>
    <mergeCell ref="I132:I133"/>
    <mergeCell ref="U59:U61"/>
    <mergeCell ref="V59:V61"/>
    <mergeCell ref="U75:U76"/>
    <mergeCell ref="V75:V76"/>
    <mergeCell ref="U86:U88"/>
    <mergeCell ref="V86:V88"/>
    <mergeCell ref="U93:U107"/>
    <mergeCell ref="V93:V107"/>
  </mergeCells>
  <phoneticPr fontId="11" type="noConversion"/>
  <conditionalFormatting sqref="D115:D132 D169:D172 D148:D167 D174:D179 D134:D146 D79:D113 D4:D77">
    <cfRule type="cellIs" dxfId="33" priority="76" operator="equal">
      <formula>"Excluded"</formula>
    </cfRule>
  </conditionalFormatting>
  <conditionalFormatting sqref="E169:K172 E148:K167 E174:K179 E134:K146 E79:K132 I77:K77 E77:G77 E4:K76">
    <cfRule type="cellIs" dxfId="32" priority="62" operator="equal">
      <formula>"x"</formula>
    </cfRule>
  </conditionalFormatting>
  <conditionalFormatting sqref="S114 E114 E169:T171 L147:R147 E115:T115 E148:T163 E172:K172 R172:T172 R173 E111:T113 E109:S110 E134:T146 L133:R133 E175:T179 E174:O174 Q174:T174 E132:T132 E131:Q131 S131:T131 M114 E23:T24 E19:Q22 E41:Q41 S41:T41 E126:T130 E125:Q125 S125:T125 E165:T167 E164:Q164 S164:T164 S19:T22 E117:T124 E116:Q116 S116:T116 E4:T18 E25:Q31 S25:T31 E79:T108 I77:K77 E77:G77 S77:T77 E32:T40 E42:T76">
    <cfRule type="expression" dxfId="31" priority="63">
      <formula>$D4="Excluded"</formula>
    </cfRule>
  </conditionalFormatting>
  <conditionalFormatting sqref="E115:E132 E169:E172 E148:E167 E174:E179 E134:E146 E79:E113 E4:E77">
    <cfRule type="expression" dxfId="30" priority="34" stopIfTrue="1">
      <formula>AND($N4="",$E4="x")</formula>
    </cfRule>
  </conditionalFormatting>
  <conditionalFormatting sqref="F169:F172 F148:F167 F174:F179 F134:F146 F79:F132 F4:F77">
    <cfRule type="expression" dxfId="29" priority="26" stopIfTrue="1">
      <formula>AND($L4="",$F4="x")</formula>
    </cfRule>
  </conditionalFormatting>
  <conditionalFormatting sqref="G169:G172 G148:G167 G174:G179 G134:G146 G79:G132 G4:G76">
    <cfRule type="expression" dxfId="28" priority="33" stopIfTrue="1">
      <formula>AND($P4="",$G4="x")</formula>
    </cfRule>
  </conditionalFormatting>
  <conditionalFormatting sqref="K169:K172 K148:K167 K174:K179 K134:K146 K79:K132 K4:K77">
    <cfRule type="expression" dxfId="27" priority="35" stopIfTrue="1">
      <formula>AND($R4="",$K4="x")</formula>
    </cfRule>
  </conditionalFormatting>
  <conditionalFormatting sqref="F114:L114 N114:Q114 T114">
    <cfRule type="expression" dxfId="26" priority="81">
      <formula>#REF!="Excluded"</formula>
    </cfRule>
  </conditionalFormatting>
  <conditionalFormatting sqref="D114">
    <cfRule type="cellIs" dxfId="25" priority="25" operator="equal">
      <formula>"Excluded"</formula>
    </cfRule>
  </conditionalFormatting>
  <conditionalFormatting sqref="E114">
    <cfRule type="expression" dxfId="24" priority="87" stopIfTrue="1">
      <formula>AND(#REF!="",$E114="x")</formula>
    </cfRule>
  </conditionalFormatting>
  <conditionalFormatting sqref="D168">
    <cfRule type="cellIs" dxfId="23" priority="23" operator="equal">
      <formula>"Excluded"</formula>
    </cfRule>
  </conditionalFormatting>
  <conditionalFormatting sqref="E168:K168">
    <cfRule type="cellIs" dxfId="22" priority="21" operator="equal">
      <formula>"x"</formula>
    </cfRule>
  </conditionalFormatting>
  <conditionalFormatting sqref="E168:T168">
    <cfRule type="expression" dxfId="21" priority="22">
      <formula>$D168="Excluded"</formula>
    </cfRule>
  </conditionalFormatting>
  <conditionalFormatting sqref="E168">
    <cfRule type="expression" dxfId="20" priority="19" stopIfTrue="1">
      <formula>AND($N168="",$E168="x")</formula>
    </cfRule>
  </conditionalFormatting>
  <conditionalFormatting sqref="F168">
    <cfRule type="expression" dxfId="19" priority="17" stopIfTrue="1">
      <formula>AND($L168="",$F168="x")</formula>
    </cfRule>
  </conditionalFormatting>
  <conditionalFormatting sqref="G168">
    <cfRule type="expression" dxfId="18" priority="18" stopIfTrue="1">
      <formula>AND($P168="",$G168="x")</formula>
    </cfRule>
  </conditionalFormatting>
  <conditionalFormatting sqref="K168">
    <cfRule type="expression" dxfId="17" priority="20" stopIfTrue="1">
      <formula>AND($R168="",$K168="x")</formula>
    </cfRule>
  </conditionalFormatting>
  <conditionalFormatting sqref="L172:Q173">
    <cfRule type="expression" dxfId="16" priority="16">
      <formula>$D172="Excluded"</formula>
    </cfRule>
  </conditionalFormatting>
  <conditionalFormatting sqref="P174">
    <cfRule type="expression" dxfId="15" priority="15">
      <formula>$D174="Excluded"</formula>
    </cfRule>
  </conditionalFormatting>
  <conditionalFormatting sqref="R131">
    <cfRule type="expression" dxfId="14" priority="14">
      <formula>$D131="Excluded"</formula>
    </cfRule>
  </conditionalFormatting>
  <conditionalFormatting sqref="R21">
    <cfRule type="expression" dxfId="13" priority="13">
      <formula>$D21="Excluded"</formula>
    </cfRule>
  </conditionalFormatting>
  <conditionalFormatting sqref="R22">
    <cfRule type="expression" dxfId="12" priority="12">
      <formula>$D22="Excluded"</formula>
    </cfRule>
  </conditionalFormatting>
  <conditionalFormatting sqref="R28">
    <cfRule type="expression" dxfId="11" priority="9">
      <formula>$D28="Excluded"</formula>
    </cfRule>
  </conditionalFormatting>
  <conditionalFormatting sqref="R25">
    <cfRule type="expression" dxfId="10" priority="10">
      <formula>$D25="Excluded"</formula>
    </cfRule>
  </conditionalFormatting>
  <conditionalFormatting sqref="R29:R31">
    <cfRule type="expression" dxfId="9" priority="8">
      <formula>$D29="Excluded"</formula>
    </cfRule>
  </conditionalFormatting>
  <conditionalFormatting sqref="R41">
    <cfRule type="expression" dxfId="8" priority="7">
      <formula>$D41="Excluded"</formula>
    </cfRule>
  </conditionalFormatting>
  <conditionalFormatting sqref="R114">
    <cfRule type="expression" dxfId="7" priority="6">
      <formula>$D114="Excluded"</formula>
    </cfRule>
  </conditionalFormatting>
  <conditionalFormatting sqref="R125">
    <cfRule type="expression" dxfId="6" priority="4">
      <formula>$D125="Excluded"</formula>
    </cfRule>
  </conditionalFormatting>
  <conditionalFormatting sqref="R164">
    <cfRule type="expression" dxfId="5" priority="3">
      <formula>$D164="Excluded"</formula>
    </cfRule>
  </conditionalFormatting>
  <conditionalFormatting sqref="R116">
    <cfRule type="expression" dxfId="4" priority="2">
      <formula>$D116="Excluded"</formula>
    </cfRule>
  </conditionalFormatting>
  <conditionalFormatting sqref="L77:R78">
    <cfRule type="expression" dxfId="3" priority="1">
      <formula>$D77="Excluded"</formula>
    </cfRule>
  </conditionalFormatting>
  <dataValidations count="2">
    <dataValidation type="list" allowBlank="1" showInputMessage="1" showErrorMessage="1" sqref="D174:D179 D148:D172 D134:D146 D55:D77 D79:D132 D4:D53">
      <formula1>"Included,Excluded"</formula1>
    </dataValidation>
    <dataValidation type="list" allowBlank="1" showInputMessage="1" showErrorMessage="1" sqref="P4:P179 N4:N179 L4:L179">
      <formula1>DocumentNumbers</formula1>
    </dataValidation>
  </dataValidations>
  <hyperlinks>
    <hyperlink ref="R19" r:id="rId1"/>
    <hyperlink ref="R21" r:id="rId2"/>
    <hyperlink ref="R22" r:id="rId3"/>
    <hyperlink ref="R28" r:id="rId4"/>
    <hyperlink ref="R41" r:id="rId5"/>
    <hyperlink ref="R125" r:id="rId6"/>
    <hyperlink ref="R164" r:id="rId7"/>
    <hyperlink ref="R20" r:id="rId8"/>
    <hyperlink ref="R172" r:id="rId9"/>
    <hyperlink ref="R173" r:id="rId10"/>
  </hyperlinks>
  <pageMargins left="0.70866141732283472" right="0.70866141732283472" top="0.74803149606299213" bottom="0.74803149606299213" header="0.31496062992125984" footer="0.31496062992125984"/>
  <pageSetup paperSize="9" scale="41" fitToHeight="3" orientation="landscape" r:id="rId11"/>
  <headerFooter>
    <oddFooter>&amp;CPage &amp;P of &amp;N</oddFooter>
  </headerFooter>
  <drawing r:id="rId1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W92"/>
  <sheetViews>
    <sheetView tabSelected="1"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8.140625" bestFit="1" customWidth="1"/>
    <col min="2" max="2" width="68.85546875" bestFit="1" customWidth="1"/>
    <col min="3" max="3" width="16.42578125" customWidth="1"/>
    <col min="4" max="4" width="15.5703125" customWidth="1"/>
    <col min="5" max="23" width="10.7109375" customWidth="1"/>
  </cols>
  <sheetData>
    <row r="1" spans="1:23" ht="30" customHeight="1" x14ac:dyDescent="0.25">
      <c r="A1" s="265" t="s">
        <v>648</v>
      </c>
      <c r="B1" s="265"/>
      <c r="C1" s="265"/>
      <c r="D1" s="265"/>
    </row>
    <row r="2" spans="1:23" x14ac:dyDescent="0.25">
      <c r="E2" s="264" t="s">
        <v>635</v>
      </c>
      <c r="F2" s="264"/>
      <c r="G2" s="264"/>
      <c r="H2" s="264"/>
      <c r="I2" s="264"/>
      <c r="J2" s="264"/>
      <c r="K2" s="264"/>
      <c r="L2" s="264"/>
      <c r="M2" s="264"/>
      <c r="N2" s="264"/>
      <c r="O2" s="264"/>
      <c r="P2" s="264"/>
      <c r="Q2" s="264"/>
      <c r="R2" s="264"/>
      <c r="S2" s="264"/>
      <c r="T2" s="264"/>
      <c r="U2" s="264"/>
      <c r="V2" s="264"/>
      <c r="W2" s="264"/>
    </row>
    <row r="3" spans="1:23" ht="30" x14ac:dyDescent="0.25">
      <c r="A3" s="40" t="s">
        <v>419</v>
      </c>
      <c r="B3" s="40" t="s">
        <v>420</v>
      </c>
      <c r="C3" s="184" t="s">
        <v>523</v>
      </c>
      <c r="E3" s="185" t="s">
        <v>636</v>
      </c>
      <c r="F3" s="185" t="s">
        <v>637</v>
      </c>
      <c r="G3" s="185" t="s">
        <v>650</v>
      </c>
      <c r="H3" s="185" t="s">
        <v>588</v>
      </c>
      <c r="I3" s="185" t="s">
        <v>587</v>
      </c>
      <c r="J3" s="185" t="s">
        <v>638</v>
      </c>
      <c r="K3" s="185" t="s">
        <v>639</v>
      </c>
      <c r="L3" s="185" t="s">
        <v>640</v>
      </c>
      <c r="M3" s="185" t="s">
        <v>590</v>
      </c>
      <c r="N3" s="185" t="s">
        <v>641</v>
      </c>
      <c r="O3" s="185" t="s">
        <v>642</v>
      </c>
      <c r="P3" s="185" t="s">
        <v>643</v>
      </c>
      <c r="Q3" s="185" t="s">
        <v>644</v>
      </c>
      <c r="R3" s="185" t="s">
        <v>653</v>
      </c>
      <c r="S3" s="185" t="s">
        <v>645</v>
      </c>
      <c r="T3" s="185" t="s">
        <v>652</v>
      </c>
      <c r="U3" s="185" t="s">
        <v>654</v>
      </c>
      <c r="V3" s="185" t="s">
        <v>655</v>
      </c>
      <c r="W3" s="185" t="s">
        <v>649</v>
      </c>
    </row>
    <row r="4" spans="1:23" x14ac:dyDescent="0.25">
      <c r="A4" t="s">
        <v>297</v>
      </c>
      <c r="B4" t="s">
        <v>421</v>
      </c>
      <c r="C4" s="72" t="str">
        <f>IF(AND(ISNA(VLOOKUP(A4,'SoA - Control Objectives'!N$4:N$179,1,FALSE)),ISNA(VLOOKUP(A4,'SoA - Control Objectives'!L$4:L$179,1,FALSE)),ISNA(VLOOKUP(A4,'SoA - Control Objectives'!P$4:P$179,1,FALSE)),  ISNA(VLOOKUP(A4,'SoA - Mandatory Requirements'!J$4:J$32,1,FALSE)),ISNA(VLOOKUP(A4,'SoA - Mandatory Requirements'!L$4:L$32,1,FALSE)),ISNA(VLOOKUP(A4,'SoA - Mandatory Requirements'!N$4:N$32,1,FALSE))  ),"No","Yes")</f>
        <v>Yes</v>
      </c>
      <c r="E4" s="182"/>
      <c r="F4" s="182"/>
      <c r="G4" s="182"/>
      <c r="H4" s="182"/>
      <c r="I4" s="182"/>
      <c r="J4" s="182"/>
      <c r="K4" s="182"/>
      <c r="L4" s="182"/>
      <c r="M4" s="182"/>
      <c r="N4" s="182" t="s">
        <v>646</v>
      </c>
      <c r="O4" s="182"/>
      <c r="P4" s="182"/>
      <c r="Q4" s="182"/>
      <c r="R4" s="182"/>
      <c r="S4" s="182"/>
      <c r="T4" s="182"/>
      <c r="U4" s="182"/>
      <c r="V4" s="182"/>
      <c r="W4" s="182"/>
    </row>
    <row r="5" spans="1:23" x14ac:dyDescent="0.25">
      <c r="A5" t="s">
        <v>422</v>
      </c>
      <c r="B5" t="s">
        <v>423</v>
      </c>
      <c r="C5" s="72" t="str">
        <f>IF(AND(ISNA(VLOOKUP(A5,'SoA - Control Objectives'!N$4:N$179,1,FALSE)),ISNA(VLOOKUP(A5,'SoA - Control Objectives'!L$4:L$179,1,FALSE)),ISNA(VLOOKUP(A5,'SoA - Control Objectives'!P$4:P$179,1,FALSE)),  ISNA(VLOOKUP(A5,'SoA - Mandatory Requirements'!J$4:J$32,1,FALSE)),ISNA(VLOOKUP(A5,'SoA - Mandatory Requirements'!L$4:L$32,1,FALSE)),ISNA(VLOOKUP(A5,'SoA - Mandatory Requirements'!N$4:N$32,1,FALSE))  ),"No","Yes")</f>
        <v>Yes</v>
      </c>
      <c r="E5" s="182"/>
      <c r="F5" s="182"/>
      <c r="G5" s="182"/>
      <c r="H5" s="182"/>
      <c r="I5" s="182"/>
      <c r="J5" s="182"/>
      <c r="K5" s="182"/>
      <c r="L5" s="182" t="s">
        <v>647</v>
      </c>
      <c r="M5" s="182" t="s">
        <v>646</v>
      </c>
      <c r="N5" s="182"/>
      <c r="O5" s="182"/>
      <c r="P5" s="182"/>
      <c r="Q5" s="182"/>
      <c r="R5" s="182"/>
      <c r="S5" s="182"/>
      <c r="T5" s="182"/>
      <c r="U5" s="182"/>
      <c r="V5" s="182"/>
      <c r="W5" s="182"/>
    </row>
    <row r="6" spans="1:23" x14ac:dyDescent="0.25">
      <c r="A6" t="s">
        <v>424</v>
      </c>
      <c r="B6" t="s">
        <v>425</v>
      </c>
      <c r="C6" s="72" t="str">
        <f>IF(AND(ISNA(VLOOKUP(A6,'SoA - Control Objectives'!N$4:N$179,1,FALSE)),ISNA(VLOOKUP(A6,'SoA - Control Objectives'!L$4:L$179,1,FALSE)),ISNA(VLOOKUP(A6,'SoA - Control Objectives'!P$4:P$179,1,FALSE)),  ISNA(VLOOKUP(A6,'SoA - Mandatory Requirements'!J$4:J$32,1,FALSE)),ISNA(VLOOKUP(A6,'SoA - Mandatory Requirements'!L$4:L$32,1,FALSE)),ISNA(VLOOKUP(A6,'SoA - Mandatory Requirements'!N$4:N$32,1,FALSE))  ),"No","Yes")</f>
        <v>Yes</v>
      </c>
      <c r="E6" s="182"/>
      <c r="F6" s="182" t="s">
        <v>646</v>
      </c>
      <c r="G6" s="182"/>
      <c r="H6" s="182"/>
      <c r="I6" s="182"/>
      <c r="J6" s="182" t="s">
        <v>647</v>
      </c>
      <c r="K6" s="182"/>
      <c r="L6" s="182" t="s">
        <v>646</v>
      </c>
      <c r="M6" s="182"/>
      <c r="N6" s="182"/>
      <c r="O6" s="182"/>
      <c r="P6" s="182"/>
      <c r="Q6" s="182"/>
      <c r="R6" s="182"/>
      <c r="S6" s="182"/>
      <c r="T6" s="182"/>
      <c r="U6" s="182"/>
      <c r="V6" s="182"/>
      <c r="W6" s="182"/>
    </row>
    <row r="7" spans="1:23" x14ac:dyDescent="0.25">
      <c r="A7" t="s">
        <v>426</v>
      </c>
      <c r="B7" t="s">
        <v>427</v>
      </c>
      <c r="C7" s="72" t="str">
        <f>IF(AND(ISNA(VLOOKUP(A7,'SoA - Control Objectives'!N$4:N$179,1,FALSE)),ISNA(VLOOKUP(A7,'SoA - Control Objectives'!L$4:L$179,1,FALSE)),ISNA(VLOOKUP(A7,'SoA - Control Objectives'!P$4:P$179,1,FALSE)),  ISNA(VLOOKUP(A7,'SoA - Mandatory Requirements'!J$4:J$32,1,FALSE)),ISNA(VLOOKUP(A7,'SoA - Mandatory Requirements'!L$4:L$32,1,FALSE)),ISNA(VLOOKUP(A7,'SoA - Mandatory Requirements'!N$4:N$32,1,FALSE))  ),"No","Yes")</f>
        <v>Yes</v>
      </c>
      <c r="E7" s="182"/>
      <c r="F7" s="182"/>
      <c r="G7" s="182"/>
      <c r="H7" s="182"/>
      <c r="I7" s="182"/>
      <c r="J7" s="182" t="s">
        <v>647</v>
      </c>
      <c r="K7" s="182"/>
      <c r="L7" s="182" t="s">
        <v>647</v>
      </c>
      <c r="M7" s="182"/>
      <c r="N7" s="182"/>
      <c r="O7" s="182"/>
      <c r="P7" s="182"/>
      <c r="Q7" s="182"/>
      <c r="R7" s="182"/>
      <c r="S7" s="182"/>
      <c r="T7" s="182"/>
      <c r="U7" s="182"/>
      <c r="V7" s="182"/>
      <c r="W7" s="182"/>
    </row>
    <row r="8" spans="1:23" x14ac:dyDescent="0.25">
      <c r="A8" t="s">
        <v>428</v>
      </c>
      <c r="B8" t="s">
        <v>429</v>
      </c>
      <c r="C8" s="72" t="str">
        <f>IF(AND(ISNA(VLOOKUP(A8,'SoA - Control Objectives'!N$4:N$179,1,FALSE)),ISNA(VLOOKUP(A8,'SoA - Control Objectives'!L$4:L$179,1,FALSE)),ISNA(VLOOKUP(A8,'SoA - Control Objectives'!P$4:P$179,1,FALSE)),  ISNA(VLOOKUP(A8,'SoA - Mandatory Requirements'!J$4:J$32,1,FALSE)),ISNA(VLOOKUP(A8,'SoA - Mandatory Requirements'!L$4:L$32,1,FALSE)),ISNA(VLOOKUP(A8,'SoA - Mandatory Requirements'!N$4:N$32,1,FALSE))  ),"No","Yes")</f>
        <v>Yes</v>
      </c>
      <c r="E8" s="182"/>
      <c r="F8" s="182"/>
      <c r="G8" s="182"/>
      <c r="H8" s="182"/>
      <c r="I8" s="182"/>
      <c r="J8" s="182"/>
      <c r="K8" s="182"/>
      <c r="L8" s="182"/>
      <c r="M8" s="182"/>
      <c r="N8" s="182"/>
      <c r="O8" s="182"/>
      <c r="P8" s="182"/>
      <c r="Q8" s="182"/>
      <c r="R8" s="182"/>
      <c r="S8" s="182" t="s">
        <v>646</v>
      </c>
      <c r="T8" s="182"/>
      <c r="U8" s="182"/>
      <c r="V8" s="182"/>
      <c r="W8" s="182"/>
    </row>
    <row r="9" spans="1:23" x14ac:dyDescent="0.25">
      <c r="A9" t="s">
        <v>430</v>
      </c>
      <c r="B9" t="s">
        <v>431</v>
      </c>
      <c r="C9" s="72" t="str">
        <f>IF(AND(ISNA(VLOOKUP(A9,'SoA - Control Objectives'!N$4:N$179,1,FALSE)),ISNA(VLOOKUP(A9,'SoA - Control Objectives'!L$4:L$179,1,FALSE)),ISNA(VLOOKUP(A9,'SoA - Control Objectives'!P$4:P$179,1,FALSE)),  ISNA(VLOOKUP(A9,'SoA - Mandatory Requirements'!J$4:J$32,1,FALSE)),ISNA(VLOOKUP(A9,'SoA - Mandatory Requirements'!L$4:L$32,1,FALSE)),ISNA(VLOOKUP(A9,'SoA - Mandatory Requirements'!N$4:N$32,1,FALSE))  ),"No","Yes")</f>
        <v>Yes</v>
      </c>
      <c r="E9" s="182"/>
      <c r="F9" s="182"/>
      <c r="G9" s="182"/>
      <c r="H9" s="182"/>
      <c r="I9" s="182"/>
      <c r="J9" s="182"/>
      <c r="K9" s="182"/>
      <c r="L9" s="182"/>
      <c r="M9" s="182"/>
      <c r="N9" s="182"/>
      <c r="O9" s="182"/>
      <c r="P9" s="182" t="s">
        <v>647</v>
      </c>
      <c r="Q9" s="182"/>
      <c r="R9" s="182"/>
      <c r="S9" s="182"/>
      <c r="T9" s="182"/>
      <c r="U9" s="182"/>
      <c r="V9" s="182"/>
      <c r="W9" s="182"/>
    </row>
    <row r="10" spans="1:23" x14ac:dyDescent="0.25">
      <c r="A10" t="s">
        <v>603</v>
      </c>
      <c r="B10" t="s">
        <v>604</v>
      </c>
      <c r="C10" s="72" t="str">
        <f>IF(AND(ISNA(VLOOKUP(A10,'SoA - Control Objectives'!N$4:N$179,1,FALSE)),ISNA(VLOOKUP(A10,'SoA - Control Objectives'!L$4:L$179,1,FALSE)),ISNA(VLOOKUP(A10,'SoA - Control Objectives'!P$4:P$179,1,FALSE)),  ISNA(VLOOKUP(A10,'SoA - Mandatory Requirements'!J$4:J$32,1,FALSE)),ISNA(VLOOKUP(A10,'SoA - Mandatory Requirements'!L$4:L$32,1,FALSE)),ISNA(VLOOKUP(A10,'SoA - Mandatory Requirements'!N$4:N$32,1,FALSE))  ),"No","Yes")</f>
        <v>Yes</v>
      </c>
      <c r="E10" s="182"/>
      <c r="F10" s="182"/>
      <c r="G10" s="182"/>
      <c r="H10" s="182"/>
      <c r="I10" s="182"/>
      <c r="J10" s="182"/>
      <c r="K10" s="182"/>
      <c r="L10" s="182"/>
      <c r="M10" s="182"/>
      <c r="N10" s="182" t="s">
        <v>646</v>
      </c>
      <c r="O10" s="182" t="s">
        <v>646</v>
      </c>
      <c r="P10" s="182"/>
      <c r="Q10" s="182"/>
      <c r="R10" s="182"/>
      <c r="S10" s="182"/>
      <c r="T10" s="182"/>
      <c r="U10" s="182"/>
      <c r="V10" s="182"/>
      <c r="W10" s="182"/>
    </row>
    <row r="11" spans="1:23" ht="15.75" customHeight="1" x14ac:dyDescent="0.25">
      <c r="A11" t="s">
        <v>432</v>
      </c>
      <c r="B11" t="s">
        <v>433</v>
      </c>
      <c r="C11" s="72" t="str">
        <f>IF(AND(ISNA(VLOOKUP(A11,'SoA - Control Objectives'!N$4:N$179,1,FALSE)),ISNA(VLOOKUP(A11,'SoA - Control Objectives'!L$4:L$179,1,FALSE)),ISNA(VLOOKUP(A11,'SoA - Control Objectives'!P$4:P$179,1,FALSE)),  ISNA(VLOOKUP(A11,'SoA - Mandatory Requirements'!J$4:J$32,1,FALSE)),ISNA(VLOOKUP(A11,'SoA - Mandatory Requirements'!L$4:L$32,1,FALSE)),ISNA(VLOOKUP(A11,'SoA - Mandatory Requirements'!N$4:N$32,1,FALSE))  ),"No","Yes")</f>
        <v>Yes</v>
      </c>
      <c r="E11" s="182" t="s">
        <v>647</v>
      </c>
      <c r="F11" s="182"/>
      <c r="G11" s="182"/>
      <c r="H11" s="182"/>
      <c r="I11" s="182"/>
      <c r="J11" s="182"/>
      <c r="K11" s="182"/>
      <c r="L11" s="182"/>
      <c r="M11" s="182"/>
      <c r="N11" s="182"/>
      <c r="O11" s="182"/>
      <c r="P11" s="182"/>
      <c r="Q11" s="182"/>
      <c r="R11" s="182"/>
      <c r="S11" s="182"/>
      <c r="T11" s="182"/>
      <c r="U11" s="182"/>
      <c r="V11" s="182"/>
      <c r="W11" s="182"/>
    </row>
    <row r="12" spans="1:23" x14ac:dyDescent="0.25">
      <c r="A12" t="s">
        <v>439</v>
      </c>
      <c r="B12" t="s">
        <v>440</v>
      </c>
      <c r="C12" s="72" t="str">
        <f>IF(AND(ISNA(VLOOKUP(A12,'SoA - Control Objectives'!N$4:N$179,1,FALSE)),ISNA(VLOOKUP(A12,'SoA - Control Objectives'!L$4:L$179,1,FALSE)),ISNA(VLOOKUP(A12,'SoA - Control Objectives'!P$4:P$179,1,FALSE)),  ISNA(VLOOKUP(A12,'SoA - Mandatory Requirements'!J$4:J$32,1,FALSE)),ISNA(VLOOKUP(A12,'SoA - Mandatory Requirements'!L$4:L$32,1,FALSE)),ISNA(VLOOKUP(A12,'SoA - Mandatory Requirements'!N$4:N$32,1,FALSE))  ),"No","Yes")</f>
        <v>Yes</v>
      </c>
      <c r="E12" s="182" t="s">
        <v>647</v>
      </c>
      <c r="F12" s="182" t="s">
        <v>646</v>
      </c>
      <c r="G12" s="182"/>
      <c r="H12" s="182"/>
      <c r="I12" s="182"/>
      <c r="J12" s="182"/>
      <c r="K12" s="182"/>
      <c r="L12" s="182" t="s">
        <v>646</v>
      </c>
      <c r="M12" s="182"/>
      <c r="N12" s="182"/>
      <c r="O12" s="182"/>
      <c r="P12" s="182"/>
      <c r="Q12" s="182"/>
      <c r="R12" s="182"/>
      <c r="S12" s="182"/>
      <c r="T12" s="182"/>
      <c r="U12" s="182"/>
      <c r="V12" s="182"/>
      <c r="W12" s="182"/>
    </row>
    <row r="13" spans="1:23" x14ac:dyDescent="0.25">
      <c r="A13" t="s">
        <v>293</v>
      </c>
      <c r="B13" t="s">
        <v>441</v>
      </c>
      <c r="C13" s="72" t="str">
        <f>IF(AND(ISNA(VLOOKUP(A13,'SoA - Control Objectives'!N$4:N$179,1,FALSE)),ISNA(VLOOKUP(A13,'SoA - Control Objectives'!L$4:L$179,1,FALSE)),ISNA(VLOOKUP(A13,'SoA - Control Objectives'!P$4:P$179,1,FALSE)),  ISNA(VLOOKUP(A13,'SoA - Mandatory Requirements'!J$4:J$32,1,FALSE)),ISNA(VLOOKUP(A13,'SoA - Mandatory Requirements'!L$4:L$32,1,FALSE)),ISNA(VLOOKUP(A13,'SoA - Mandatory Requirements'!N$4:N$32,1,FALSE))  ),"No","Yes")</f>
        <v>Yes</v>
      </c>
      <c r="E13" s="182"/>
      <c r="F13" s="182"/>
      <c r="G13" s="182"/>
      <c r="H13" s="182"/>
      <c r="I13" s="182"/>
      <c r="J13" s="182"/>
      <c r="K13" s="182"/>
      <c r="L13" s="182"/>
      <c r="M13" s="182"/>
      <c r="N13" s="182"/>
      <c r="O13" s="182"/>
      <c r="P13" s="182"/>
      <c r="Q13" s="182"/>
      <c r="R13" s="182"/>
      <c r="S13" s="182"/>
      <c r="T13" s="182"/>
      <c r="U13" s="182"/>
      <c r="V13" s="182"/>
      <c r="W13" s="182" t="s">
        <v>646</v>
      </c>
    </row>
    <row r="14" spans="1:23" x14ac:dyDescent="0.25">
      <c r="A14" t="s">
        <v>251</v>
      </c>
      <c r="B14" t="s">
        <v>442</v>
      </c>
      <c r="C14" s="72" t="str">
        <f>IF(AND(ISNA(VLOOKUP(A14,'SoA - Control Objectives'!N$4:N$179,1,FALSE)),ISNA(VLOOKUP(A14,'SoA - Control Objectives'!L$4:L$179,1,FALSE)),ISNA(VLOOKUP(A14,'SoA - Control Objectives'!P$4:P$179,1,FALSE)),  ISNA(VLOOKUP(A14,'SoA - Mandatory Requirements'!J$4:J$32,1,FALSE)),ISNA(VLOOKUP(A14,'SoA - Mandatory Requirements'!L$4:L$32,1,FALSE)),ISNA(VLOOKUP(A14,'SoA - Mandatory Requirements'!N$4:N$32,1,FALSE))  ),"No","Yes")</f>
        <v>Yes</v>
      </c>
      <c r="E14" s="182"/>
      <c r="F14" s="182"/>
      <c r="G14" s="182" t="s">
        <v>646</v>
      </c>
      <c r="H14" s="182"/>
      <c r="I14" s="182"/>
      <c r="J14" s="182"/>
      <c r="K14" s="182"/>
      <c r="L14" s="182"/>
      <c r="M14" s="182"/>
      <c r="N14" s="182"/>
      <c r="O14" s="182"/>
      <c r="P14" s="182"/>
      <c r="Q14" s="182"/>
      <c r="R14" s="182"/>
      <c r="S14" s="182"/>
      <c r="T14" s="182"/>
      <c r="U14" s="182"/>
      <c r="V14" s="182"/>
      <c r="W14" s="182"/>
    </row>
    <row r="15" spans="1:23" x14ac:dyDescent="0.25">
      <c r="A15" t="s">
        <v>546</v>
      </c>
      <c r="B15" t="s">
        <v>438</v>
      </c>
      <c r="C15" s="72" t="str">
        <f>IF(AND(ISNA(VLOOKUP(A15,'SoA - Control Objectives'!N$4:N$179,1,FALSE)),ISNA(VLOOKUP(A15,'SoA - Control Objectives'!L$4:L$179,1,FALSE)),ISNA(VLOOKUP(A15,'SoA - Control Objectives'!P$4:P$179,1,FALSE)),  ISNA(VLOOKUP(A15,'SoA - Mandatory Requirements'!J$4:J$32,1,FALSE)),ISNA(VLOOKUP(A15,'SoA - Mandatory Requirements'!L$4:L$32,1,FALSE)),ISNA(VLOOKUP(A15,'SoA - Mandatory Requirements'!N$4:N$32,1,FALSE))  ),"No","Yes")</f>
        <v>Yes</v>
      </c>
      <c r="E15" s="182"/>
      <c r="F15" s="182"/>
      <c r="G15" s="182" t="s">
        <v>646</v>
      </c>
      <c r="H15" s="182"/>
      <c r="I15" s="182"/>
      <c r="J15" s="182"/>
      <c r="K15" s="182"/>
      <c r="L15" s="182"/>
      <c r="M15" s="182"/>
      <c r="N15" s="182"/>
      <c r="O15" s="182"/>
      <c r="P15" s="182"/>
      <c r="Q15" s="182"/>
      <c r="R15" s="182"/>
      <c r="S15" s="182"/>
      <c r="T15" s="182"/>
      <c r="U15" s="182"/>
      <c r="V15" s="182"/>
      <c r="W15" s="182"/>
    </row>
    <row r="16" spans="1:23" x14ac:dyDescent="0.25">
      <c r="A16" t="s">
        <v>292</v>
      </c>
      <c r="B16" t="s">
        <v>443</v>
      </c>
      <c r="C16" s="72" t="str">
        <f>IF(AND(ISNA(VLOOKUP(A16,'SoA - Control Objectives'!N$4:N$179,1,FALSE)),ISNA(VLOOKUP(A16,'SoA - Control Objectives'!L$4:L$179,1,FALSE)),ISNA(VLOOKUP(A16,'SoA - Control Objectives'!P$4:P$179,1,FALSE)),  ISNA(VLOOKUP(A16,'SoA - Mandatory Requirements'!J$4:J$32,1,FALSE)),ISNA(VLOOKUP(A16,'SoA - Mandatory Requirements'!L$4:L$32,1,FALSE)),ISNA(VLOOKUP(A16,'SoA - Mandatory Requirements'!N$4:N$32,1,FALSE))  ),"No","Yes")</f>
        <v>Yes</v>
      </c>
      <c r="E16" s="182"/>
      <c r="F16" s="182"/>
      <c r="G16" s="182" t="s">
        <v>646</v>
      </c>
      <c r="H16" s="182" t="s">
        <v>646</v>
      </c>
      <c r="I16" s="182"/>
      <c r="J16" s="182"/>
      <c r="K16" s="182"/>
      <c r="L16" s="182"/>
      <c r="M16" s="182"/>
      <c r="N16" s="182"/>
      <c r="O16" s="182"/>
      <c r="P16" s="182"/>
      <c r="Q16" s="182"/>
      <c r="R16" s="182"/>
      <c r="S16" s="182"/>
      <c r="T16" s="182"/>
      <c r="U16" s="182"/>
      <c r="V16" s="182"/>
      <c r="W16" s="182"/>
    </row>
    <row r="17" spans="1:23" x14ac:dyDescent="0.25">
      <c r="A17" t="s">
        <v>444</v>
      </c>
      <c r="B17" t="s">
        <v>445</v>
      </c>
      <c r="C17" s="72" t="str">
        <f>IF(AND(ISNA(VLOOKUP(A17,'SoA - Control Objectives'!N$4:N$179,1,FALSE)),ISNA(VLOOKUP(A17,'SoA - Control Objectives'!L$4:L$179,1,FALSE)),ISNA(VLOOKUP(A17,'SoA - Control Objectives'!P$4:P$179,1,FALSE)),  ISNA(VLOOKUP(A17,'SoA - Mandatory Requirements'!J$4:J$32,1,FALSE)),ISNA(VLOOKUP(A17,'SoA - Mandatory Requirements'!L$4:L$32,1,FALSE)),ISNA(VLOOKUP(A17,'SoA - Mandatory Requirements'!N$4:N$32,1,FALSE))  ),"No","Yes")</f>
        <v>Yes</v>
      </c>
      <c r="E17" s="182"/>
      <c r="F17" s="182"/>
      <c r="G17" s="182" t="s">
        <v>647</v>
      </c>
      <c r="H17" s="182"/>
      <c r="I17" s="182"/>
      <c r="J17" s="182"/>
      <c r="K17" s="182"/>
      <c r="L17" s="182"/>
      <c r="M17" s="182"/>
      <c r="N17" s="182"/>
      <c r="O17" s="182"/>
      <c r="P17" s="182"/>
      <c r="Q17" s="182"/>
      <c r="R17" s="182"/>
      <c r="S17" s="182"/>
      <c r="T17" s="182"/>
      <c r="U17" s="182"/>
      <c r="V17" s="182"/>
      <c r="W17" s="182"/>
    </row>
    <row r="18" spans="1:23" x14ac:dyDescent="0.25">
      <c r="A18" t="s">
        <v>545</v>
      </c>
      <c r="B18" t="s">
        <v>437</v>
      </c>
      <c r="C18" s="72" t="str">
        <f>IF(AND(ISNA(VLOOKUP(A18,'SoA - Control Objectives'!N$4:N$179,1,FALSE)),ISNA(VLOOKUP(A18,'SoA - Control Objectives'!L$4:L$179,1,FALSE)),ISNA(VLOOKUP(A18,'SoA - Control Objectives'!P$4:P$179,1,FALSE)),  ISNA(VLOOKUP(A18,'SoA - Mandatory Requirements'!J$4:J$32,1,FALSE)),ISNA(VLOOKUP(A18,'SoA - Mandatory Requirements'!L$4:L$32,1,FALSE)),ISNA(VLOOKUP(A18,'SoA - Mandatory Requirements'!N$4:N$32,1,FALSE))  ),"No","Yes")</f>
        <v>Yes</v>
      </c>
      <c r="E18" s="182"/>
      <c r="F18" s="182"/>
      <c r="G18" s="182" t="s">
        <v>646</v>
      </c>
      <c r="H18" s="182"/>
      <c r="I18" s="182"/>
      <c r="J18" s="182"/>
      <c r="K18" s="182"/>
      <c r="L18" s="182"/>
      <c r="M18" s="182"/>
      <c r="N18" s="182"/>
      <c r="O18" s="182"/>
      <c r="P18" s="182"/>
      <c r="Q18" s="182"/>
      <c r="R18" s="182"/>
      <c r="S18" s="182"/>
      <c r="T18" s="182"/>
      <c r="U18" s="182"/>
      <c r="V18" s="182"/>
      <c r="W18" s="182"/>
    </row>
    <row r="19" spans="1:23" x14ac:dyDescent="0.25">
      <c r="A19" t="s">
        <v>608</v>
      </c>
      <c r="B19" t="s">
        <v>436</v>
      </c>
      <c r="C19" s="72" t="str">
        <f>IF(AND(ISNA(VLOOKUP(A19,'SoA - Control Objectives'!N$4:N$179,1,FALSE)),ISNA(VLOOKUP(A19,'SoA - Control Objectives'!L$4:L$179,1,FALSE)),ISNA(VLOOKUP(A19,'SoA - Control Objectives'!P$4:P$179,1,FALSE)),  ISNA(VLOOKUP(A19,'SoA - Mandatory Requirements'!J$4:J$32,1,FALSE)),ISNA(VLOOKUP(A19,'SoA - Mandatory Requirements'!L$4:L$32,1,FALSE)),ISNA(VLOOKUP(A19,'SoA - Mandatory Requirements'!N$4:N$32,1,FALSE))  ),"No","Yes")</f>
        <v>No</v>
      </c>
      <c r="E19" s="182"/>
      <c r="F19" s="182"/>
      <c r="G19" s="182" t="s">
        <v>647</v>
      </c>
      <c r="H19" s="182"/>
      <c r="I19" s="182"/>
      <c r="J19" s="182"/>
      <c r="K19" s="182"/>
      <c r="L19" s="182"/>
      <c r="M19" s="182"/>
      <c r="N19" s="182"/>
      <c r="O19" s="182"/>
      <c r="P19" s="182"/>
      <c r="Q19" s="182"/>
      <c r="R19" s="182"/>
      <c r="S19" s="182"/>
      <c r="T19" s="182"/>
      <c r="U19" s="182"/>
      <c r="V19" s="182"/>
      <c r="W19" s="182"/>
    </row>
    <row r="20" spans="1:23" x14ac:dyDescent="0.25">
      <c r="A20" t="s">
        <v>605</v>
      </c>
      <c r="B20" t="s">
        <v>434</v>
      </c>
      <c r="C20" s="72" t="str">
        <f>IF(AND(ISNA(VLOOKUP(A20,'SoA - Control Objectives'!N$4:N$179,1,FALSE)),ISNA(VLOOKUP(A20,'SoA - Control Objectives'!L$4:L$179,1,FALSE)),ISNA(VLOOKUP(A20,'SoA - Control Objectives'!P$4:P$179,1,FALSE)),  ISNA(VLOOKUP(A20,'SoA - Mandatory Requirements'!J$4:J$32,1,FALSE)),ISNA(VLOOKUP(A20,'SoA - Mandatory Requirements'!L$4:L$32,1,FALSE)),ISNA(VLOOKUP(A20,'SoA - Mandatory Requirements'!N$4:N$32,1,FALSE))  ),"No","Yes")</f>
        <v>Yes</v>
      </c>
      <c r="E20" s="182"/>
      <c r="F20" s="182"/>
      <c r="G20" s="182" t="s">
        <v>646</v>
      </c>
      <c r="H20" s="182"/>
      <c r="I20" s="182"/>
      <c r="J20" s="182"/>
      <c r="K20" s="182"/>
      <c r="L20" s="182"/>
      <c r="M20" s="182"/>
      <c r="N20" s="182"/>
      <c r="O20" s="182"/>
      <c r="P20" s="182"/>
      <c r="Q20" s="182"/>
      <c r="R20" s="182"/>
      <c r="S20" s="182"/>
      <c r="T20" s="182"/>
      <c r="U20" s="182"/>
      <c r="V20" s="182"/>
      <c r="W20" s="182"/>
    </row>
    <row r="21" spans="1:23" x14ac:dyDescent="0.25">
      <c r="A21" t="s">
        <v>606</v>
      </c>
      <c r="B21" t="s">
        <v>435</v>
      </c>
      <c r="C21" s="72" t="str">
        <f>IF(AND(ISNA(VLOOKUP(A21,'SoA - Control Objectives'!N$4:N$179,1,FALSE)),ISNA(VLOOKUP(A21,'SoA - Control Objectives'!L$4:L$179,1,FALSE)),ISNA(VLOOKUP(A21,'SoA - Control Objectives'!P$4:P$179,1,FALSE)),  ISNA(VLOOKUP(A21,'SoA - Mandatory Requirements'!J$4:J$32,1,FALSE)),ISNA(VLOOKUP(A21,'SoA - Mandatory Requirements'!L$4:L$32,1,FALSE)),ISNA(VLOOKUP(A21,'SoA - Mandatory Requirements'!N$4:N$32,1,FALSE))  ),"No","Yes")</f>
        <v>Yes</v>
      </c>
      <c r="E21" s="182"/>
      <c r="F21" s="182"/>
      <c r="G21" s="182" t="s">
        <v>646</v>
      </c>
      <c r="H21" s="182"/>
      <c r="I21" s="182"/>
      <c r="J21" s="182"/>
      <c r="K21" s="182"/>
      <c r="L21" s="182"/>
      <c r="M21" s="182"/>
      <c r="N21" s="182"/>
      <c r="O21" s="182"/>
      <c r="P21" s="182"/>
      <c r="Q21" s="182"/>
      <c r="R21" s="182"/>
      <c r="S21" s="182"/>
      <c r="T21" s="182"/>
      <c r="U21" s="182"/>
      <c r="V21" s="182"/>
      <c r="W21" s="182"/>
    </row>
    <row r="22" spans="1:23" x14ac:dyDescent="0.25">
      <c r="A22" t="s">
        <v>607</v>
      </c>
      <c r="B22" t="s">
        <v>576</v>
      </c>
      <c r="C22" s="72" t="str">
        <f>IF(AND(ISNA(VLOOKUP(A22,'SoA - Control Objectives'!N$4:N$179,1,FALSE)),ISNA(VLOOKUP(A22,'SoA - Control Objectives'!L$4:L$179,1,FALSE)),ISNA(VLOOKUP(A22,'SoA - Control Objectives'!P$4:P$179,1,FALSE)),  ISNA(VLOOKUP(A22,'SoA - Mandatory Requirements'!J$4:J$32,1,FALSE)),ISNA(VLOOKUP(A22,'SoA - Mandatory Requirements'!L$4:L$32,1,FALSE)),ISNA(VLOOKUP(A22,'SoA - Mandatory Requirements'!N$4:N$32,1,FALSE))  ),"No","Yes")</f>
        <v>Yes</v>
      </c>
      <c r="E22" s="182"/>
      <c r="F22" s="182"/>
      <c r="G22" s="182" t="s">
        <v>646</v>
      </c>
      <c r="H22" s="182"/>
      <c r="I22" s="182"/>
      <c r="J22" s="182"/>
      <c r="K22" s="182"/>
      <c r="L22" s="182"/>
      <c r="M22" s="182"/>
      <c r="N22" s="182"/>
      <c r="O22" s="182"/>
      <c r="P22" s="182"/>
      <c r="Q22" s="182"/>
      <c r="R22" s="182"/>
      <c r="S22" s="182"/>
      <c r="T22" s="182"/>
      <c r="U22" s="182"/>
      <c r="V22" s="182"/>
      <c r="W22" s="182"/>
    </row>
    <row r="23" spans="1:23" x14ac:dyDescent="0.25">
      <c r="A23" t="s">
        <v>250</v>
      </c>
      <c r="B23" t="s">
        <v>446</v>
      </c>
      <c r="C23" s="72" t="str">
        <f>IF(AND(ISNA(VLOOKUP(A23,'SoA - Control Objectives'!N$4:N$179,1,FALSE)),ISNA(VLOOKUP(A23,'SoA - Control Objectives'!L$4:L$179,1,FALSE)),ISNA(VLOOKUP(A23,'SoA - Control Objectives'!P$4:P$179,1,FALSE)),  ISNA(VLOOKUP(A23,'SoA - Mandatory Requirements'!J$4:J$32,1,FALSE)),ISNA(VLOOKUP(A23,'SoA - Mandatory Requirements'!L$4:L$32,1,FALSE)),ISNA(VLOOKUP(A23,'SoA - Mandatory Requirements'!N$4:N$32,1,FALSE))  ),"No","Yes")</f>
        <v>Yes</v>
      </c>
      <c r="E23" s="182"/>
      <c r="F23" s="182"/>
      <c r="G23" s="182"/>
      <c r="H23" s="182"/>
      <c r="I23" s="182"/>
      <c r="J23" s="182"/>
      <c r="K23" s="182"/>
      <c r="L23" s="182"/>
      <c r="M23" s="182"/>
      <c r="N23" s="182"/>
      <c r="O23" s="182"/>
      <c r="P23" s="182" t="s">
        <v>646</v>
      </c>
      <c r="Q23" s="182" t="s">
        <v>646</v>
      </c>
      <c r="R23" s="182"/>
      <c r="S23" s="182"/>
      <c r="T23" s="182"/>
      <c r="U23" s="182"/>
      <c r="V23" s="182"/>
      <c r="W23" s="182"/>
    </row>
    <row r="24" spans="1:23" x14ac:dyDescent="0.25">
      <c r="A24" t="s">
        <v>249</v>
      </c>
      <c r="B24" t="s">
        <v>447</v>
      </c>
      <c r="C24" s="72" t="str">
        <f>IF(AND(ISNA(VLOOKUP(A24,'SoA - Control Objectives'!N$4:N$179,1,FALSE)),ISNA(VLOOKUP(A24,'SoA - Control Objectives'!L$4:L$179,1,FALSE)),ISNA(VLOOKUP(A24,'SoA - Control Objectives'!P$4:P$179,1,FALSE)),  ISNA(VLOOKUP(A24,'SoA - Mandatory Requirements'!J$4:J$32,1,FALSE)),ISNA(VLOOKUP(A24,'SoA - Mandatory Requirements'!L$4:L$32,1,FALSE)),ISNA(VLOOKUP(A24,'SoA - Mandatory Requirements'!N$4:N$32,1,FALSE))  ),"No","Yes")</f>
        <v>Yes</v>
      </c>
      <c r="E24" s="182"/>
      <c r="F24" s="182"/>
      <c r="G24" s="182"/>
      <c r="H24" s="182"/>
      <c r="I24" s="182"/>
      <c r="J24" s="182"/>
      <c r="K24" s="182"/>
      <c r="L24" s="182"/>
      <c r="M24" s="182" t="s">
        <v>646</v>
      </c>
      <c r="N24" s="182"/>
      <c r="O24" s="182"/>
      <c r="P24" s="182"/>
      <c r="Q24" s="182"/>
      <c r="R24" s="182"/>
      <c r="S24" s="182"/>
      <c r="T24" s="182"/>
      <c r="U24" s="182"/>
      <c r="V24" s="182"/>
      <c r="W24" s="182"/>
    </row>
    <row r="25" spans="1:23" x14ac:dyDescent="0.25">
      <c r="A25" t="s">
        <v>616</v>
      </c>
      <c r="B25" t="s">
        <v>651</v>
      </c>
      <c r="C25" s="72" t="str">
        <f>IF(AND(ISNA(VLOOKUP(A25,'SoA - Control Objectives'!N$4:N$179,1,FALSE)),ISNA(VLOOKUP(A25,'SoA - Control Objectives'!L$4:L$179,1,FALSE)),ISNA(VLOOKUP(A25,'SoA - Control Objectives'!P$4:P$179,1,FALSE)),  ISNA(VLOOKUP(A25,'SoA - Mandatory Requirements'!J$4:J$32,1,FALSE)),ISNA(VLOOKUP(A25,'SoA - Mandatory Requirements'!L$4:L$32,1,FALSE)),ISNA(VLOOKUP(A25,'SoA - Mandatory Requirements'!N$4:N$32,1,FALSE))  ),"No","Yes")</f>
        <v>Yes</v>
      </c>
      <c r="E25" s="182"/>
      <c r="F25" s="182"/>
      <c r="G25" s="182"/>
      <c r="H25" s="182"/>
      <c r="I25" s="182"/>
      <c r="J25" s="182"/>
      <c r="K25" s="182"/>
      <c r="L25" s="182"/>
      <c r="M25" s="182" t="s">
        <v>646</v>
      </c>
      <c r="N25" s="182"/>
      <c r="O25" s="182"/>
      <c r="P25" s="182"/>
      <c r="Q25" s="182"/>
      <c r="R25" s="182"/>
      <c r="S25" s="182"/>
      <c r="T25" s="182"/>
      <c r="U25" s="182"/>
      <c r="V25" s="182"/>
      <c r="W25" s="182"/>
    </row>
    <row r="26" spans="1:23" x14ac:dyDescent="0.25">
      <c r="A26" t="s">
        <v>551</v>
      </c>
      <c r="B26" t="s">
        <v>456</v>
      </c>
      <c r="C26" s="72" t="str">
        <f>IF(AND(ISNA(VLOOKUP(A26,'SoA - Control Objectives'!N$4:N$179,1,FALSE)),ISNA(VLOOKUP(A26,'SoA - Control Objectives'!L$4:L$179,1,FALSE)),ISNA(VLOOKUP(A26,'SoA - Control Objectives'!P$4:P$179,1,FALSE)),  ISNA(VLOOKUP(A26,'SoA - Mandatory Requirements'!J$4:J$32,1,FALSE)),ISNA(VLOOKUP(A26,'SoA - Mandatory Requirements'!L$4:L$32,1,FALSE)),ISNA(VLOOKUP(A26,'SoA - Mandatory Requirements'!N$4:N$32,1,FALSE))  ),"No","Yes")</f>
        <v>Yes</v>
      </c>
      <c r="E26" s="182"/>
      <c r="F26" s="182"/>
      <c r="G26" s="182"/>
      <c r="H26" s="182"/>
      <c r="I26" s="182"/>
      <c r="J26" s="182"/>
      <c r="K26" s="182"/>
      <c r="L26" s="182"/>
      <c r="M26" s="182"/>
      <c r="N26" s="182"/>
      <c r="O26" s="182"/>
      <c r="P26" s="182" t="s">
        <v>646</v>
      </c>
      <c r="Q26" s="182" t="s">
        <v>646</v>
      </c>
      <c r="R26" s="182"/>
      <c r="S26" s="182"/>
      <c r="T26" s="182"/>
      <c r="U26" s="182"/>
      <c r="V26" s="182"/>
      <c r="W26" s="182"/>
    </row>
    <row r="27" spans="1:23" x14ac:dyDescent="0.25">
      <c r="A27" t="s">
        <v>449</v>
      </c>
      <c r="B27" t="s">
        <v>450</v>
      </c>
      <c r="C27" s="72" t="str">
        <f>IF(AND(ISNA(VLOOKUP(A27,'SoA - Control Objectives'!N$4:N$179,1,FALSE)),ISNA(VLOOKUP(A27,'SoA - Control Objectives'!L$4:L$179,1,FALSE)),ISNA(VLOOKUP(A27,'SoA - Control Objectives'!P$4:P$179,1,FALSE)),  ISNA(VLOOKUP(A27,'SoA - Mandatory Requirements'!J$4:J$32,1,FALSE)),ISNA(VLOOKUP(A27,'SoA - Mandatory Requirements'!L$4:L$32,1,FALSE)),ISNA(VLOOKUP(A27,'SoA - Mandatory Requirements'!N$4:N$32,1,FALSE))  ),"No","Yes")</f>
        <v>Yes</v>
      </c>
      <c r="E27" s="182"/>
      <c r="F27" s="182"/>
      <c r="G27" s="182"/>
      <c r="H27" s="182"/>
      <c r="I27" s="182"/>
      <c r="J27" s="182"/>
      <c r="K27" s="182"/>
      <c r="L27" s="182"/>
      <c r="M27" s="182" t="s">
        <v>646</v>
      </c>
      <c r="N27" s="182"/>
      <c r="O27" s="182"/>
      <c r="P27" s="182"/>
      <c r="Q27" s="182"/>
      <c r="R27" s="182"/>
      <c r="S27" s="182"/>
      <c r="T27" s="182"/>
      <c r="U27" s="182"/>
      <c r="V27" s="182"/>
      <c r="W27" s="182"/>
    </row>
    <row r="28" spans="1:23" x14ac:dyDescent="0.25">
      <c r="A28" t="s">
        <v>266</v>
      </c>
      <c r="B28" t="s">
        <v>451</v>
      </c>
      <c r="C28" s="72" t="str">
        <f>IF(AND(ISNA(VLOOKUP(A28,'SoA - Control Objectives'!N$4:N$179,1,FALSE)),ISNA(VLOOKUP(A28,'SoA - Control Objectives'!L$4:L$179,1,FALSE)),ISNA(VLOOKUP(A28,'SoA - Control Objectives'!P$4:P$179,1,FALSE)),  ISNA(VLOOKUP(A28,'SoA - Mandatory Requirements'!J$4:J$32,1,FALSE)),ISNA(VLOOKUP(A28,'SoA - Mandatory Requirements'!L$4:L$32,1,FALSE)),ISNA(VLOOKUP(A28,'SoA - Mandatory Requirements'!N$4:N$32,1,FALSE))  ),"No","Yes")</f>
        <v>Yes</v>
      </c>
      <c r="E28" s="182"/>
      <c r="F28" s="182"/>
      <c r="G28" s="182"/>
      <c r="H28" s="182"/>
      <c r="I28" s="182"/>
      <c r="J28" s="182"/>
      <c r="K28" s="182"/>
      <c r="L28" s="182"/>
      <c r="M28" s="182"/>
      <c r="N28" s="182" t="s">
        <v>646</v>
      </c>
      <c r="O28" s="182"/>
      <c r="P28" s="182" t="s">
        <v>646</v>
      </c>
      <c r="Q28" s="182" t="s">
        <v>646</v>
      </c>
      <c r="R28" s="182"/>
      <c r="S28" s="182"/>
      <c r="T28" s="182"/>
      <c r="U28" s="182"/>
      <c r="V28" s="182"/>
      <c r="W28" s="182"/>
    </row>
    <row r="29" spans="1:23" x14ac:dyDescent="0.25">
      <c r="A29" t="s">
        <v>550</v>
      </c>
      <c r="B29" t="s">
        <v>455</v>
      </c>
      <c r="C29" s="72" t="str">
        <f>IF(AND(ISNA(VLOOKUP(A29,'SoA - Control Objectives'!N$4:N$179,1,FALSE)),ISNA(VLOOKUP(A29,'SoA - Control Objectives'!L$4:L$179,1,FALSE)),ISNA(VLOOKUP(A29,'SoA - Control Objectives'!P$4:P$179,1,FALSE)),  ISNA(VLOOKUP(A29,'SoA - Mandatory Requirements'!J$4:J$32,1,FALSE)),ISNA(VLOOKUP(A29,'SoA - Mandatory Requirements'!L$4:L$32,1,FALSE)),ISNA(VLOOKUP(A29,'SoA - Mandatory Requirements'!N$4:N$32,1,FALSE))  ),"No","Yes")</f>
        <v>Yes</v>
      </c>
      <c r="E29" s="182"/>
      <c r="F29" s="182"/>
      <c r="G29" s="182"/>
      <c r="H29" s="182"/>
      <c r="I29" s="182"/>
      <c r="J29" s="182"/>
      <c r="K29" s="182"/>
      <c r="L29" s="182"/>
      <c r="M29" s="182" t="s">
        <v>646</v>
      </c>
      <c r="N29" s="182"/>
      <c r="O29" s="182"/>
      <c r="P29" s="182"/>
      <c r="Q29" s="182"/>
      <c r="R29" s="182"/>
      <c r="S29" s="182"/>
      <c r="T29" s="182"/>
      <c r="U29" s="182"/>
      <c r="V29" s="182"/>
      <c r="W29" s="182"/>
    </row>
    <row r="30" spans="1:23" x14ac:dyDescent="0.25">
      <c r="A30" t="s">
        <v>553</v>
      </c>
      <c r="B30" t="s">
        <v>460</v>
      </c>
      <c r="C30" s="72" t="str">
        <f>IF(AND(ISNA(VLOOKUP(A30,'SoA - Control Objectives'!N$4:N$179,1,FALSE)),ISNA(VLOOKUP(A30,'SoA - Control Objectives'!L$4:L$179,1,FALSE)),ISNA(VLOOKUP(A30,'SoA - Control Objectives'!P$4:P$179,1,FALSE)),  ISNA(VLOOKUP(A30,'SoA - Mandatory Requirements'!J$4:J$32,1,FALSE)),ISNA(VLOOKUP(A30,'SoA - Mandatory Requirements'!L$4:L$32,1,FALSE)),ISNA(VLOOKUP(A30,'SoA - Mandatory Requirements'!N$4:N$32,1,FALSE))  ),"No","Yes")</f>
        <v>Yes</v>
      </c>
      <c r="E30" s="182"/>
      <c r="F30" s="182"/>
      <c r="G30" s="182"/>
      <c r="H30" s="182"/>
      <c r="I30" s="182"/>
      <c r="J30" s="182"/>
      <c r="K30" s="182"/>
      <c r="L30" s="182"/>
      <c r="M30" s="182" t="s">
        <v>646</v>
      </c>
      <c r="N30" s="182"/>
      <c r="O30" s="182"/>
      <c r="P30" s="182"/>
      <c r="Q30" s="182"/>
      <c r="R30" s="182"/>
      <c r="S30" s="182"/>
      <c r="T30" s="182"/>
      <c r="U30" s="182"/>
      <c r="V30" s="182"/>
      <c r="W30" s="182"/>
    </row>
    <row r="31" spans="1:23" x14ac:dyDescent="0.25">
      <c r="A31" t="s">
        <v>252</v>
      </c>
      <c r="B31" t="s">
        <v>454</v>
      </c>
      <c r="C31" s="72" t="str">
        <f>IF(AND(ISNA(VLOOKUP(A31,'SoA - Control Objectives'!N$4:N$179,1,FALSE)),ISNA(VLOOKUP(A31,'SoA - Control Objectives'!L$4:L$179,1,FALSE)),ISNA(VLOOKUP(A31,'SoA - Control Objectives'!P$4:P$179,1,FALSE)),  ISNA(VLOOKUP(A31,'SoA - Mandatory Requirements'!J$4:J$32,1,FALSE)),ISNA(VLOOKUP(A31,'SoA - Mandatory Requirements'!L$4:L$32,1,FALSE)),ISNA(VLOOKUP(A31,'SoA - Mandatory Requirements'!N$4:N$32,1,FALSE))  ),"No","Yes")</f>
        <v>Yes</v>
      </c>
      <c r="E31" s="182"/>
      <c r="F31" s="182"/>
      <c r="G31" s="182"/>
      <c r="H31" s="182" t="s">
        <v>646</v>
      </c>
      <c r="I31" s="182"/>
      <c r="J31" s="182"/>
      <c r="K31" s="182"/>
      <c r="L31" s="182"/>
      <c r="M31" s="182"/>
      <c r="N31" s="182"/>
      <c r="O31" s="182"/>
      <c r="P31" s="182"/>
      <c r="Q31" s="182"/>
      <c r="R31" s="182"/>
      <c r="S31" s="182"/>
      <c r="T31" s="182"/>
      <c r="U31" s="182"/>
      <c r="V31" s="182"/>
      <c r="W31" s="182"/>
    </row>
    <row r="32" spans="1:23" x14ac:dyDescent="0.25">
      <c r="A32" t="s">
        <v>548</v>
      </c>
      <c r="B32" t="s">
        <v>452</v>
      </c>
      <c r="C32" s="72" t="str">
        <f>IF(AND(ISNA(VLOOKUP(A32,'SoA - Control Objectives'!N$4:N$179,1,FALSE)),ISNA(VLOOKUP(A32,'SoA - Control Objectives'!L$4:L$179,1,FALSE)),ISNA(VLOOKUP(A32,'SoA - Control Objectives'!P$4:P$179,1,FALSE)),  ISNA(VLOOKUP(A32,'SoA - Mandatory Requirements'!J$4:J$32,1,FALSE)),ISNA(VLOOKUP(A32,'SoA - Mandatory Requirements'!L$4:L$32,1,FALSE)),ISNA(VLOOKUP(A32,'SoA - Mandatory Requirements'!N$4:N$32,1,FALSE))  ),"No","Yes")</f>
        <v>Yes</v>
      </c>
      <c r="E32" s="182"/>
      <c r="F32" s="182"/>
      <c r="G32" s="182"/>
      <c r="H32" s="182"/>
      <c r="I32" s="182"/>
      <c r="J32" s="182"/>
      <c r="K32" s="182"/>
      <c r="L32" s="182"/>
      <c r="M32" s="182" t="s">
        <v>646</v>
      </c>
      <c r="N32" s="182"/>
      <c r="O32" s="182"/>
      <c r="P32" s="182"/>
      <c r="Q32" s="182"/>
      <c r="R32" s="182"/>
      <c r="S32" s="182"/>
      <c r="T32" s="182"/>
      <c r="U32" s="182"/>
      <c r="V32" s="182"/>
      <c r="W32" s="182"/>
    </row>
    <row r="33" spans="1:23" x14ac:dyDescent="0.25">
      <c r="A33" t="s">
        <v>581</v>
      </c>
      <c r="B33" t="s">
        <v>583</v>
      </c>
      <c r="C33" s="72" t="str">
        <f>IF(AND(ISNA(VLOOKUP(A33,'SoA - Control Objectives'!N$4:N$179,1,FALSE)),ISNA(VLOOKUP(A33,'SoA - Control Objectives'!L$4:L$179,1,FALSE)),ISNA(VLOOKUP(A33,'SoA - Control Objectives'!P$4:P$179,1,FALSE)),  ISNA(VLOOKUP(A33,'SoA - Mandatory Requirements'!J$4:J$32,1,FALSE)),ISNA(VLOOKUP(A33,'SoA - Mandatory Requirements'!L$4:L$32,1,FALSE)),ISNA(VLOOKUP(A33,'SoA - Mandatory Requirements'!N$4:N$32,1,FALSE))  ),"No","Yes")</f>
        <v>Yes</v>
      </c>
      <c r="E33" s="182"/>
      <c r="F33" s="182"/>
      <c r="G33" s="182"/>
      <c r="H33" s="182"/>
      <c r="I33" s="182"/>
      <c r="J33" s="182"/>
      <c r="K33" s="182"/>
      <c r="L33" s="182"/>
      <c r="M33" s="182"/>
      <c r="N33" s="182"/>
      <c r="O33" s="182"/>
      <c r="P33" s="182"/>
      <c r="Q33" s="182"/>
      <c r="R33" s="182"/>
      <c r="S33" s="182" t="s">
        <v>646</v>
      </c>
      <c r="T33" s="182"/>
      <c r="U33" s="182"/>
      <c r="V33" s="182"/>
      <c r="W33" s="182"/>
    </row>
    <row r="34" spans="1:23" x14ac:dyDescent="0.25">
      <c r="A34" t="s">
        <v>582</v>
      </c>
      <c r="B34" t="s">
        <v>584</v>
      </c>
      <c r="C34" s="72" t="str">
        <f>IF(AND(ISNA(VLOOKUP(A34,'SoA - Control Objectives'!N$4:N$179,1,FALSE)),ISNA(VLOOKUP(A34,'SoA - Control Objectives'!L$4:L$179,1,FALSE)),ISNA(VLOOKUP(A34,'SoA - Control Objectives'!P$4:P$179,1,FALSE)),  ISNA(VLOOKUP(A34,'SoA - Mandatory Requirements'!J$4:J$32,1,FALSE)),ISNA(VLOOKUP(A34,'SoA - Mandatory Requirements'!L$4:L$32,1,FALSE)),ISNA(VLOOKUP(A34,'SoA - Mandatory Requirements'!N$4:N$32,1,FALSE))  ),"No","Yes")</f>
        <v>Yes</v>
      </c>
      <c r="E34" s="182"/>
      <c r="F34" s="182"/>
      <c r="G34" s="182"/>
      <c r="H34" s="182"/>
      <c r="I34" s="182"/>
      <c r="J34" s="182"/>
      <c r="K34" s="182"/>
      <c r="L34" s="182"/>
      <c r="M34" s="182"/>
      <c r="N34" s="182"/>
      <c r="O34" s="182"/>
      <c r="P34" s="182"/>
      <c r="Q34" s="182"/>
      <c r="R34" s="182"/>
      <c r="S34" s="182" t="s">
        <v>646</v>
      </c>
      <c r="T34" s="182"/>
      <c r="U34" s="182"/>
      <c r="V34" s="182"/>
      <c r="W34" s="182"/>
    </row>
    <row r="35" spans="1:23" x14ac:dyDescent="0.25">
      <c r="A35" t="s">
        <v>547</v>
      </c>
      <c r="B35" t="s">
        <v>448</v>
      </c>
      <c r="C35" s="72" t="str">
        <f>IF(AND(ISNA(VLOOKUP(A35,'SoA - Control Objectives'!N$4:N$179,1,FALSE)),ISNA(VLOOKUP(A35,'SoA - Control Objectives'!L$4:L$179,1,FALSE)),ISNA(VLOOKUP(A35,'SoA - Control Objectives'!P$4:P$179,1,FALSE)),  ISNA(VLOOKUP(A35,'SoA - Mandatory Requirements'!J$4:J$32,1,FALSE)),ISNA(VLOOKUP(A35,'SoA - Mandatory Requirements'!L$4:L$32,1,FALSE)),ISNA(VLOOKUP(A35,'SoA - Mandatory Requirements'!N$4:N$32,1,FALSE))  ),"No","Yes")</f>
        <v>Yes</v>
      </c>
      <c r="E35" s="182"/>
      <c r="F35" s="182"/>
      <c r="G35" s="182"/>
      <c r="H35" s="182"/>
      <c r="I35" s="182"/>
      <c r="J35" s="182"/>
      <c r="K35" s="182"/>
      <c r="L35" s="182"/>
      <c r="M35" s="182"/>
      <c r="N35" s="182"/>
      <c r="O35" s="182"/>
      <c r="P35" s="182" t="s">
        <v>646</v>
      </c>
      <c r="Q35" s="182" t="s">
        <v>646</v>
      </c>
      <c r="R35" s="182"/>
      <c r="S35" s="182" t="s">
        <v>646</v>
      </c>
      <c r="T35" s="182"/>
      <c r="U35" s="182"/>
      <c r="V35" s="182"/>
      <c r="W35" s="182"/>
    </row>
    <row r="36" spans="1:23" x14ac:dyDescent="0.25">
      <c r="A36" t="s">
        <v>458</v>
      </c>
      <c r="B36" t="s">
        <v>459</v>
      </c>
      <c r="C36" s="72" t="str">
        <f>IF(AND(ISNA(VLOOKUP(A36,'SoA - Control Objectives'!N$4:N$179,1,FALSE)),ISNA(VLOOKUP(A36,'SoA - Control Objectives'!L$4:L$179,1,FALSE)),ISNA(VLOOKUP(A36,'SoA - Control Objectives'!P$4:P$179,1,FALSE)),  ISNA(VLOOKUP(A36,'SoA - Mandatory Requirements'!J$4:J$32,1,FALSE)),ISNA(VLOOKUP(A36,'SoA - Mandatory Requirements'!L$4:L$32,1,FALSE)),ISNA(VLOOKUP(A36,'SoA - Mandatory Requirements'!N$4:N$32,1,FALSE))  ),"No","Yes")</f>
        <v>Yes</v>
      </c>
      <c r="E36" s="182"/>
      <c r="F36" s="182"/>
      <c r="G36" s="182"/>
      <c r="H36" s="182"/>
      <c r="I36" s="182"/>
      <c r="J36" s="182"/>
      <c r="K36" s="182"/>
      <c r="L36" s="182"/>
      <c r="M36" s="182" t="s">
        <v>646</v>
      </c>
      <c r="N36" s="182"/>
      <c r="O36" s="182"/>
      <c r="P36" s="182"/>
      <c r="Q36" s="182"/>
      <c r="R36" s="182"/>
      <c r="S36" s="182"/>
      <c r="T36" s="182"/>
      <c r="U36" s="182"/>
      <c r="V36" s="182"/>
      <c r="W36" s="182" t="s">
        <v>646</v>
      </c>
    </row>
    <row r="37" spans="1:23" x14ac:dyDescent="0.25">
      <c r="A37" t="s">
        <v>631</v>
      </c>
      <c r="B37" t="s">
        <v>632</v>
      </c>
      <c r="C37" s="72" t="str">
        <f>IF(AND(ISNA(VLOOKUP(A37,'SoA - Control Objectives'!N$4:N$179,1,FALSE)),ISNA(VLOOKUP(A37,'SoA - Control Objectives'!L$4:L$179,1,FALSE)),ISNA(VLOOKUP(A37,'SoA - Control Objectives'!P$4:P$179,1,FALSE)),  ISNA(VLOOKUP(A37,'SoA - Mandatory Requirements'!J$4:J$32,1,FALSE)),ISNA(VLOOKUP(A37,'SoA - Mandatory Requirements'!L$4:L$32,1,FALSE)),ISNA(VLOOKUP(A37,'SoA - Mandatory Requirements'!N$4:N$32,1,FALSE))  ),"No","Yes")</f>
        <v>Yes</v>
      </c>
      <c r="E37" s="182"/>
      <c r="F37" s="182"/>
      <c r="G37" s="182"/>
      <c r="H37" s="182"/>
      <c r="I37" s="182"/>
      <c r="J37" s="182"/>
      <c r="K37" s="182"/>
      <c r="L37" s="182"/>
      <c r="M37" s="182"/>
      <c r="N37" s="182" t="s">
        <v>646</v>
      </c>
      <c r="O37" s="182"/>
      <c r="P37" s="182"/>
      <c r="Q37" s="182"/>
      <c r="R37" s="182"/>
      <c r="S37" s="182"/>
      <c r="T37" s="182"/>
      <c r="U37" s="182"/>
      <c r="V37" s="182"/>
      <c r="W37" s="182"/>
    </row>
    <row r="38" spans="1:23" x14ac:dyDescent="0.25">
      <c r="A38" t="s">
        <v>633</v>
      </c>
      <c r="B38" t="s">
        <v>634</v>
      </c>
      <c r="C38" s="72" t="str">
        <f>IF(AND(ISNA(VLOOKUP(A38,'SoA - Control Objectives'!N$4:N$179,1,FALSE)),ISNA(VLOOKUP(A38,'SoA - Control Objectives'!L$4:L$179,1,FALSE)),ISNA(VLOOKUP(A38,'SoA - Control Objectives'!P$4:P$179,1,FALSE)),  ISNA(VLOOKUP(A38,'SoA - Mandatory Requirements'!J$4:J$32,1,FALSE)),ISNA(VLOOKUP(A38,'SoA - Mandatory Requirements'!L$4:L$32,1,FALSE)),ISNA(VLOOKUP(A38,'SoA - Mandatory Requirements'!N$4:N$32,1,FALSE))  ),"No","Yes")</f>
        <v>Yes</v>
      </c>
      <c r="E38" s="182"/>
      <c r="F38" s="182"/>
      <c r="G38" s="182"/>
      <c r="H38" s="182"/>
      <c r="I38" s="182"/>
      <c r="J38" s="182"/>
      <c r="K38" s="182"/>
      <c r="L38" s="182"/>
      <c r="M38" s="182"/>
      <c r="N38" s="182" t="s">
        <v>646</v>
      </c>
      <c r="O38" s="182"/>
      <c r="P38" s="182"/>
      <c r="Q38" s="182"/>
      <c r="R38" s="182"/>
      <c r="S38" s="182"/>
      <c r="T38" s="182"/>
      <c r="U38" s="182"/>
      <c r="V38" s="182"/>
      <c r="W38" s="182"/>
    </row>
    <row r="39" spans="1:23" x14ac:dyDescent="0.25">
      <c r="A39" t="s">
        <v>552</v>
      </c>
      <c r="B39" t="s">
        <v>457</v>
      </c>
      <c r="C39" s="72" t="str">
        <f>IF(AND(ISNA(VLOOKUP(A39,'SoA - Control Objectives'!N$4:N$179,1,FALSE)),ISNA(VLOOKUP(A39,'SoA - Control Objectives'!L$4:L$179,1,FALSE)),ISNA(VLOOKUP(A39,'SoA - Control Objectives'!P$4:P$179,1,FALSE)),  ISNA(VLOOKUP(A39,'SoA - Mandatory Requirements'!J$4:J$32,1,FALSE)),ISNA(VLOOKUP(A39,'SoA - Mandatory Requirements'!L$4:L$32,1,FALSE)),ISNA(VLOOKUP(A39,'SoA - Mandatory Requirements'!N$4:N$32,1,FALSE))  ),"No","Yes")</f>
        <v>Yes</v>
      </c>
      <c r="E39" s="182"/>
      <c r="F39" s="182"/>
      <c r="G39" s="182"/>
      <c r="H39" s="182"/>
      <c r="I39" s="182"/>
      <c r="J39" s="182"/>
      <c r="K39" s="182"/>
      <c r="L39" s="182"/>
      <c r="M39" s="182"/>
      <c r="N39" s="182" t="s">
        <v>646</v>
      </c>
      <c r="O39" s="182"/>
      <c r="P39" s="182"/>
      <c r="Q39" s="182"/>
      <c r="R39" s="182"/>
      <c r="S39" s="182"/>
      <c r="T39" s="182"/>
      <c r="U39" s="182"/>
      <c r="V39" s="182"/>
      <c r="W39" s="182"/>
    </row>
    <row r="40" spans="1:23" x14ac:dyDescent="0.25">
      <c r="A40" t="s">
        <v>549</v>
      </c>
      <c r="B40" t="s">
        <v>453</v>
      </c>
      <c r="C40" s="72" t="str">
        <f>IF(AND(ISNA(VLOOKUP(A40,'SoA - Control Objectives'!N$4:N$179,1,FALSE)),ISNA(VLOOKUP(A40,'SoA - Control Objectives'!L$4:L$179,1,FALSE)),ISNA(VLOOKUP(A40,'SoA - Control Objectives'!P$4:P$179,1,FALSE)),  ISNA(VLOOKUP(A40,'SoA - Mandatory Requirements'!J$4:J$32,1,FALSE)),ISNA(VLOOKUP(A40,'SoA - Mandatory Requirements'!L$4:L$32,1,FALSE)),ISNA(VLOOKUP(A40,'SoA - Mandatory Requirements'!N$4:N$32,1,FALSE))  ),"No","Yes")</f>
        <v>Yes</v>
      </c>
      <c r="E40" s="182"/>
      <c r="F40" s="182"/>
      <c r="G40" s="182"/>
      <c r="H40" s="182"/>
      <c r="I40" s="182"/>
      <c r="J40" s="182"/>
      <c r="K40" s="182"/>
      <c r="L40" s="182"/>
      <c r="M40" s="182"/>
      <c r="N40" s="182" t="s">
        <v>646</v>
      </c>
      <c r="O40" s="182"/>
      <c r="P40" s="182"/>
      <c r="Q40" s="182"/>
      <c r="R40" s="182"/>
      <c r="S40" s="182"/>
      <c r="T40" s="182"/>
      <c r="U40" s="182"/>
      <c r="V40" s="182"/>
      <c r="W40" s="182"/>
    </row>
    <row r="41" spans="1:23" x14ac:dyDescent="0.25">
      <c r="A41" t="s">
        <v>304</v>
      </c>
      <c r="B41" t="s">
        <v>461</v>
      </c>
      <c r="C41" s="72" t="str">
        <f>IF(AND(ISNA(VLOOKUP(A41,'SoA - Control Objectives'!N$4:N$179,1,FALSE)),ISNA(VLOOKUP(A41,'SoA - Control Objectives'!L$4:L$179,1,FALSE)),ISNA(VLOOKUP(A41,'SoA - Control Objectives'!P$4:P$179,1,FALSE)),  ISNA(VLOOKUP(A41,'SoA - Mandatory Requirements'!J$4:J$32,1,FALSE)),ISNA(VLOOKUP(A41,'SoA - Mandatory Requirements'!L$4:L$32,1,FALSE)),ISNA(VLOOKUP(A41,'SoA - Mandatory Requirements'!N$4:N$32,1,FALSE))  ),"No","Yes")</f>
        <v>Yes</v>
      </c>
      <c r="E41" s="182"/>
      <c r="F41" s="182"/>
      <c r="G41" s="182"/>
      <c r="H41" s="182"/>
      <c r="I41" s="182"/>
      <c r="J41" s="182"/>
      <c r="K41" s="182"/>
      <c r="L41" s="182"/>
      <c r="M41" s="182" t="s">
        <v>647</v>
      </c>
      <c r="N41" s="182" t="s">
        <v>647</v>
      </c>
      <c r="O41" s="182"/>
      <c r="P41" s="182"/>
      <c r="Q41" s="182"/>
      <c r="R41" s="182"/>
      <c r="S41" s="182"/>
      <c r="T41" s="182"/>
      <c r="U41" s="182"/>
      <c r="V41" s="182"/>
      <c r="W41" s="182"/>
    </row>
    <row r="42" spans="1:23" x14ac:dyDescent="0.25">
      <c r="A42" t="s">
        <v>290</v>
      </c>
      <c r="B42" t="s">
        <v>462</v>
      </c>
      <c r="C42" s="72" t="str">
        <f>IF(AND(ISNA(VLOOKUP(A42,'SoA - Control Objectives'!N$4:N$179,1,FALSE)),ISNA(VLOOKUP(A42,'SoA - Control Objectives'!L$4:L$179,1,FALSE)),ISNA(VLOOKUP(A42,'SoA - Control Objectives'!P$4:P$179,1,FALSE)),  ISNA(VLOOKUP(A42,'SoA - Mandatory Requirements'!J$4:J$32,1,FALSE)),ISNA(VLOOKUP(A42,'SoA - Mandatory Requirements'!L$4:L$32,1,FALSE)),ISNA(VLOOKUP(A42,'SoA - Mandatory Requirements'!N$4:N$32,1,FALSE))  ),"No","Yes")</f>
        <v>Yes</v>
      </c>
      <c r="E42" s="182"/>
      <c r="F42" s="182"/>
      <c r="G42" s="182"/>
      <c r="H42" s="182"/>
      <c r="I42" s="182"/>
      <c r="J42" s="182" t="s">
        <v>646</v>
      </c>
      <c r="K42" s="182"/>
      <c r="L42" s="182" t="s">
        <v>646</v>
      </c>
      <c r="M42" s="182"/>
      <c r="N42" s="182"/>
      <c r="O42" s="182"/>
      <c r="P42" s="182"/>
      <c r="Q42" s="182"/>
      <c r="R42" s="182"/>
      <c r="S42" s="182"/>
      <c r="T42" s="182"/>
      <c r="U42" s="182"/>
      <c r="V42" s="182"/>
      <c r="W42" s="182"/>
    </row>
    <row r="43" spans="1:23" x14ac:dyDescent="0.25">
      <c r="A43" t="s">
        <v>463</v>
      </c>
      <c r="B43" t="s">
        <v>464</v>
      </c>
      <c r="C43" s="72" t="str">
        <f>IF(AND(ISNA(VLOOKUP(A43,'SoA - Control Objectives'!N$4:N$179,1,FALSE)),ISNA(VLOOKUP(A43,'SoA - Control Objectives'!L$4:L$179,1,FALSE)),ISNA(VLOOKUP(A43,'SoA - Control Objectives'!P$4:P$179,1,FALSE)),  ISNA(VLOOKUP(A43,'SoA - Mandatory Requirements'!J$4:J$32,1,FALSE)),ISNA(VLOOKUP(A43,'SoA - Mandatory Requirements'!L$4:L$32,1,FALSE)),ISNA(VLOOKUP(A43,'SoA - Mandatory Requirements'!N$4:N$32,1,FALSE))  ),"No","Yes")</f>
        <v>Yes</v>
      </c>
      <c r="E43" s="182"/>
      <c r="F43" s="182"/>
      <c r="G43" s="182"/>
      <c r="H43" s="182"/>
      <c r="I43" s="182"/>
      <c r="J43" s="182"/>
      <c r="K43" s="182"/>
      <c r="L43" s="182" t="s">
        <v>646</v>
      </c>
      <c r="M43" s="182"/>
      <c r="N43" s="182"/>
      <c r="O43" s="182"/>
      <c r="P43" s="182"/>
      <c r="Q43" s="182"/>
      <c r="R43" s="182"/>
      <c r="S43" s="182"/>
      <c r="T43" s="182" t="s">
        <v>646</v>
      </c>
      <c r="U43" s="182"/>
      <c r="V43" s="182"/>
      <c r="W43" s="182"/>
    </row>
    <row r="44" spans="1:23" x14ac:dyDescent="0.25">
      <c r="A44" t="s">
        <v>246</v>
      </c>
      <c r="B44" t="s">
        <v>465</v>
      </c>
      <c r="C44" s="72" t="str">
        <f>IF(AND(ISNA(VLOOKUP(A44,'SoA - Control Objectives'!N$4:N$179,1,FALSE)),ISNA(VLOOKUP(A44,'SoA - Control Objectives'!L$4:L$179,1,FALSE)),ISNA(VLOOKUP(A44,'SoA - Control Objectives'!P$4:P$179,1,FALSE)),  ISNA(VLOOKUP(A44,'SoA - Mandatory Requirements'!J$4:J$32,1,FALSE)),ISNA(VLOOKUP(A44,'SoA - Mandatory Requirements'!L$4:L$32,1,FALSE)),ISNA(VLOOKUP(A44,'SoA - Mandatory Requirements'!N$4:N$32,1,FALSE))  ),"No","Yes")</f>
        <v>Yes</v>
      </c>
      <c r="E44" s="182" t="s">
        <v>647</v>
      </c>
      <c r="F44" s="182" t="s">
        <v>647</v>
      </c>
      <c r="G44" s="182"/>
      <c r="H44" s="182"/>
      <c r="I44" s="182"/>
      <c r="J44" s="182"/>
      <c r="K44" s="182"/>
      <c r="L44" s="182" t="s">
        <v>646</v>
      </c>
      <c r="M44" s="182"/>
      <c r="N44" s="182"/>
      <c r="O44" s="182"/>
      <c r="P44" s="182"/>
      <c r="Q44" s="182"/>
      <c r="R44" s="182"/>
      <c r="S44" s="182"/>
      <c r="T44" s="182"/>
      <c r="U44" s="182"/>
      <c r="V44" s="182"/>
      <c r="W44" s="182"/>
    </row>
    <row r="45" spans="1:23" x14ac:dyDescent="0.25">
      <c r="A45" t="s">
        <v>539</v>
      </c>
      <c r="B45" t="s">
        <v>540</v>
      </c>
      <c r="C45" s="72" t="str">
        <f>IF(AND(ISNA(VLOOKUP(A45,'SoA - Control Objectives'!N$4:N$179,1,FALSE)),ISNA(VLOOKUP(A45,'SoA - Control Objectives'!L$4:L$179,1,FALSE)),ISNA(VLOOKUP(A45,'SoA - Control Objectives'!P$4:P$179,1,FALSE)),  ISNA(VLOOKUP(A45,'SoA - Mandatory Requirements'!J$4:J$32,1,FALSE)),ISNA(VLOOKUP(A45,'SoA - Mandatory Requirements'!L$4:L$32,1,FALSE)),ISNA(VLOOKUP(A45,'SoA - Mandatory Requirements'!N$4:N$32,1,FALSE))  ),"No","Yes")</f>
        <v>Yes</v>
      </c>
      <c r="E45" s="182"/>
      <c r="F45" s="182"/>
      <c r="G45" s="182"/>
      <c r="H45" s="182"/>
      <c r="I45" s="182"/>
      <c r="J45" s="182"/>
      <c r="K45" s="182"/>
      <c r="L45" s="182" t="s">
        <v>646</v>
      </c>
      <c r="M45" s="182"/>
      <c r="N45" s="182"/>
      <c r="O45" s="182"/>
      <c r="P45" s="182"/>
      <c r="Q45" s="182"/>
      <c r="R45" s="182"/>
      <c r="S45" s="182"/>
      <c r="T45" s="182"/>
      <c r="U45" s="182"/>
      <c r="V45" s="182"/>
      <c r="W45" s="182"/>
    </row>
    <row r="46" spans="1:23" x14ac:dyDescent="0.25">
      <c r="A46" t="s">
        <v>467</v>
      </c>
      <c r="B46" t="s">
        <v>468</v>
      </c>
      <c r="C46" s="72" t="str">
        <f>IF(AND(ISNA(VLOOKUP(A46,'SoA - Control Objectives'!N$4:N$179,1,FALSE)),ISNA(VLOOKUP(A46,'SoA - Control Objectives'!L$4:L$179,1,FALSE)),ISNA(VLOOKUP(A46,'SoA - Control Objectives'!P$4:P$179,1,FALSE)),  ISNA(VLOOKUP(A46,'SoA - Mandatory Requirements'!J$4:J$32,1,FALSE)),ISNA(VLOOKUP(A46,'SoA - Mandatory Requirements'!L$4:L$32,1,FALSE)),ISNA(VLOOKUP(A46,'SoA - Mandatory Requirements'!N$4:N$32,1,FALSE))  ),"No","Yes")</f>
        <v>Yes</v>
      </c>
      <c r="E46" s="182"/>
      <c r="F46" s="182"/>
      <c r="G46" s="182"/>
      <c r="H46" s="182"/>
      <c r="I46" s="182"/>
      <c r="J46" s="182"/>
      <c r="K46" s="182" t="s">
        <v>646</v>
      </c>
      <c r="L46" s="182"/>
      <c r="M46" s="182"/>
      <c r="N46" s="182"/>
      <c r="O46" s="182"/>
      <c r="P46" s="182"/>
      <c r="Q46" s="182"/>
      <c r="R46" s="182"/>
      <c r="S46" s="182"/>
      <c r="T46" s="182"/>
      <c r="U46" s="182"/>
      <c r="V46" s="182"/>
      <c r="W46" s="182"/>
    </row>
    <row r="47" spans="1:23" x14ac:dyDescent="0.25">
      <c r="A47" t="s">
        <v>558</v>
      </c>
      <c r="B47" t="s">
        <v>577</v>
      </c>
      <c r="C47" s="72" t="str">
        <f>IF(AND(ISNA(VLOOKUP(A47,'SoA - Control Objectives'!N$4:N$179,1,FALSE)),ISNA(VLOOKUP(A47,'SoA - Control Objectives'!L$4:L$179,1,FALSE)),ISNA(VLOOKUP(A47,'SoA - Control Objectives'!P$4:P$179,1,FALSE)),  ISNA(VLOOKUP(A47,'SoA - Mandatory Requirements'!J$4:J$32,1,FALSE)),ISNA(VLOOKUP(A47,'SoA - Mandatory Requirements'!L$4:L$32,1,FALSE)),ISNA(VLOOKUP(A47,'SoA - Mandatory Requirements'!N$4:N$32,1,FALSE))  ),"No","Yes")</f>
        <v>Yes</v>
      </c>
      <c r="E47" s="182" t="s">
        <v>646</v>
      </c>
      <c r="F47" s="182" t="s">
        <v>646</v>
      </c>
      <c r="G47" s="182"/>
      <c r="H47" s="182"/>
      <c r="I47" s="182"/>
      <c r="J47" s="182"/>
      <c r="K47" s="182"/>
      <c r="L47" s="182"/>
      <c r="M47" s="182"/>
      <c r="N47" s="182"/>
      <c r="O47" s="182"/>
      <c r="P47" s="182"/>
      <c r="Q47" s="182" t="s">
        <v>646</v>
      </c>
      <c r="R47" s="182"/>
      <c r="S47" s="182"/>
      <c r="T47" s="182"/>
      <c r="U47" s="182"/>
      <c r="V47" s="182"/>
      <c r="W47" s="182"/>
    </row>
    <row r="48" spans="1:23" x14ac:dyDescent="0.25">
      <c r="A48" t="s">
        <v>469</v>
      </c>
      <c r="B48" t="s">
        <v>578</v>
      </c>
      <c r="C48" s="72" t="str">
        <f>IF(AND(ISNA(VLOOKUP(A48,'SoA - Control Objectives'!N$4:N$179,1,FALSE)),ISNA(VLOOKUP(A48,'SoA - Control Objectives'!L$4:L$179,1,FALSE)),ISNA(VLOOKUP(A48,'SoA - Control Objectives'!P$4:P$179,1,FALSE)),  ISNA(VLOOKUP(A48,'SoA - Mandatory Requirements'!J$4:J$32,1,FALSE)),ISNA(VLOOKUP(A48,'SoA - Mandatory Requirements'!L$4:L$32,1,FALSE)),ISNA(VLOOKUP(A48,'SoA - Mandatory Requirements'!N$4:N$32,1,FALSE))  ),"No","Yes")</f>
        <v>Yes</v>
      </c>
      <c r="E48" s="182"/>
      <c r="F48" s="182"/>
      <c r="G48" s="182"/>
      <c r="H48" s="182"/>
      <c r="I48" s="182" t="s">
        <v>646</v>
      </c>
      <c r="J48" s="182"/>
      <c r="K48" s="182" t="s">
        <v>646</v>
      </c>
      <c r="L48" s="182"/>
      <c r="M48" s="182" t="s">
        <v>646</v>
      </c>
      <c r="N48" s="182"/>
      <c r="O48" s="182"/>
      <c r="P48" s="182"/>
      <c r="Q48" s="182"/>
      <c r="R48" s="182"/>
      <c r="S48" s="182" t="s">
        <v>646</v>
      </c>
      <c r="T48" s="182"/>
      <c r="U48" s="182"/>
      <c r="V48" s="182"/>
      <c r="W48" s="182"/>
    </row>
    <row r="49" spans="1:23" x14ac:dyDescent="0.25">
      <c r="A49" t="s">
        <v>472</v>
      </c>
      <c r="B49" t="s">
        <v>473</v>
      </c>
      <c r="C49" s="72" t="str">
        <f>IF(AND(ISNA(VLOOKUP(A49,'SoA - Control Objectives'!N$4:N$179,1,FALSE)),ISNA(VLOOKUP(A49,'SoA - Control Objectives'!L$4:L$179,1,FALSE)),ISNA(VLOOKUP(A49,'SoA - Control Objectives'!P$4:P$179,1,FALSE)),  ISNA(VLOOKUP(A49,'SoA - Mandatory Requirements'!J$4:J$32,1,FALSE)),ISNA(VLOOKUP(A49,'SoA - Mandatory Requirements'!L$4:L$32,1,FALSE)),ISNA(VLOOKUP(A49,'SoA - Mandatory Requirements'!N$4:N$32,1,FALSE))  ),"No","Yes")</f>
        <v>Yes</v>
      </c>
      <c r="E49" s="182" t="s">
        <v>647</v>
      </c>
      <c r="F49" s="182" t="s">
        <v>646</v>
      </c>
      <c r="G49" s="182"/>
      <c r="H49" s="182"/>
      <c r="I49" s="182"/>
      <c r="J49" s="182"/>
      <c r="K49" s="182"/>
      <c r="L49" s="182"/>
      <c r="M49" s="182"/>
      <c r="N49" s="182"/>
      <c r="O49" s="182"/>
      <c r="P49" s="182"/>
      <c r="Q49" s="182"/>
      <c r="R49" s="182"/>
      <c r="S49" s="182"/>
      <c r="T49" s="182"/>
      <c r="U49" s="182"/>
      <c r="V49" s="182"/>
      <c r="W49" s="182"/>
    </row>
    <row r="50" spans="1:23" x14ac:dyDescent="0.25">
      <c r="A50" t="s">
        <v>565</v>
      </c>
      <c r="B50" t="s">
        <v>474</v>
      </c>
      <c r="C50" s="72" t="str">
        <f>IF(AND(ISNA(VLOOKUP(A50,'SoA - Control Objectives'!N$4:N$179,1,FALSE)),ISNA(VLOOKUP(A50,'SoA - Control Objectives'!L$4:L$179,1,FALSE)),ISNA(VLOOKUP(A50,'SoA - Control Objectives'!P$4:P$179,1,FALSE)),  ISNA(VLOOKUP(A50,'SoA - Mandatory Requirements'!J$4:J$32,1,FALSE)),ISNA(VLOOKUP(A50,'SoA - Mandatory Requirements'!L$4:L$32,1,FALSE)),ISNA(VLOOKUP(A50,'SoA - Mandatory Requirements'!N$4:N$32,1,FALSE))  ),"No","Yes")</f>
        <v>Yes</v>
      </c>
      <c r="E50" s="182"/>
      <c r="F50" s="182"/>
      <c r="G50" s="182"/>
      <c r="H50" s="182"/>
      <c r="I50" s="182"/>
      <c r="J50" s="182"/>
      <c r="K50" s="182"/>
      <c r="L50" s="182"/>
      <c r="M50" s="182"/>
      <c r="N50" s="182"/>
      <c r="O50" s="182"/>
      <c r="P50" s="182"/>
      <c r="Q50" s="182"/>
      <c r="R50" s="182"/>
      <c r="S50" s="182"/>
      <c r="T50" s="182"/>
      <c r="U50" s="182" t="s">
        <v>646</v>
      </c>
      <c r="V50" s="182"/>
      <c r="W50" s="182"/>
    </row>
    <row r="51" spans="1:23" x14ac:dyDescent="0.25">
      <c r="A51" t="s">
        <v>294</v>
      </c>
      <c r="B51" t="s">
        <v>475</v>
      </c>
      <c r="C51" s="72" t="str">
        <f>IF(AND(ISNA(VLOOKUP(A51,'SoA - Control Objectives'!N$4:N$179,1,FALSE)),ISNA(VLOOKUP(A51,'SoA - Control Objectives'!L$4:L$179,1,FALSE)),ISNA(VLOOKUP(A51,'SoA - Control Objectives'!P$4:P$179,1,FALSE)),  ISNA(VLOOKUP(A51,'SoA - Mandatory Requirements'!J$4:J$32,1,FALSE)),ISNA(VLOOKUP(A51,'SoA - Mandatory Requirements'!L$4:L$32,1,FALSE)),ISNA(VLOOKUP(A51,'SoA - Mandatory Requirements'!N$4:N$32,1,FALSE))  ),"No","Yes")</f>
        <v>Yes</v>
      </c>
      <c r="E51" s="182"/>
      <c r="F51" s="182"/>
      <c r="G51" s="182"/>
      <c r="H51" s="182"/>
      <c r="I51" s="182"/>
      <c r="J51" s="182"/>
      <c r="K51" s="182"/>
      <c r="L51" s="182"/>
      <c r="M51" s="182" t="s">
        <v>646</v>
      </c>
      <c r="N51" s="182"/>
      <c r="O51" s="182"/>
      <c r="P51" s="182" t="s">
        <v>646</v>
      </c>
      <c r="Q51" s="182" t="s">
        <v>646</v>
      </c>
      <c r="R51" s="182" t="s">
        <v>646</v>
      </c>
      <c r="S51" s="182"/>
      <c r="T51" s="182"/>
      <c r="U51" s="182"/>
      <c r="V51" s="182"/>
      <c r="W51" s="182"/>
    </row>
    <row r="52" spans="1:23" x14ac:dyDescent="0.25">
      <c r="A52" t="s">
        <v>291</v>
      </c>
      <c r="B52" t="s">
        <v>476</v>
      </c>
      <c r="C52" s="72" t="str">
        <f>IF(AND(ISNA(VLOOKUP(A52,'SoA - Control Objectives'!N$4:N$179,1,FALSE)),ISNA(VLOOKUP(A52,'SoA - Control Objectives'!L$4:L$179,1,FALSE)),ISNA(VLOOKUP(A52,'SoA - Control Objectives'!P$4:P$179,1,FALSE)),  ISNA(VLOOKUP(A52,'SoA - Mandatory Requirements'!J$4:J$32,1,FALSE)),ISNA(VLOOKUP(A52,'SoA - Mandatory Requirements'!L$4:L$32,1,FALSE)),ISNA(VLOOKUP(A52,'SoA - Mandatory Requirements'!N$4:N$32,1,FALSE))  ),"No","Yes")</f>
        <v>Yes</v>
      </c>
      <c r="E52" s="182"/>
      <c r="F52" s="182"/>
      <c r="G52" s="182"/>
      <c r="H52" s="182"/>
      <c r="I52" s="182"/>
      <c r="J52" s="182"/>
      <c r="K52" s="182"/>
      <c r="L52" s="182"/>
      <c r="M52" s="182" t="s">
        <v>646</v>
      </c>
      <c r="N52" s="182"/>
      <c r="O52" s="182"/>
      <c r="P52" s="182"/>
      <c r="Q52" s="182"/>
      <c r="R52" s="182"/>
      <c r="S52" s="182"/>
      <c r="T52" s="182"/>
      <c r="U52" s="182"/>
      <c r="V52" s="182"/>
      <c r="W52" s="182"/>
    </row>
    <row r="53" spans="1:23" x14ac:dyDescent="0.25">
      <c r="A53" t="s">
        <v>302</v>
      </c>
      <c r="B53" t="s">
        <v>477</v>
      </c>
      <c r="C53" s="72" t="str">
        <f>IF(AND(ISNA(VLOOKUP(A53,'SoA - Control Objectives'!N$4:N$179,1,FALSE)),ISNA(VLOOKUP(A53,'SoA - Control Objectives'!L$4:L$179,1,FALSE)),ISNA(VLOOKUP(A53,'SoA - Control Objectives'!P$4:P$179,1,FALSE)),  ISNA(VLOOKUP(A53,'SoA - Mandatory Requirements'!J$4:J$32,1,FALSE)),ISNA(VLOOKUP(A53,'SoA - Mandatory Requirements'!L$4:L$32,1,FALSE)),ISNA(VLOOKUP(A53,'SoA - Mandatory Requirements'!N$4:N$32,1,FALSE))  ),"No","Yes")</f>
        <v>Yes</v>
      </c>
      <c r="E53" s="182"/>
      <c r="F53" s="182"/>
      <c r="G53" s="182"/>
      <c r="H53" s="182"/>
      <c r="I53" s="182"/>
      <c r="J53" s="182"/>
      <c r="K53" s="182"/>
      <c r="L53" s="182"/>
      <c r="M53" s="182" t="s">
        <v>646</v>
      </c>
      <c r="N53" s="182"/>
      <c r="O53" s="182"/>
      <c r="P53" s="182"/>
      <c r="Q53" s="182"/>
      <c r="R53" s="182"/>
      <c r="S53" s="182"/>
      <c r="T53" s="182"/>
      <c r="U53" s="182"/>
      <c r="V53" s="182"/>
      <c r="W53" s="182"/>
    </row>
    <row r="54" spans="1:23" x14ac:dyDescent="0.25">
      <c r="A54" t="s">
        <v>478</v>
      </c>
      <c r="B54" t="s">
        <v>479</v>
      </c>
      <c r="C54" s="72" t="str">
        <f>IF(AND(ISNA(VLOOKUP(A54,'SoA - Control Objectives'!N$4:N$179,1,FALSE)),ISNA(VLOOKUP(A54,'SoA - Control Objectives'!L$4:L$179,1,FALSE)),ISNA(VLOOKUP(A54,'SoA - Control Objectives'!P$4:P$179,1,FALSE)),  ISNA(VLOOKUP(A54,'SoA - Mandatory Requirements'!J$4:J$32,1,FALSE)),ISNA(VLOOKUP(A54,'SoA - Mandatory Requirements'!L$4:L$32,1,FALSE)),ISNA(VLOOKUP(A54,'SoA - Mandatory Requirements'!N$4:N$32,1,FALSE))  ),"No","Yes")</f>
        <v>Yes</v>
      </c>
      <c r="E54" s="182"/>
      <c r="F54" s="182"/>
      <c r="G54" s="182"/>
      <c r="H54" s="182"/>
      <c r="I54" s="182"/>
      <c r="J54" s="182"/>
      <c r="K54" s="182"/>
      <c r="L54" s="182"/>
      <c r="M54" s="182"/>
      <c r="N54" s="182"/>
      <c r="O54" s="182" t="s">
        <v>646</v>
      </c>
      <c r="P54" s="182"/>
      <c r="Q54" s="182"/>
      <c r="R54" s="182"/>
      <c r="S54" s="182"/>
      <c r="T54" s="182"/>
      <c r="U54" s="182"/>
      <c r="V54" s="182"/>
      <c r="W54" s="182"/>
    </row>
    <row r="55" spans="1:23" x14ac:dyDescent="0.25">
      <c r="A55" t="s">
        <v>559</v>
      </c>
      <c r="B55" t="s">
        <v>484</v>
      </c>
      <c r="C55" s="72" t="str">
        <f>IF(AND(ISNA(VLOOKUP(A55,'SoA - Control Objectives'!N$4:N$179,1,FALSE)),ISNA(VLOOKUP(A55,'SoA - Control Objectives'!L$4:L$179,1,FALSE)),ISNA(VLOOKUP(A55,'SoA - Control Objectives'!P$4:P$179,1,FALSE)),  ISNA(VLOOKUP(A55,'SoA - Mandatory Requirements'!J$4:J$32,1,FALSE)),ISNA(VLOOKUP(A55,'SoA - Mandatory Requirements'!L$4:L$32,1,FALSE)),ISNA(VLOOKUP(A55,'SoA - Mandatory Requirements'!N$4:N$32,1,FALSE))  ),"No","Yes")</f>
        <v>Yes</v>
      </c>
      <c r="E55" s="182"/>
      <c r="F55" s="182"/>
      <c r="G55" s="182"/>
      <c r="H55" s="182"/>
      <c r="I55" s="182"/>
      <c r="J55" s="182"/>
      <c r="K55" s="182"/>
      <c r="L55" s="182"/>
      <c r="M55" s="182"/>
      <c r="N55" s="182" t="s">
        <v>646</v>
      </c>
      <c r="O55" s="182"/>
      <c r="P55" s="182" t="s">
        <v>646</v>
      </c>
      <c r="Q55" s="182" t="s">
        <v>646</v>
      </c>
      <c r="R55" s="182"/>
      <c r="S55" s="182"/>
      <c r="T55" s="182"/>
      <c r="U55" s="182"/>
      <c r="V55" s="182"/>
      <c r="W55" s="182"/>
    </row>
    <row r="56" spans="1:23" x14ac:dyDescent="0.25">
      <c r="A56" t="s">
        <v>563</v>
      </c>
      <c r="B56" t="s">
        <v>564</v>
      </c>
      <c r="C56" s="72" t="str">
        <f>IF(AND(ISNA(VLOOKUP(A56,'SoA - Control Objectives'!N$4:N$179,1,FALSE)),ISNA(VLOOKUP(A56,'SoA - Control Objectives'!L$4:L$179,1,FALSE)),ISNA(VLOOKUP(A56,'SoA - Control Objectives'!P$4:P$179,1,FALSE)),  ISNA(VLOOKUP(A56,'SoA - Mandatory Requirements'!J$4:J$32,1,FALSE)),ISNA(VLOOKUP(A56,'SoA - Mandatory Requirements'!L$4:L$32,1,FALSE)),ISNA(VLOOKUP(A56,'SoA - Mandatory Requirements'!N$4:N$32,1,FALSE))  ),"No","Yes")</f>
        <v>Yes</v>
      </c>
      <c r="E56" s="182"/>
      <c r="F56" s="182"/>
      <c r="G56" s="182"/>
      <c r="H56" s="182"/>
      <c r="I56" s="182"/>
      <c r="J56" s="182"/>
      <c r="K56" s="182"/>
      <c r="L56" s="182"/>
      <c r="M56" s="182" t="s">
        <v>646</v>
      </c>
      <c r="N56" s="182"/>
      <c r="O56" s="182"/>
      <c r="P56" s="182" t="s">
        <v>647</v>
      </c>
      <c r="Q56" s="182"/>
      <c r="R56" s="182"/>
      <c r="S56" s="182"/>
      <c r="T56" s="182"/>
      <c r="U56" s="182"/>
      <c r="V56" s="182"/>
      <c r="W56" s="182"/>
    </row>
    <row r="57" spans="1:23" x14ac:dyDescent="0.25">
      <c r="A57" t="s">
        <v>618</v>
      </c>
      <c r="B57" t="s">
        <v>619</v>
      </c>
      <c r="C57" s="72" t="str">
        <f>IF(AND(ISNA(VLOOKUP(A57,'SoA - Control Objectives'!N$4:N$179,1,FALSE)),ISNA(VLOOKUP(A57,'SoA - Control Objectives'!L$4:L$179,1,FALSE)),ISNA(VLOOKUP(A57,'SoA - Control Objectives'!P$4:P$179,1,FALSE)),  ISNA(VLOOKUP(A57,'SoA - Mandatory Requirements'!J$4:J$32,1,FALSE)),ISNA(VLOOKUP(A57,'SoA - Mandatory Requirements'!L$4:L$32,1,FALSE)),ISNA(VLOOKUP(A57,'SoA - Mandatory Requirements'!N$4:N$32,1,FALSE))  ),"No","Yes")</f>
        <v>Yes</v>
      </c>
      <c r="E57" s="182"/>
      <c r="F57" s="182"/>
      <c r="G57" s="182"/>
      <c r="H57" s="182"/>
      <c r="I57" s="182"/>
      <c r="J57" s="182"/>
      <c r="K57" s="182"/>
      <c r="L57" s="182"/>
      <c r="M57" s="182"/>
      <c r="N57" s="182" t="s">
        <v>646</v>
      </c>
      <c r="O57" s="182"/>
      <c r="P57" s="182"/>
      <c r="Q57" s="182"/>
      <c r="R57" s="182"/>
      <c r="S57" s="182"/>
      <c r="T57" s="182"/>
      <c r="U57" s="182"/>
      <c r="V57" s="182"/>
      <c r="W57" s="182"/>
    </row>
    <row r="58" spans="1:23" x14ac:dyDescent="0.25">
      <c r="A58" t="s">
        <v>614</v>
      </c>
      <c r="B58" t="s">
        <v>615</v>
      </c>
      <c r="C58" s="72" t="str">
        <f>IF(AND(ISNA(VLOOKUP(A58,'SoA - Control Objectives'!N$4:N$179,1,FALSE)),ISNA(VLOOKUP(A58,'SoA - Control Objectives'!L$4:L$179,1,FALSE)),ISNA(VLOOKUP(A58,'SoA - Control Objectives'!P$4:P$179,1,FALSE)),  ISNA(VLOOKUP(A58,'SoA - Mandatory Requirements'!J$4:J$32,1,FALSE)),ISNA(VLOOKUP(A58,'SoA - Mandatory Requirements'!L$4:L$32,1,FALSE)),ISNA(VLOOKUP(A58,'SoA - Mandatory Requirements'!N$4:N$32,1,FALSE))  ),"No","Yes")</f>
        <v>Yes</v>
      </c>
      <c r="E58" s="182"/>
      <c r="F58" s="182"/>
      <c r="G58" s="182"/>
      <c r="H58" s="182"/>
      <c r="I58" s="182"/>
      <c r="J58" s="182"/>
      <c r="K58" s="182"/>
      <c r="L58" s="182"/>
      <c r="M58" s="182"/>
      <c r="N58" s="182" t="s">
        <v>646</v>
      </c>
      <c r="O58" s="182"/>
      <c r="P58" s="182"/>
      <c r="Q58" s="182"/>
      <c r="R58" s="182"/>
      <c r="S58" s="182"/>
      <c r="T58" s="182"/>
      <c r="U58" s="182"/>
      <c r="V58" s="182"/>
      <c r="W58" s="182"/>
    </row>
    <row r="59" spans="1:23" x14ac:dyDescent="0.25">
      <c r="A59" t="s">
        <v>656</v>
      </c>
      <c r="B59" t="s">
        <v>657</v>
      </c>
      <c r="C59" s="72" t="str">
        <f>IF(AND(ISNA(VLOOKUP(A59,'SoA - Control Objectives'!N$4:N$179,1,FALSE)),ISNA(VLOOKUP(A59,'SoA - Control Objectives'!L$4:L$179,1,FALSE)),ISNA(VLOOKUP(A59,'SoA - Control Objectives'!P$4:P$179,1,FALSE)),  ISNA(VLOOKUP(A59,'SoA - Mandatory Requirements'!J$4:J$32,1,FALSE)),ISNA(VLOOKUP(A59,'SoA - Mandatory Requirements'!L$4:L$32,1,FALSE)),ISNA(VLOOKUP(A59,'SoA - Mandatory Requirements'!N$4:N$32,1,FALSE))  ),"No","Yes")</f>
        <v>Yes</v>
      </c>
      <c r="E59" s="182"/>
      <c r="F59" s="182"/>
      <c r="G59" s="182"/>
      <c r="H59" s="182"/>
      <c r="I59" s="182"/>
      <c r="J59" s="182"/>
      <c r="K59" s="182"/>
      <c r="L59" s="182"/>
      <c r="M59" s="182" t="s">
        <v>646</v>
      </c>
      <c r="N59" s="182" t="s">
        <v>646</v>
      </c>
      <c r="O59" s="182"/>
      <c r="P59" s="182" t="s">
        <v>646</v>
      </c>
      <c r="Q59" s="182" t="s">
        <v>646</v>
      </c>
      <c r="R59" s="182" t="s">
        <v>646</v>
      </c>
      <c r="S59" s="182"/>
      <c r="T59" s="182"/>
      <c r="U59" s="182"/>
      <c r="V59" s="182"/>
      <c r="W59" s="182"/>
    </row>
    <row r="60" spans="1:23" x14ac:dyDescent="0.25">
      <c r="A60" t="s">
        <v>554</v>
      </c>
      <c r="B60" t="s">
        <v>470</v>
      </c>
      <c r="C60" s="72" t="str">
        <f>IF(AND(ISNA(VLOOKUP(A60,'SoA - Control Objectives'!N$4:N$179,1,FALSE)),ISNA(VLOOKUP(A60,'SoA - Control Objectives'!L$4:L$179,1,FALSE)),ISNA(VLOOKUP(A60,'SoA - Control Objectives'!P$4:P$179,1,FALSE)),  ISNA(VLOOKUP(A60,'SoA - Mandatory Requirements'!J$4:J$32,1,FALSE)),ISNA(VLOOKUP(A60,'SoA - Mandatory Requirements'!L$4:L$32,1,FALSE)),ISNA(VLOOKUP(A60,'SoA - Mandatory Requirements'!N$4:N$32,1,FALSE))  ),"No","Yes")</f>
        <v>Yes</v>
      </c>
      <c r="E60" s="182"/>
      <c r="F60" s="182"/>
      <c r="G60" s="182"/>
      <c r="H60" s="182"/>
      <c r="I60" s="182"/>
      <c r="J60" s="182"/>
      <c r="K60" s="182" t="s">
        <v>646</v>
      </c>
      <c r="L60" s="182"/>
      <c r="M60" s="182"/>
      <c r="N60" s="182"/>
      <c r="O60" s="182"/>
      <c r="P60" s="182"/>
      <c r="Q60" s="182"/>
      <c r="R60" s="182"/>
      <c r="S60" s="182"/>
      <c r="T60" s="182"/>
      <c r="U60" s="182"/>
      <c r="V60" s="182"/>
      <c r="W60" s="182"/>
    </row>
    <row r="61" spans="1:23" x14ac:dyDescent="0.25">
      <c r="A61" t="s">
        <v>555</v>
      </c>
      <c r="B61" t="s">
        <v>471</v>
      </c>
      <c r="C61" s="72" t="str">
        <f>IF(AND(ISNA(VLOOKUP(A61,'SoA - Control Objectives'!N$4:N$179,1,FALSE)),ISNA(VLOOKUP(A61,'SoA - Control Objectives'!L$4:L$179,1,FALSE)),ISNA(VLOOKUP(A61,'SoA - Control Objectives'!P$4:P$179,1,FALSE)),  ISNA(VLOOKUP(A61,'SoA - Mandatory Requirements'!J$4:J$32,1,FALSE)),ISNA(VLOOKUP(A61,'SoA - Mandatory Requirements'!L$4:L$32,1,FALSE)),ISNA(VLOOKUP(A61,'SoA - Mandatory Requirements'!N$4:N$32,1,FALSE))  ),"No","Yes")</f>
        <v>Yes</v>
      </c>
      <c r="E61" s="182"/>
      <c r="F61" s="182"/>
      <c r="G61" s="182"/>
      <c r="H61" s="182" t="s">
        <v>646</v>
      </c>
      <c r="I61" s="182"/>
      <c r="J61" s="182"/>
      <c r="K61" s="182"/>
      <c r="L61" s="182"/>
      <c r="M61" s="182"/>
      <c r="N61" s="182"/>
      <c r="O61" s="182"/>
      <c r="P61" s="182"/>
      <c r="Q61" s="182"/>
      <c r="R61" s="182"/>
      <c r="S61" s="182"/>
      <c r="T61" s="182"/>
      <c r="U61" s="182"/>
      <c r="V61" s="182" t="s">
        <v>646</v>
      </c>
      <c r="W61" s="182"/>
    </row>
    <row r="62" spans="1:23" x14ac:dyDescent="0.25">
      <c r="A62" t="s">
        <v>253</v>
      </c>
      <c r="B62" t="s">
        <v>480</v>
      </c>
      <c r="C62" s="72" t="str">
        <f>IF(AND(ISNA(VLOOKUP(A62,'SoA - Control Objectives'!N$4:N$179,1,FALSE)),ISNA(VLOOKUP(A62,'SoA - Control Objectives'!L$4:L$179,1,FALSE)),ISNA(VLOOKUP(A62,'SoA - Control Objectives'!P$4:P$179,1,FALSE)),  ISNA(VLOOKUP(A62,'SoA - Mandatory Requirements'!J$4:J$32,1,FALSE)),ISNA(VLOOKUP(A62,'SoA - Mandatory Requirements'!L$4:L$32,1,FALSE)),ISNA(VLOOKUP(A62,'SoA - Mandatory Requirements'!N$4:N$32,1,FALSE))  ),"No","Yes")</f>
        <v>Yes</v>
      </c>
      <c r="E62" s="182"/>
      <c r="F62" s="182"/>
      <c r="G62" s="182"/>
      <c r="H62" s="182"/>
      <c r="I62" s="182"/>
      <c r="J62" s="182" t="s">
        <v>646</v>
      </c>
      <c r="K62" s="182"/>
      <c r="L62" s="182"/>
      <c r="M62" s="182" t="s">
        <v>646</v>
      </c>
      <c r="N62" s="182"/>
      <c r="O62" s="182"/>
      <c r="P62" s="182"/>
      <c r="Q62" s="182"/>
      <c r="R62" s="182"/>
      <c r="S62" s="182" t="s">
        <v>646</v>
      </c>
      <c r="T62" s="182"/>
      <c r="U62" s="182"/>
      <c r="V62" s="182"/>
      <c r="W62" s="182"/>
    </row>
    <row r="63" spans="1:23" x14ac:dyDescent="0.25">
      <c r="A63" t="s">
        <v>247</v>
      </c>
      <c r="B63" t="s">
        <v>481</v>
      </c>
      <c r="C63" s="72" t="str">
        <f>IF(AND(ISNA(VLOOKUP(A63,'SoA - Control Objectives'!N$4:N$179,1,FALSE)),ISNA(VLOOKUP(A63,'SoA - Control Objectives'!L$4:L$179,1,FALSE)),ISNA(VLOOKUP(A63,'SoA - Control Objectives'!P$4:P$179,1,FALSE)),  ISNA(VLOOKUP(A63,'SoA - Mandatory Requirements'!J$4:J$32,1,FALSE)),ISNA(VLOOKUP(A63,'SoA - Mandatory Requirements'!L$4:L$32,1,FALSE)),ISNA(VLOOKUP(A63,'SoA - Mandatory Requirements'!N$4:N$32,1,FALSE))  ),"No","Yes")</f>
        <v>Yes</v>
      </c>
      <c r="E63" s="182" t="s">
        <v>647</v>
      </c>
      <c r="F63" s="182" t="s">
        <v>647</v>
      </c>
      <c r="G63" s="182"/>
      <c r="H63" s="182"/>
      <c r="I63" s="182"/>
      <c r="J63" s="182" t="s">
        <v>646</v>
      </c>
      <c r="K63" s="182"/>
      <c r="L63" s="182" t="s">
        <v>646</v>
      </c>
      <c r="M63" s="182" t="s">
        <v>646</v>
      </c>
      <c r="N63" s="182"/>
      <c r="O63" s="182"/>
      <c r="P63" s="182"/>
      <c r="Q63" s="182"/>
      <c r="R63" s="182"/>
      <c r="S63" s="182"/>
      <c r="T63" s="182"/>
      <c r="U63" s="182"/>
      <c r="V63" s="182"/>
      <c r="W63" s="182"/>
    </row>
    <row r="64" spans="1:23" x14ac:dyDescent="0.25">
      <c r="A64" t="s">
        <v>556</v>
      </c>
      <c r="B64" t="s">
        <v>579</v>
      </c>
      <c r="C64" s="72" t="str">
        <f>IF(AND(ISNA(VLOOKUP(A64,'SoA - Control Objectives'!N$4:N$179,1,FALSE)),ISNA(VLOOKUP(A64,'SoA - Control Objectives'!L$4:L$179,1,FALSE)),ISNA(VLOOKUP(A64,'SoA - Control Objectives'!P$4:P$179,1,FALSE)),  ISNA(VLOOKUP(A64,'SoA - Mandatory Requirements'!J$4:J$32,1,FALSE)),ISNA(VLOOKUP(A64,'SoA - Mandatory Requirements'!L$4:L$32,1,FALSE)),ISNA(VLOOKUP(A64,'SoA - Mandatory Requirements'!N$4:N$32,1,FALSE))  ),"No","Yes")</f>
        <v>Yes</v>
      </c>
      <c r="E64" s="182"/>
      <c r="F64" s="182"/>
      <c r="G64" s="182"/>
      <c r="H64" s="182"/>
      <c r="I64" s="182"/>
      <c r="J64" s="182"/>
      <c r="K64" s="182"/>
      <c r="L64" s="182"/>
      <c r="M64" s="182"/>
      <c r="N64" s="182"/>
      <c r="O64" s="182"/>
      <c r="P64" s="182" t="s">
        <v>647</v>
      </c>
      <c r="Q64" s="182"/>
      <c r="R64" s="182"/>
      <c r="S64" s="182" t="s">
        <v>646</v>
      </c>
      <c r="T64" s="182"/>
      <c r="U64" s="182"/>
      <c r="V64" s="182"/>
      <c r="W64" s="182"/>
    </row>
    <row r="65" spans="1:23" x14ac:dyDescent="0.25">
      <c r="A65" t="s">
        <v>562</v>
      </c>
      <c r="B65" t="s">
        <v>580</v>
      </c>
      <c r="C65" s="72" t="str">
        <f>IF(AND(ISNA(VLOOKUP(A65,'SoA - Control Objectives'!N$4:N$179,1,FALSE)),ISNA(VLOOKUP(A65,'SoA - Control Objectives'!L$4:L$179,1,FALSE)),ISNA(VLOOKUP(A65,'SoA - Control Objectives'!P$4:P$179,1,FALSE)),  ISNA(VLOOKUP(A65,'SoA - Mandatory Requirements'!J$4:J$32,1,FALSE)),ISNA(VLOOKUP(A65,'SoA - Mandatory Requirements'!L$4:L$32,1,FALSE)),ISNA(VLOOKUP(A65,'SoA - Mandatory Requirements'!N$4:N$32,1,FALSE))  ),"No","Yes")</f>
        <v>Yes</v>
      </c>
      <c r="E65" s="182"/>
      <c r="F65" s="182"/>
      <c r="G65" s="182"/>
      <c r="H65" s="182"/>
      <c r="I65" s="182"/>
      <c r="J65" s="182"/>
      <c r="K65" s="182"/>
      <c r="L65" s="182"/>
      <c r="M65" s="182"/>
      <c r="N65" s="182"/>
      <c r="O65" s="182"/>
      <c r="P65" s="182"/>
      <c r="Q65" s="182"/>
      <c r="R65" s="182"/>
      <c r="S65" s="182" t="s">
        <v>646</v>
      </c>
      <c r="T65" s="182"/>
      <c r="U65" s="182"/>
      <c r="V65" s="182"/>
      <c r="W65" s="182"/>
    </row>
    <row r="66" spans="1:23" x14ac:dyDescent="0.25">
      <c r="A66" t="s">
        <v>248</v>
      </c>
      <c r="B66" t="s">
        <v>483</v>
      </c>
      <c r="C66" s="72" t="str">
        <f>IF(AND(ISNA(VLOOKUP(A66,'SoA - Control Objectives'!N$4:N$179,1,FALSE)),ISNA(VLOOKUP(A66,'SoA - Control Objectives'!L$4:L$179,1,FALSE)),ISNA(VLOOKUP(A66,'SoA - Control Objectives'!P$4:P$179,1,FALSE)),  ISNA(VLOOKUP(A66,'SoA - Mandatory Requirements'!J$4:J$32,1,FALSE)),ISNA(VLOOKUP(A66,'SoA - Mandatory Requirements'!L$4:L$32,1,FALSE)),ISNA(VLOOKUP(A66,'SoA - Mandatory Requirements'!N$4:N$32,1,FALSE))  ),"No","Yes")</f>
        <v>Yes</v>
      </c>
      <c r="E66" s="182" t="s">
        <v>647</v>
      </c>
      <c r="F66" s="182" t="s">
        <v>647</v>
      </c>
      <c r="G66" s="182"/>
      <c r="H66" s="182"/>
      <c r="I66" s="182"/>
      <c r="J66" s="182"/>
      <c r="K66" s="182"/>
      <c r="L66" s="182"/>
      <c r="M66" s="182" t="s">
        <v>646</v>
      </c>
      <c r="N66" s="182" t="s">
        <v>646</v>
      </c>
      <c r="O66" s="182"/>
      <c r="P66" s="182"/>
      <c r="Q66" s="182"/>
      <c r="R66" s="182"/>
      <c r="S66" s="182"/>
      <c r="T66" s="182"/>
      <c r="U66" s="182"/>
      <c r="V66" s="182"/>
      <c r="W66" s="182"/>
    </row>
    <row r="67" spans="1:23" x14ac:dyDescent="0.25">
      <c r="A67" t="s">
        <v>485</v>
      </c>
      <c r="B67" t="s">
        <v>486</v>
      </c>
      <c r="C67" s="72" t="str">
        <f>IF(AND(ISNA(VLOOKUP(A67,'SoA - Control Objectives'!N$4:N$179,1,FALSE)),ISNA(VLOOKUP(A67,'SoA - Control Objectives'!L$4:L$179,1,FALSE)),ISNA(VLOOKUP(A67,'SoA - Control Objectives'!P$4:P$179,1,FALSE)),  ISNA(VLOOKUP(A67,'SoA - Mandatory Requirements'!J$4:J$32,1,FALSE)),ISNA(VLOOKUP(A67,'SoA - Mandatory Requirements'!L$4:L$32,1,FALSE)),ISNA(VLOOKUP(A67,'SoA - Mandatory Requirements'!N$4:N$32,1,FALSE))  ),"No","Yes")</f>
        <v>Yes</v>
      </c>
      <c r="E67" s="182" t="s">
        <v>646</v>
      </c>
      <c r="F67" s="182" t="s">
        <v>646</v>
      </c>
      <c r="G67" s="182"/>
      <c r="H67" s="182"/>
      <c r="I67" s="182"/>
      <c r="J67" s="182"/>
      <c r="K67" s="182"/>
      <c r="L67" s="182"/>
      <c r="M67" s="182"/>
      <c r="N67" s="182"/>
      <c r="O67" s="182"/>
      <c r="P67" s="182"/>
      <c r="Q67" s="182"/>
      <c r="R67" s="182"/>
      <c r="S67" s="182"/>
      <c r="T67" s="182"/>
      <c r="U67" s="182"/>
      <c r="V67" s="182"/>
      <c r="W67" s="182"/>
    </row>
    <row r="68" spans="1:23" x14ac:dyDescent="0.25">
      <c r="A68" t="s">
        <v>295</v>
      </c>
      <c r="B68" t="s">
        <v>489</v>
      </c>
      <c r="C68" s="72" t="str">
        <f>IF(AND(ISNA(VLOOKUP(A68,'SoA - Control Objectives'!N$4:N$179,1,FALSE)),ISNA(VLOOKUP(A68,'SoA - Control Objectives'!L$4:L$179,1,FALSE)),ISNA(VLOOKUP(A68,'SoA - Control Objectives'!P$4:P$179,1,FALSE)),  ISNA(VLOOKUP(A68,'SoA - Mandatory Requirements'!J$4:J$32,1,FALSE)),ISNA(VLOOKUP(A68,'SoA - Mandatory Requirements'!L$4:L$32,1,FALSE)),ISNA(VLOOKUP(A68,'SoA - Mandatory Requirements'!N$4:N$32,1,FALSE))  ),"No","Yes")</f>
        <v>Yes</v>
      </c>
      <c r="E68" s="182"/>
      <c r="F68" s="182"/>
      <c r="G68" s="182"/>
      <c r="H68" s="182"/>
      <c r="I68" s="182"/>
      <c r="J68" s="182"/>
      <c r="K68" s="182"/>
      <c r="L68" s="182"/>
      <c r="M68" s="182"/>
      <c r="N68" s="182"/>
      <c r="O68" s="182"/>
      <c r="P68" s="182"/>
      <c r="Q68" s="182"/>
      <c r="R68" s="182"/>
      <c r="S68" s="182" t="s">
        <v>646</v>
      </c>
      <c r="T68" s="182"/>
      <c r="U68" s="182"/>
      <c r="V68" s="182"/>
      <c r="W68" s="182"/>
    </row>
    <row r="69" spans="1:23" x14ac:dyDescent="0.25">
      <c r="A69" t="s">
        <v>490</v>
      </c>
      <c r="B69" t="s">
        <v>491</v>
      </c>
      <c r="C69" s="72" t="str">
        <f>IF(AND(ISNA(VLOOKUP(A69,'SoA - Control Objectives'!N$4:N$179,1,FALSE)),ISNA(VLOOKUP(A69,'SoA - Control Objectives'!L$4:L$179,1,FALSE)),ISNA(VLOOKUP(A69,'SoA - Control Objectives'!P$4:P$179,1,FALSE)),  ISNA(VLOOKUP(A69,'SoA - Mandatory Requirements'!J$4:J$32,1,FALSE)),ISNA(VLOOKUP(A69,'SoA - Mandatory Requirements'!L$4:L$32,1,FALSE)),ISNA(VLOOKUP(A69,'SoA - Mandatory Requirements'!N$4:N$32,1,FALSE))  ),"No","Yes")</f>
        <v>Yes</v>
      </c>
      <c r="E69" s="182"/>
      <c r="F69" s="182"/>
      <c r="G69" s="182"/>
      <c r="H69" s="182"/>
      <c r="I69" s="182"/>
      <c r="J69" s="182"/>
      <c r="K69" s="182"/>
      <c r="L69" s="182"/>
      <c r="M69" s="182"/>
      <c r="N69" s="182"/>
      <c r="O69" s="182"/>
      <c r="P69" s="182" t="s">
        <v>647</v>
      </c>
      <c r="Q69" s="182"/>
      <c r="R69" s="182"/>
      <c r="S69" s="182" t="s">
        <v>646</v>
      </c>
      <c r="T69" s="182"/>
      <c r="U69" s="182"/>
      <c r="V69" s="182"/>
      <c r="W69" s="182"/>
    </row>
    <row r="70" spans="1:23" x14ac:dyDescent="0.25">
      <c r="A70" t="s">
        <v>557</v>
      </c>
      <c r="B70" t="s">
        <v>482</v>
      </c>
      <c r="C70" s="72" t="str">
        <f>IF(AND(ISNA(VLOOKUP(A70,'SoA - Control Objectives'!N$4:N$179,1,FALSE)),ISNA(VLOOKUP(A70,'SoA - Control Objectives'!L$4:L$179,1,FALSE)),ISNA(VLOOKUP(A70,'SoA - Control Objectives'!P$4:P$179,1,FALSE)),  ISNA(VLOOKUP(A70,'SoA - Mandatory Requirements'!J$4:J$32,1,FALSE)),ISNA(VLOOKUP(A70,'SoA - Mandatory Requirements'!L$4:L$32,1,FALSE)),ISNA(VLOOKUP(A70,'SoA - Mandatory Requirements'!N$4:N$32,1,FALSE))  ),"No","Yes")</f>
        <v>Yes</v>
      </c>
      <c r="E70" s="182"/>
      <c r="F70" s="182"/>
      <c r="G70" s="182"/>
      <c r="H70" s="182"/>
      <c r="I70" s="182"/>
      <c r="J70" s="182"/>
      <c r="K70" s="182"/>
      <c r="L70" s="182"/>
      <c r="M70" s="182"/>
      <c r="N70" s="182"/>
      <c r="O70" s="182"/>
      <c r="P70" s="182"/>
      <c r="Q70" s="182"/>
      <c r="R70" s="182"/>
      <c r="S70" s="182" t="s">
        <v>647</v>
      </c>
      <c r="T70" s="182"/>
      <c r="U70" s="182"/>
      <c r="V70" s="182"/>
      <c r="W70" s="182"/>
    </row>
    <row r="71" spans="1:23" x14ac:dyDescent="0.25">
      <c r="A71" t="s">
        <v>492</v>
      </c>
      <c r="B71" t="s">
        <v>493</v>
      </c>
      <c r="C71" s="72" t="str">
        <f>IF(AND(ISNA(VLOOKUP(A71,'SoA - Control Objectives'!N$4:N$179,1,FALSE)),ISNA(VLOOKUP(A71,'SoA - Control Objectives'!L$4:L$179,1,FALSE)),ISNA(VLOOKUP(A71,'SoA - Control Objectives'!P$4:P$179,1,FALSE)),  ISNA(VLOOKUP(A71,'SoA - Mandatory Requirements'!J$4:J$32,1,FALSE)),ISNA(VLOOKUP(A71,'SoA - Mandatory Requirements'!L$4:L$32,1,FALSE)),ISNA(VLOOKUP(A71,'SoA - Mandatory Requirements'!N$4:N$32,1,FALSE))  ),"No","Yes")</f>
        <v>Yes</v>
      </c>
      <c r="E71" s="182"/>
      <c r="F71" s="182"/>
      <c r="G71" s="182"/>
      <c r="H71" s="182"/>
      <c r="I71" s="182"/>
      <c r="J71" s="182"/>
      <c r="K71" s="182"/>
      <c r="L71" s="182"/>
      <c r="M71" s="182"/>
      <c r="N71" s="182" t="s">
        <v>646</v>
      </c>
      <c r="O71" s="182"/>
      <c r="P71" s="182"/>
      <c r="Q71" s="182"/>
      <c r="R71" s="182"/>
      <c r="S71" s="182"/>
      <c r="T71" s="182"/>
      <c r="U71" s="182"/>
      <c r="V71" s="182"/>
      <c r="W71" s="182"/>
    </row>
    <row r="72" spans="1:23" x14ac:dyDescent="0.25">
      <c r="A72" t="s">
        <v>296</v>
      </c>
      <c r="B72" t="s">
        <v>494</v>
      </c>
      <c r="C72" s="72" t="str">
        <f>IF(AND(ISNA(VLOOKUP(A72,'SoA - Control Objectives'!N$4:N$179,1,FALSE)),ISNA(VLOOKUP(A72,'SoA - Control Objectives'!L$4:L$179,1,FALSE)),ISNA(VLOOKUP(A72,'SoA - Control Objectives'!P$4:P$179,1,FALSE)),  ISNA(VLOOKUP(A72,'SoA - Mandatory Requirements'!J$4:J$32,1,FALSE)),ISNA(VLOOKUP(A72,'SoA - Mandatory Requirements'!L$4:L$32,1,FALSE)),ISNA(VLOOKUP(A72,'SoA - Mandatory Requirements'!N$4:N$32,1,FALSE))  ),"No","Yes")</f>
        <v>Yes</v>
      </c>
      <c r="E72" s="182"/>
      <c r="F72" s="182"/>
      <c r="G72" s="182"/>
      <c r="H72" s="182"/>
      <c r="I72" s="182"/>
      <c r="J72" s="182"/>
      <c r="K72" s="182"/>
      <c r="L72" s="182"/>
      <c r="M72" s="182"/>
      <c r="N72" s="182" t="s">
        <v>646</v>
      </c>
      <c r="O72" s="182"/>
      <c r="P72" s="182"/>
      <c r="Q72" s="182"/>
      <c r="R72" s="182"/>
      <c r="S72" s="182"/>
      <c r="T72" s="182"/>
      <c r="U72" s="182"/>
      <c r="V72" s="182"/>
      <c r="W72" s="182"/>
    </row>
    <row r="73" spans="1:23" x14ac:dyDescent="0.25">
      <c r="A73" t="s">
        <v>511</v>
      </c>
      <c r="B73" t="s">
        <v>516</v>
      </c>
      <c r="C73" s="72" t="str">
        <f>IF(AND(ISNA(VLOOKUP(A73,'SoA - Control Objectives'!N$4:N$179,1,FALSE)),ISNA(VLOOKUP(A73,'SoA - Control Objectives'!L$4:L$179,1,FALSE)),ISNA(VLOOKUP(A73,'SoA - Control Objectives'!P$4:P$179,1,FALSE)),  ISNA(VLOOKUP(A73,'SoA - Mandatory Requirements'!J$4:J$32,1,FALSE)),ISNA(VLOOKUP(A73,'SoA - Mandatory Requirements'!L$4:L$32,1,FALSE)),ISNA(VLOOKUP(A73,'SoA - Mandatory Requirements'!N$4:N$32,1,FALSE))  ),"No","Yes")</f>
        <v>Yes</v>
      </c>
      <c r="E73" s="182"/>
      <c r="F73" s="182"/>
      <c r="G73" s="182"/>
      <c r="H73" s="182"/>
      <c r="I73" s="182"/>
      <c r="J73" s="182"/>
      <c r="K73" s="182"/>
      <c r="L73" s="182"/>
      <c r="M73" s="182"/>
      <c r="N73" s="182" t="s">
        <v>646</v>
      </c>
      <c r="O73" s="182"/>
      <c r="P73" s="182"/>
      <c r="Q73" s="182"/>
      <c r="R73" s="182"/>
      <c r="S73" s="182"/>
      <c r="T73" s="182"/>
      <c r="U73" s="182"/>
      <c r="V73" s="182"/>
      <c r="W73" s="182"/>
    </row>
    <row r="74" spans="1:23" x14ac:dyDescent="0.25">
      <c r="A74" t="s">
        <v>610</v>
      </c>
      <c r="B74" t="s">
        <v>611</v>
      </c>
      <c r="C74" s="72" t="str">
        <f>IF(AND(ISNA(VLOOKUP(A74,'SoA - Control Objectives'!N$4:N$179,1,FALSE)),ISNA(VLOOKUP(A74,'SoA - Control Objectives'!L$4:L$179,1,FALSE)),ISNA(VLOOKUP(A74,'SoA - Control Objectives'!P$4:P$179,1,FALSE)),  ISNA(VLOOKUP(A74,'SoA - Mandatory Requirements'!J$4:J$32,1,FALSE)),ISNA(VLOOKUP(A74,'SoA - Mandatory Requirements'!L$4:L$32,1,FALSE)),ISNA(VLOOKUP(A74,'SoA - Mandatory Requirements'!N$4:N$32,1,FALSE))  ),"No","Yes")</f>
        <v>Yes</v>
      </c>
      <c r="E74" s="182"/>
      <c r="F74" s="182"/>
      <c r="G74" s="182"/>
      <c r="H74" s="182"/>
      <c r="I74" s="182"/>
      <c r="J74" s="182"/>
      <c r="K74" s="182"/>
      <c r="L74" s="182"/>
      <c r="M74" s="182"/>
      <c r="N74" s="182" t="s">
        <v>646</v>
      </c>
      <c r="O74" s="182"/>
      <c r="P74" s="182"/>
      <c r="Q74" s="182"/>
      <c r="R74" s="182"/>
      <c r="S74" s="182"/>
      <c r="T74" s="182"/>
      <c r="U74" s="182"/>
      <c r="V74" s="182"/>
      <c r="W74" s="182"/>
    </row>
    <row r="75" spans="1:23" x14ac:dyDescent="0.25">
      <c r="A75" t="s">
        <v>560</v>
      </c>
      <c r="B75" t="s">
        <v>487</v>
      </c>
      <c r="C75" s="72" t="str">
        <f>IF(AND(ISNA(VLOOKUP(A75,'SoA - Control Objectives'!N$4:N$179,1,FALSE)),ISNA(VLOOKUP(A75,'SoA - Control Objectives'!L$4:L$179,1,FALSE)),ISNA(VLOOKUP(A75,'SoA - Control Objectives'!P$4:P$179,1,FALSE)),  ISNA(VLOOKUP(A75,'SoA - Mandatory Requirements'!J$4:J$32,1,FALSE)),ISNA(VLOOKUP(A75,'SoA - Mandatory Requirements'!L$4:L$32,1,FALSE)),ISNA(VLOOKUP(A75,'SoA - Mandatory Requirements'!N$4:N$32,1,FALSE))  ),"No","Yes")</f>
        <v>Yes</v>
      </c>
      <c r="E75" s="182"/>
      <c r="F75" s="182"/>
      <c r="G75" s="182"/>
      <c r="H75" s="182"/>
      <c r="I75" s="182"/>
      <c r="J75" s="182"/>
      <c r="K75" s="182"/>
      <c r="L75" s="182"/>
      <c r="M75" s="182" t="s">
        <v>646</v>
      </c>
      <c r="N75" s="182"/>
      <c r="O75" s="182"/>
      <c r="P75" s="182"/>
      <c r="Q75" s="182"/>
      <c r="R75" s="182"/>
      <c r="S75" s="182"/>
      <c r="T75" s="182"/>
      <c r="U75" s="182"/>
      <c r="V75" s="182"/>
      <c r="W75" s="182"/>
    </row>
    <row r="76" spans="1:23" x14ac:dyDescent="0.25">
      <c r="A76" t="s">
        <v>561</v>
      </c>
      <c r="B76" t="s">
        <v>488</v>
      </c>
      <c r="C76" s="72" t="str">
        <f>IF(AND(ISNA(VLOOKUP(A76,'SoA - Control Objectives'!N$4:N$179,1,FALSE)),ISNA(VLOOKUP(A76,'SoA - Control Objectives'!L$4:L$179,1,FALSE)),ISNA(VLOOKUP(A76,'SoA - Control Objectives'!P$4:P$179,1,FALSE)),  ISNA(VLOOKUP(A76,'SoA - Mandatory Requirements'!J$4:J$32,1,FALSE)),ISNA(VLOOKUP(A76,'SoA - Mandatory Requirements'!L$4:L$32,1,FALSE)),ISNA(VLOOKUP(A76,'SoA - Mandatory Requirements'!N$4:N$32,1,FALSE))  ),"No","Yes")</f>
        <v>Yes</v>
      </c>
      <c r="E76" s="182"/>
      <c r="F76" s="182"/>
      <c r="G76" s="182"/>
      <c r="H76" s="182"/>
      <c r="I76" s="182"/>
      <c r="J76" s="182"/>
      <c r="K76" s="182"/>
      <c r="L76" s="182"/>
      <c r="M76" s="182"/>
      <c r="N76" s="182"/>
      <c r="O76" s="182"/>
      <c r="P76" s="182" t="s">
        <v>647</v>
      </c>
      <c r="Q76" s="182" t="s">
        <v>647</v>
      </c>
      <c r="R76" s="182"/>
      <c r="S76" s="182"/>
      <c r="T76" s="182"/>
      <c r="U76" s="182"/>
      <c r="V76" s="182"/>
      <c r="W76" s="182"/>
    </row>
    <row r="77" spans="1:23" x14ac:dyDescent="0.25">
      <c r="A77" t="s">
        <v>571</v>
      </c>
      <c r="B77" t="s">
        <v>573</v>
      </c>
      <c r="C77" s="72" t="str">
        <f>IF(AND(ISNA(VLOOKUP(A77,'SoA - Control Objectives'!N$4:N$179,1,FALSE)),ISNA(VLOOKUP(A77,'SoA - Control Objectives'!L$4:L$179,1,FALSE)),ISNA(VLOOKUP(A77,'SoA - Control Objectives'!P$4:P$179,1,FALSE)),  ISNA(VLOOKUP(A77,'SoA - Mandatory Requirements'!J$4:J$32,1,FALSE)),ISNA(VLOOKUP(A77,'SoA - Mandatory Requirements'!L$4:L$32,1,FALSE)),ISNA(VLOOKUP(A77,'SoA - Mandatory Requirements'!N$4:N$32,1,FALSE))  ),"No","Yes")</f>
        <v>Yes</v>
      </c>
      <c r="E77" s="182"/>
      <c r="F77" s="182"/>
      <c r="G77" s="182"/>
      <c r="H77" s="182"/>
      <c r="I77" s="182"/>
      <c r="J77" s="182"/>
      <c r="K77" s="182"/>
      <c r="L77" s="182"/>
      <c r="M77" s="182" t="s">
        <v>646</v>
      </c>
      <c r="N77" s="182" t="s">
        <v>646</v>
      </c>
      <c r="O77" s="182"/>
      <c r="P77" s="182"/>
      <c r="Q77" s="182"/>
      <c r="R77" s="182"/>
      <c r="S77" s="182"/>
      <c r="T77" s="182"/>
      <c r="U77" s="182"/>
      <c r="V77" s="182"/>
      <c r="W77" s="182"/>
    </row>
    <row r="78" spans="1:23" x14ac:dyDescent="0.25">
      <c r="A78" t="s">
        <v>572</v>
      </c>
      <c r="B78" t="s">
        <v>574</v>
      </c>
      <c r="C78" s="72" t="str">
        <f>IF(AND(ISNA(VLOOKUP(A78,'SoA - Control Objectives'!N$4:N$179,1,FALSE)),ISNA(VLOOKUP(A78,'SoA - Control Objectives'!L$4:L$179,1,FALSE)),ISNA(VLOOKUP(A78,'SoA - Control Objectives'!P$4:P$179,1,FALSE)),  ISNA(VLOOKUP(A78,'SoA - Mandatory Requirements'!J$4:J$32,1,FALSE)),ISNA(VLOOKUP(A78,'SoA - Mandatory Requirements'!L$4:L$32,1,FALSE)),ISNA(VLOOKUP(A78,'SoA - Mandatory Requirements'!N$4:N$32,1,FALSE))  ),"No","Yes")</f>
        <v>Yes</v>
      </c>
      <c r="E78" s="183"/>
      <c r="F78" s="183"/>
      <c r="G78" s="183"/>
      <c r="H78" s="183"/>
      <c r="I78" s="183"/>
      <c r="J78" s="183"/>
      <c r="K78" s="183"/>
      <c r="L78" s="183"/>
      <c r="M78" s="183" t="s">
        <v>646</v>
      </c>
      <c r="N78" s="183" t="s">
        <v>646</v>
      </c>
      <c r="O78" s="183"/>
      <c r="P78" s="183"/>
      <c r="Q78" s="183"/>
      <c r="R78" s="183"/>
      <c r="S78" s="183"/>
      <c r="T78" s="183"/>
      <c r="U78" s="183"/>
      <c r="V78" s="183"/>
      <c r="W78" s="183"/>
    </row>
    <row r="79" spans="1:23" x14ac:dyDescent="0.25">
      <c r="A79" t="s">
        <v>495</v>
      </c>
      <c r="B79" t="s">
        <v>496</v>
      </c>
      <c r="C79" s="72" t="str">
        <f>IF(AND(ISNA(VLOOKUP(A79,'SoA - Control Objectives'!N$4:N$179,1,FALSE)),ISNA(VLOOKUP(A79,'SoA - Control Objectives'!L$4:L$179,1,FALSE)),ISNA(VLOOKUP(A79,'SoA - Control Objectives'!P$4:P$179,1,FALSE)),  ISNA(VLOOKUP(A79,'SoA - Mandatory Requirements'!J$4:J$32,1,FALSE)),ISNA(VLOOKUP(A79,'SoA - Mandatory Requirements'!L$4:L$32,1,FALSE)),ISNA(VLOOKUP(A79,'SoA - Mandatory Requirements'!N$4:N$32,1,FALSE))  ),"No","Yes")</f>
        <v>No</v>
      </c>
      <c r="E79" s="182"/>
      <c r="F79" s="182"/>
      <c r="G79" s="182"/>
      <c r="H79" s="182"/>
      <c r="I79" s="182"/>
      <c r="J79" s="182"/>
      <c r="K79" s="182" t="s">
        <v>647</v>
      </c>
      <c r="L79" s="182"/>
      <c r="M79" s="182"/>
      <c r="N79" s="182"/>
      <c r="O79" s="182"/>
      <c r="P79" s="182"/>
      <c r="Q79" s="182"/>
      <c r="R79" s="182"/>
      <c r="S79" s="182"/>
      <c r="T79" s="182"/>
      <c r="U79" s="182"/>
      <c r="V79" s="182"/>
      <c r="W79" s="182"/>
    </row>
    <row r="80" spans="1:23" s="40" customFormat="1" x14ac:dyDescent="0.25">
      <c r="A80" s="140" t="s">
        <v>497</v>
      </c>
      <c r="B80" s="140" t="s">
        <v>498</v>
      </c>
      <c r="C80" s="72" t="str">
        <f>IF(AND(ISNA(VLOOKUP(A80,'SoA - Control Objectives'!N$4:N$179,1,FALSE)),ISNA(VLOOKUP(A80,'SoA - Control Objectives'!L$4:L$179,1,FALSE)),ISNA(VLOOKUP(A80,'SoA - Control Objectives'!P$4:P$179,1,FALSE)),  ISNA(VLOOKUP(A80,'SoA - Mandatory Requirements'!J$4:J$32,1,FALSE)),ISNA(VLOOKUP(A80,'SoA - Mandatory Requirements'!L$4:L$32,1,FALSE)),ISNA(VLOOKUP(A80,'SoA - Mandatory Requirements'!N$4:N$32,1,FALSE))  ),"No","Yes")</f>
        <v>No</v>
      </c>
      <c r="E80" s="182"/>
      <c r="F80" s="182"/>
      <c r="G80" s="182"/>
      <c r="H80" s="182"/>
      <c r="I80" s="182"/>
      <c r="J80" s="182"/>
      <c r="K80" s="182" t="s">
        <v>647</v>
      </c>
      <c r="L80" s="182"/>
      <c r="M80" s="182"/>
      <c r="N80" s="182"/>
      <c r="O80" s="182"/>
      <c r="P80" s="182"/>
      <c r="Q80" s="182"/>
      <c r="R80" s="182"/>
      <c r="S80" s="182"/>
      <c r="T80" s="182"/>
      <c r="U80" s="182"/>
      <c r="V80" s="182"/>
      <c r="W80" s="182"/>
    </row>
    <row r="81" spans="1:23" x14ac:dyDescent="0.25">
      <c r="A81" t="s">
        <v>499</v>
      </c>
      <c r="B81" t="s">
        <v>500</v>
      </c>
      <c r="C81" s="72" t="str">
        <f>IF(AND(ISNA(VLOOKUP(A81,'SoA - Control Objectives'!N$4:N$179,1,FALSE)),ISNA(VLOOKUP(A81,'SoA - Control Objectives'!L$4:L$179,1,FALSE)),ISNA(VLOOKUP(A81,'SoA - Control Objectives'!P$4:P$179,1,FALSE)),  ISNA(VLOOKUP(A81,'SoA - Mandatory Requirements'!J$4:J$32,1,FALSE)),ISNA(VLOOKUP(A81,'SoA - Mandatory Requirements'!L$4:L$32,1,FALSE)),ISNA(VLOOKUP(A81,'SoA - Mandatory Requirements'!N$4:N$32,1,FALSE))  ),"No","Yes")</f>
        <v>No</v>
      </c>
      <c r="E81" s="182"/>
      <c r="F81" s="182"/>
      <c r="G81" s="182"/>
      <c r="H81" s="182"/>
      <c r="I81" s="182"/>
      <c r="J81" s="182"/>
      <c r="K81" s="182" t="s">
        <v>647</v>
      </c>
      <c r="L81" s="182"/>
      <c r="M81" s="182"/>
      <c r="N81" s="182"/>
      <c r="O81" s="182"/>
      <c r="P81" s="182"/>
      <c r="Q81" s="182"/>
      <c r="R81" s="182"/>
      <c r="S81" s="182"/>
      <c r="T81" s="182"/>
      <c r="U81" s="182"/>
      <c r="V81" s="182"/>
      <c r="W81" s="182"/>
    </row>
    <row r="82" spans="1:23" x14ac:dyDescent="0.25">
      <c r="A82" t="s">
        <v>501</v>
      </c>
      <c r="B82" t="s">
        <v>502</v>
      </c>
      <c r="C82" s="72" t="str">
        <f>IF(AND(ISNA(VLOOKUP(A82,'SoA - Control Objectives'!N$4:N$179,1,FALSE)),ISNA(VLOOKUP(A82,'SoA - Control Objectives'!L$4:L$179,1,FALSE)),ISNA(VLOOKUP(A82,'SoA - Control Objectives'!P$4:P$179,1,FALSE)),  ISNA(VLOOKUP(A82,'SoA - Mandatory Requirements'!J$4:J$32,1,FALSE)),ISNA(VLOOKUP(A82,'SoA - Mandatory Requirements'!L$4:L$32,1,FALSE)),ISNA(VLOOKUP(A82,'SoA - Mandatory Requirements'!N$4:N$32,1,FALSE))  ),"No","Yes")</f>
        <v>No</v>
      </c>
      <c r="E82" s="182"/>
      <c r="F82" s="182"/>
      <c r="G82" s="182"/>
      <c r="H82" s="182"/>
      <c r="I82" s="182"/>
      <c r="J82" s="182"/>
      <c r="K82" s="182"/>
      <c r="L82" s="182"/>
      <c r="M82" s="182"/>
      <c r="N82" s="182"/>
      <c r="O82" s="182"/>
      <c r="P82" s="182"/>
      <c r="Q82" s="182"/>
      <c r="R82" s="182"/>
      <c r="S82" s="182"/>
      <c r="T82" s="182"/>
      <c r="U82" s="182"/>
      <c r="V82" s="182"/>
      <c r="W82" s="182"/>
    </row>
    <row r="83" spans="1:23" x14ac:dyDescent="0.25">
      <c r="A83" t="s">
        <v>503</v>
      </c>
      <c r="B83" t="s">
        <v>504</v>
      </c>
      <c r="C83" s="72" t="str">
        <f>IF(AND(ISNA(VLOOKUP(A83,'SoA - Control Objectives'!N$4:N$179,1,FALSE)),ISNA(VLOOKUP(A83,'SoA - Control Objectives'!L$4:L$179,1,FALSE)),ISNA(VLOOKUP(A83,'SoA - Control Objectives'!P$4:P$179,1,FALSE)),  ISNA(VLOOKUP(A83,'SoA - Mandatory Requirements'!J$4:J$32,1,FALSE)),ISNA(VLOOKUP(A83,'SoA - Mandatory Requirements'!L$4:L$32,1,FALSE)),ISNA(VLOOKUP(A83,'SoA - Mandatory Requirements'!N$4:N$32,1,FALSE))  ),"No","Yes")</f>
        <v>No</v>
      </c>
      <c r="E83" s="182"/>
      <c r="F83" s="182"/>
      <c r="G83" s="182"/>
      <c r="H83" s="182"/>
      <c r="I83" s="182"/>
      <c r="J83" s="182"/>
      <c r="K83" s="182"/>
      <c r="L83" s="182"/>
      <c r="M83" s="182"/>
      <c r="N83" s="182"/>
      <c r="O83" s="182"/>
      <c r="P83" s="182"/>
      <c r="Q83" s="182"/>
      <c r="R83" s="182"/>
      <c r="S83" s="182"/>
      <c r="T83" s="182"/>
      <c r="U83" s="182"/>
      <c r="V83" s="182"/>
      <c r="W83" s="182"/>
    </row>
    <row r="84" spans="1:23" x14ac:dyDescent="0.25">
      <c r="A84" t="s">
        <v>505</v>
      </c>
      <c r="B84" t="s">
        <v>506</v>
      </c>
      <c r="C84" s="72" t="str">
        <f>IF(AND(ISNA(VLOOKUP(A84,'SoA - Control Objectives'!N$4:N$179,1,FALSE)),ISNA(VLOOKUP(A84,'SoA - Control Objectives'!L$4:L$179,1,FALSE)),ISNA(VLOOKUP(A84,'SoA - Control Objectives'!P$4:P$179,1,FALSE)),  ISNA(VLOOKUP(A84,'SoA - Mandatory Requirements'!J$4:J$32,1,FALSE)),ISNA(VLOOKUP(A84,'SoA - Mandatory Requirements'!L$4:L$32,1,FALSE)),ISNA(VLOOKUP(A84,'SoA - Mandatory Requirements'!N$4:N$32,1,FALSE))  ),"No","Yes")</f>
        <v>No</v>
      </c>
      <c r="E84" s="182"/>
      <c r="F84" s="182"/>
      <c r="G84" s="182"/>
      <c r="H84" s="182"/>
      <c r="I84" s="182"/>
      <c r="J84" s="182"/>
      <c r="K84" s="182"/>
      <c r="L84" s="182"/>
      <c r="M84" s="182"/>
      <c r="N84" s="182"/>
      <c r="O84" s="182"/>
      <c r="P84" s="182"/>
      <c r="Q84" s="182"/>
      <c r="R84" s="182"/>
      <c r="S84" s="182"/>
      <c r="T84" s="182"/>
      <c r="U84" s="182"/>
      <c r="V84" s="182"/>
      <c r="W84" s="182"/>
    </row>
    <row r="85" spans="1:23" x14ac:dyDescent="0.25">
      <c r="A85" t="s">
        <v>507</v>
      </c>
      <c r="B85" t="s">
        <v>508</v>
      </c>
      <c r="C85" s="72" t="str">
        <f>IF(AND(ISNA(VLOOKUP(A85,'SoA - Control Objectives'!N$4:N$179,1,FALSE)),ISNA(VLOOKUP(A85,'SoA - Control Objectives'!L$4:L$179,1,FALSE)),ISNA(VLOOKUP(A85,'SoA - Control Objectives'!P$4:P$179,1,FALSE)),  ISNA(VLOOKUP(A85,'SoA - Mandatory Requirements'!J$4:J$32,1,FALSE)),ISNA(VLOOKUP(A85,'SoA - Mandatory Requirements'!L$4:L$32,1,FALSE)),ISNA(VLOOKUP(A85,'SoA - Mandatory Requirements'!N$4:N$32,1,FALSE))  ),"No","Yes")</f>
        <v>No</v>
      </c>
      <c r="E85" s="182"/>
      <c r="F85" s="182"/>
      <c r="G85" s="182"/>
      <c r="H85" s="182"/>
      <c r="I85" s="182"/>
      <c r="J85" s="182"/>
      <c r="K85" s="182" t="s">
        <v>647</v>
      </c>
      <c r="L85" s="182"/>
      <c r="M85" s="182"/>
      <c r="N85" s="182"/>
      <c r="O85" s="182"/>
      <c r="P85" s="182"/>
      <c r="Q85" s="182"/>
      <c r="R85" s="182"/>
      <c r="S85" s="182"/>
      <c r="T85" s="182"/>
      <c r="U85" s="182"/>
      <c r="V85" s="182"/>
      <c r="W85" s="182"/>
    </row>
    <row r="86" spans="1:23" x14ac:dyDescent="0.25">
      <c r="C86" s="72"/>
    </row>
    <row r="87" spans="1:23" x14ac:dyDescent="0.25">
      <c r="B87" s="40" t="s">
        <v>519</v>
      </c>
      <c r="C87" s="72"/>
    </row>
    <row r="88" spans="1:23" x14ac:dyDescent="0.25">
      <c r="A88" t="s">
        <v>509</v>
      </c>
      <c r="B88" t="s">
        <v>514</v>
      </c>
      <c r="C88" s="72" t="str">
        <f>IF(AND(ISNA(VLOOKUP(A88,'SoA - Control Objectives'!N$4:N$179,1,FALSE)),ISNA(VLOOKUP(A88,'SoA - Control Objectives'!L$4:L$179,1,FALSE)),ISNA(VLOOKUP(A88,'SoA - Control Objectives'!P$4:P$179,1,FALSE)),  ISNA(VLOOKUP(A88,'SoA - Mandatory Requirements'!J$4:J$32,1,FALSE)),ISNA(VLOOKUP(A88,'SoA - Mandatory Requirements'!L$4:L$32,1,FALSE)),ISNA(VLOOKUP(A88,'SoA - Mandatory Requirements'!N$4:N$32,1,FALSE))  ),"No","Yes")</f>
        <v>Yes</v>
      </c>
      <c r="E88" s="182"/>
      <c r="F88" s="182"/>
      <c r="G88" s="182"/>
      <c r="H88" s="182"/>
      <c r="I88" s="182"/>
      <c r="J88" s="182"/>
      <c r="K88" s="182"/>
      <c r="L88" s="182"/>
      <c r="M88" s="182"/>
      <c r="N88" s="182" t="s">
        <v>646</v>
      </c>
      <c r="O88" s="182"/>
      <c r="P88" s="182"/>
      <c r="Q88" s="182"/>
      <c r="R88" s="182"/>
      <c r="S88" s="182"/>
      <c r="T88" s="182"/>
      <c r="U88" s="182"/>
      <c r="V88" s="182"/>
      <c r="W88" s="182"/>
    </row>
    <row r="89" spans="1:23" x14ac:dyDescent="0.25">
      <c r="A89" t="s">
        <v>510</v>
      </c>
      <c r="B89" t="s">
        <v>515</v>
      </c>
      <c r="C89" s="72" t="str">
        <f>IF(AND(ISNA(VLOOKUP(A89,'SoA - Control Objectives'!N$4:N$179,1,FALSE)),ISNA(VLOOKUP(A89,'SoA - Control Objectives'!L$4:L$179,1,FALSE)),ISNA(VLOOKUP(A89,'SoA - Control Objectives'!P$4:P$179,1,FALSE)),  ISNA(VLOOKUP(A89,'SoA - Mandatory Requirements'!J$4:J$32,1,FALSE)),ISNA(VLOOKUP(A89,'SoA - Mandatory Requirements'!L$4:L$32,1,FALSE)),ISNA(VLOOKUP(A89,'SoA - Mandatory Requirements'!N$4:N$32,1,FALSE))  ),"No","Yes")</f>
        <v>Yes</v>
      </c>
      <c r="E89" s="182"/>
      <c r="F89" s="182"/>
      <c r="G89" s="182"/>
      <c r="H89" s="182"/>
      <c r="I89" s="182"/>
      <c r="J89" s="182"/>
      <c r="K89" s="182"/>
      <c r="L89" s="182"/>
      <c r="M89" s="182"/>
      <c r="N89" s="182" t="s">
        <v>646</v>
      </c>
      <c r="O89" s="182"/>
      <c r="P89" s="182"/>
      <c r="Q89" s="182"/>
      <c r="R89" s="182"/>
      <c r="S89" s="182"/>
      <c r="T89" s="182"/>
      <c r="U89" s="182"/>
      <c r="V89" s="182"/>
      <c r="W89" s="182"/>
    </row>
    <row r="90" spans="1:23" x14ac:dyDescent="0.25">
      <c r="A90" t="s">
        <v>512</v>
      </c>
      <c r="B90" t="s">
        <v>517</v>
      </c>
      <c r="C90" s="72" t="str">
        <f>IF(AND(ISNA(VLOOKUP(A90,'SoA - Control Objectives'!N$4:N$179,1,FALSE)),ISNA(VLOOKUP(A90,'SoA - Control Objectives'!L$4:L$179,1,FALSE)),ISNA(VLOOKUP(A90,'SoA - Control Objectives'!P$4:P$179,1,FALSE)),  ISNA(VLOOKUP(A90,'SoA - Mandatory Requirements'!J$4:J$32,1,FALSE)),ISNA(VLOOKUP(A90,'SoA - Mandatory Requirements'!L$4:L$32,1,FALSE)),ISNA(VLOOKUP(A90,'SoA - Mandatory Requirements'!N$4:N$32,1,FALSE))  ),"No","Yes")</f>
        <v>Yes</v>
      </c>
      <c r="E90" s="182"/>
      <c r="F90" s="182"/>
      <c r="G90" s="182"/>
      <c r="H90" s="182"/>
      <c r="I90" s="182"/>
      <c r="J90" s="182"/>
      <c r="K90" s="182"/>
      <c r="L90" s="182"/>
      <c r="M90" s="182"/>
      <c r="N90" s="182" t="s">
        <v>646</v>
      </c>
      <c r="O90" s="182"/>
      <c r="P90" s="182"/>
      <c r="Q90" s="182"/>
      <c r="R90" s="182"/>
      <c r="S90" s="182"/>
      <c r="T90" s="182"/>
      <c r="U90" s="182"/>
      <c r="V90" s="182"/>
      <c r="W90" s="182"/>
    </row>
    <row r="91" spans="1:23" x14ac:dyDescent="0.25">
      <c r="A91" t="s">
        <v>513</v>
      </c>
      <c r="B91" t="s">
        <v>518</v>
      </c>
      <c r="C91" s="72" t="str">
        <f>IF(AND(ISNA(VLOOKUP(A91,'SoA - Control Objectives'!N$4:N$179,1,FALSE)),ISNA(VLOOKUP(A91,'SoA - Control Objectives'!L$4:L$179,1,FALSE)),ISNA(VLOOKUP(A91,'SoA - Control Objectives'!P$4:P$179,1,FALSE)),  ISNA(VLOOKUP(A91,'SoA - Mandatory Requirements'!J$4:J$32,1,FALSE)),ISNA(VLOOKUP(A91,'SoA - Mandatory Requirements'!L$4:L$32,1,FALSE)),ISNA(VLOOKUP(A91,'SoA - Mandatory Requirements'!N$4:N$32,1,FALSE))  ),"No","Yes")</f>
        <v>Yes</v>
      </c>
      <c r="E91" s="182"/>
      <c r="F91" s="182"/>
      <c r="G91" s="182"/>
      <c r="H91" s="182"/>
      <c r="I91" s="182"/>
      <c r="J91" s="182"/>
      <c r="K91" s="182"/>
      <c r="L91" s="182"/>
      <c r="M91" s="182"/>
      <c r="N91" s="182" t="s">
        <v>646</v>
      </c>
      <c r="O91" s="182"/>
      <c r="P91" s="182"/>
      <c r="Q91" s="182"/>
      <c r="R91" s="182"/>
      <c r="S91" s="182"/>
      <c r="T91" s="182"/>
      <c r="U91" s="182"/>
      <c r="V91" s="182"/>
      <c r="W91" s="182"/>
    </row>
    <row r="92" spans="1:23" x14ac:dyDescent="0.25">
      <c r="A92" t="s">
        <v>541</v>
      </c>
      <c r="B92" t="s">
        <v>542</v>
      </c>
      <c r="C92" s="72" t="str">
        <f>IF(AND(ISNA(VLOOKUP(A92,'SoA - Control Objectives'!N$4:N$179,1,FALSE)),ISNA(VLOOKUP(A92,'SoA - Control Objectives'!L$4:L$179,1,FALSE)),ISNA(VLOOKUP(A92,'SoA - Control Objectives'!P$4:P$179,1,FALSE)),  ISNA(VLOOKUP(A92,'SoA - Mandatory Requirements'!J$4:J$32,1,FALSE)),ISNA(VLOOKUP(A92,'SoA - Mandatory Requirements'!L$4:L$32,1,FALSE)),ISNA(VLOOKUP(A92,'SoA - Mandatory Requirements'!N$4:N$32,1,FALSE))  ),"No","Yes")</f>
        <v>Yes</v>
      </c>
      <c r="E92" s="182"/>
      <c r="F92" s="182"/>
      <c r="G92" s="182"/>
      <c r="H92" s="182"/>
      <c r="I92" s="182"/>
      <c r="J92" s="182"/>
      <c r="K92" s="182"/>
      <c r="L92" s="182"/>
      <c r="M92" s="182"/>
      <c r="N92" s="182"/>
      <c r="O92" s="182"/>
      <c r="P92" s="182"/>
      <c r="Q92" s="182"/>
      <c r="R92" s="182"/>
      <c r="S92" s="182"/>
      <c r="T92" s="182"/>
      <c r="U92" s="182"/>
      <c r="V92" s="182"/>
      <c r="W92" s="182"/>
    </row>
  </sheetData>
  <autoFilter ref="A3:W92"/>
  <mergeCells count="2">
    <mergeCell ref="E2:W2"/>
    <mergeCell ref="A1:D1"/>
  </mergeCells>
  <conditionalFormatting sqref="A4:C96">
    <cfRule type="expression" dxfId="2" priority="74">
      <formula>$C4="No"</formula>
    </cfRule>
  </conditionalFormatting>
  <conditionalFormatting sqref="E4:W92">
    <cfRule type="cellIs" dxfId="1" priority="1" operator="equal">
      <formula>"D"</formula>
    </cfRule>
    <cfRule type="cellIs" dxfId="0" priority="2" operator="equal">
      <formula>"M"</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9CA88A4D4B3641895B511D2AF143FC" ma:contentTypeVersion="0" ma:contentTypeDescription="Create a new document." ma:contentTypeScope="" ma:versionID="bd8b43b2bcd1e54cbe99f9d2d698ee3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4285793-418A-46CF-A47F-FBDAE78CA58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C5504BCD-6480-4AE7-8546-418CC3940E54}">
  <ds:schemaRefs>
    <ds:schemaRef ds:uri="http://schemas.microsoft.com/sharepoint/v3/contenttype/forms"/>
  </ds:schemaRefs>
</ds:datastoreItem>
</file>

<file path=customXml/itemProps3.xml><?xml version="1.0" encoding="utf-8"?>
<ds:datastoreItem xmlns:ds="http://schemas.openxmlformats.org/officeDocument/2006/customXml" ds:itemID="{E9A44A97-E24C-4B37-8049-18D5559788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SoA - Mandatory Requirements</vt:lpstr>
      <vt:lpstr>SoA - Control Objectives</vt:lpstr>
      <vt:lpstr>Document Register</vt:lpstr>
      <vt:lpstr>DocumentNumbers</vt:lpstr>
      <vt:lpstr>'SoA - Control Objectives'!Print_Titles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2015-01-15T10:06:00Z</cp:lastPrinted>
  <dcterms:created xsi:type="dcterms:W3CDTF">2006-09-16T00:00:00Z</dcterms:created>
  <dcterms:modified xsi:type="dcterms:W3CDTF">2020-04-08T15:10:55Z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0x010100BA9CA88A4D4B3641895B511D2AF143FC</vt:lpwstr>
  </property>
</Properties>
</file>