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27" i="1" l="1"/>
  <c r="K31" i="1"/>
  <c r="L30" i="1"/>
  <c r="L29" i="1"/>
  <c r="L28" i="1"/>
  <c r="L26" i="1"/>
  <c r="K15" i="1"/>
  <c r="L14" i="1"/>
  <c r="L31" i="1" l="1"/>
  <c r="L9" i="1"/>
  <c r="L8" i="1"/>
  <c r="L7" i="1"/>
  <c r="L6" i="1" l="1"/>
  <c r="L13" i="1"/>
  <c r="L11" i="1"/>
  <c r="L12" i="1"/>
  <c r="L10" i="1"/>
  <c r="L5" i="1"/>
  <c r="L4" i="1"/>
  <c r="L15" i="1" s="1"/>
</calcChain>
</file>

<file path=xl/sharedStrings.xml><?xml version="1.0" encoding="utf-8"?>
<sst xmlns="http://schemas.openxmlformats.org/spreadsheetml/2006/main" count="218" uniqueCount="69">
  <si>
    <t>服务器用途</t>
    <phoneticPr fontId="1" type="noConversion"/>
  </si>
  <si>
    <t>服务器操作系统</t>
    <phoneticPr fontId="1" type="noConversion"/>
  </si>
  <si>
    <t>服务器数量</t>
    <phoneticPr fontId="1" type="noConversion"/>
  </si>
  <si>
    <t>数据库</t>
    <phoneticPr fontId="1" type="noConversion"/>
  </si>
  <si>
    <t>windows2008R2</t>
    <phoneticPr fontId="1" type="noConversion"/>
  </si>
  <si>
    <t>服务器配置规格</t>
    <phoneticPr fontId="1" type="noConversion"/>
  </si>
  <si>
    <t>4核8G</t>
    <phoneticPr fontId="1" type="noConversion"/>
  </si>
  <si>
    <t>带宽</t>
    <phoneticPr fontId="1" type="noConversion"/>
  </si>
  <si>
    <t>阿里云</t>
    <phoneticPr fontId="1" type="noConversion"/>
  </si>
  <si>
    <t>数据盘</t>
    <phoneticPr fontId="1" type="noConversion"/>
  </si>
  <si>
    <t>无</t>
    <phoneticPr fontId="1" type="noConversion"/>
  </si>
  <si>
    <t>10M</t>
    <phoneticPr fontId="1" type="noConversion"/>
  </si>
  <si>
    <t>服务器单价/每年</t>
    <phoneticPr fontId="1" type="noConversion"/>
  </si>
  <si>
    <t>数据库缓存</t>
    <phoneticPr fontId="1" type="noConversion"/>
  </si>
  <si>
    <t>Centos6.8</t>
    <phoneticPr fontId="1" type="noConversion"/>
  </si>
  <si>
    <t>生产测试服务器</t>
    <phoneticPr fontId="1" type="noConversion"/>
  </si>
  <si>
    <t>服务器区域</t>
    <phoneticPr fontId="1" type="noConversion"/>
  </si>
  <si>
    <t>华东2 B区</t>
    <phoneticPr fontId="1" type="noConversion"/>
  </si>
  <si>
    <t>网络</t>
    <phoneticPr fontId="1" type="noConversion"/>
  </si>
  <si>
    <t>实例类型</t>
    <phoneticPr fontId="1" type="noConversion"/>
  </si>
  <si>
    <t>系列III</t>
    <phoneticPr fontId="1" type="noConversion"/>
  </si>
  <si>
    <t>系统盘</t>
    <phoneticPr fontId="1" type="noConversion"/>
  </si>
  <si>
    <t>VPN服务器</t>
    <phoneticPr fontId="1" type="noConversion"/>
  </si>
  <si>
    <t>1核2G</t>
    <phoneticPr fontId="1" type="noConversion"/>
  </si>
  <si>
    <t xml:space="preserve"> 总价</t>
    <phoneticPr fontId="1" type="noConversion"/>
  </si>
  <si>
    <t>合计：</t>
    <phoneticPr fontId="1" type="noConversion"/>
  </si>
  <si>
    <t>4M</t>
    <phoneticPr fontId="1" type="noConversion"/>
  </si>
  <si>
    <t>备注</t>
    <phoneticPr fontId="1" type="noConversion"/>
  </si>
  <si>
    <t>弹性IP</t>
    <phoneticPr fontId="1" type="noConversion"/>
  </si>
  <si>
    <t>专有网络</t>
    <phoneticPr fontId="1" type="noConversion"/>
  </si>
  <si>
    <t>0M</t>
    <phoneticPr fontId="1" type="noConversion"/>
  </si>
  <si>
    <t>所有主机共享该带宽访问外网</t>
    <phoneticPr fontId="1" type="noConversion"/>
  </si>
  <si>
    <t>代理负载均衡</t>
    <phoneticPr fontId="1" type="noConversion"/>
  </si>
  <si>
    <t>华东2 B区</t>
    <phoneticPr fontId="1" type="noConversion"/>
  </si>
  <si>
    <t>专有网络</t>
    <phoneticPr fontId="1" type="noConversion"/>
  </si>
  <si>
    <t>专有网络</t>
    <phoneticPr fontId="1" type="noConversion"/>
  </si>
  <si>
    <t>系列III</t>
    <phoneticPr fontId="1" type="noConversion"/>
  </si>
  <si>
    <t>系列III</t>
    <phoneticPr fontId="1" type="noConversion"/>
  </si>
  <si>
    <t>Centos6.8</t>
    <phoneticPr fontId="1" type="noConversion"/>
  </si>
  <si>
    <t>1核1G</t>
    <phoneticPr fontId="1" type="noConversion"/>
  </si>
  <si>
    <t>主内部负载均衡</t>
    <phoneticPr fontId="1" type="noConversion"/>
  </si>
  <si>
    <t>华东2 B区</t>
    <phoneticPr fontId="1" type="noConversion"/>
  </si>
  <si>
    <t>备内部负载均衡</t>
    <phoneticPr fontId="1" type="noConversion"/>
  </si>
  <si>
    <t>华东2 B区</t>
    <phoneticPr fontId="1" type="noConversion"/>
  </si>
  <si>
    <t>专有网络</t>
    <phoneticPr fontId="1" type="noConversion"/>
  </si>
  <si>
    <t>系列III</t>
    <phoneticPr fontId="1" type="noConversion"/>
  </si>
  <si>
    <t>Centos6.8</t>
    <phoneticPr fontId="1" type="noConversion"/>
  </si>
  <si>
    <t>1核2G</t>
    <phoneticPr fontId="1" type="noConversion"/>
  </si>
  <si>
    <t>0M</t>
    <phoneticPr fontId="1" type="noConversion"/>
  </si>
  <si>
    <t>阿里云全局负载均衡</t>
    <phoneticPr fontId="1" type="noConversion"/>
  </si>
  <si>
    <t>阿里负载均衡</t>
    <phoneticPr fontId="1" type="noConversion"/>
  </si>
  <si>
    <t>WEB应用服务器</t>
    <phoneticPr fontId="1" type="noConversion"/>
  </si>
  <si>
    <t>100G</t>
    <phoneticPr fontId="1" type="noConversion"/>
  </si>
  <si>
    <t>50G</t>
    <phoneticPr fontId="1" type="noConversion"/>
  </si>
  <si>
    <t>0G</t>
    <phoneticPr fontId="1" type="noConversion"/>
  </si>
  <si>
    <t>200G</t>
    <phoneticPr fontId="1" type="noConversion"/>
  </si>
  <si>
    <t>80G</t>
    <phoneticPr fontId="1" type="noConversion"/>
  </si>
  <si>
    <t>2核8G</t>
    <phoneticPr fontId="1" type="noConversion"/>
  </si>
  <si>
    <t>1核1G</t>
    <phoneticPr fontId="1" type="noConversion"/>
  </si>
  <si>
    <t>40G</t>
    <phoneticPr fontId="1" type="noConversion"/>
  </si>
  <si>
    <t>内部负载均衡使用</t>
    <phoneticPr fontId="1" type="noConversion"/>
  </si>
  <si>
    <t>备份负载均衡及平时测试使用</t>
    <phoneticPr fontId="1" type="noConversion"/>
  </si>
  <si>
    <t>4M</t>
    <phoneticPr fontId="1" type="noConversion"/>
  </si>
  <si>
    <t>测试及备用WEB服务器</t>
    <phoneticPr fontId="1" type="noConversion"/>
  </si>
  <si>
    <t>专线</t>
    <phoneticPr fontId="1" type="noConversion"/>
  </si>
  <si>
    <t>2G</t>
    <phoneticPr fontId="1" type="noConversion"/>
  </si>
  <si>
    <t>抓财猫组网方案一</t>
    <phoneticPr fontId="1" type="noConversion"/>
  </si>
  <si>
    <t>抓财猫组网方案二</t>
    <phoneticPr fontId="1" type="noConversion"/>
  </si>
  <si>
    <t>使用零成本现有架构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</si>
</sst>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32</xdr:row>
          <xdr:rowOff>57150</xdr:rowOff>
        </xdr:from>
        <xdr:to>
          <xdr:col>7</xdr:col>
          <xdr:colOff>704850</xdr:colOff>
          <xdr:row>69</xdr:row>
          <xdr:rowOff>123825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M32" sqref="M32"/>
    </sheetView>
  </sheetViews>
  <sheetFormatPr defaultRowHeight="13.5" x14ac:dyDescent="0.15"/>
  <cols>
    <col min="1" max="1" width="16.125" style="1" customWidth="1"/>
    <col min="2" max="2" width="14.25" style="1" customWidth="1"/>
    <col min="3" max="3" width="13.25" style="1" customWidth="1"/>
    <col min="4" max="4" width="12" style="1" customWidth="1"/>
    <col min="5" max="5" width="16.375" style="1" customWidth="1"/>
    <col min="6" max="6" width="15.125" customWidth="1"/>
    <col min="7" max="7" width="9.625" customWidth="1"/>
    <col min="8" max="8" width="10.25" customWidth="1"/>
    <col min="9" max="9" width="15" customWidth="1"/>
    <col min="10" max="10" width="16.25" customWidth="1"/>
    <col min="11" max="11" width="13.625" customWidth="1"/>
    <col min="12" max="12" width="11.5" style="2" customWidth="1"/>
    <col min="13" max="13" width="40.875" customWidth="1"/>
  </cols>
  <sheetData>
    <row r="1" spans="1:13" x14ac:dyDescent="0.15">
      <c r="A1" s="13" t="s">
        <v>66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1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14.25" customHeight="1" x14ac:dyDescent="0.15">
      <c r="A3" s="4" t="s">
        <v>0</v>
      </c>
      <c r="B3" s="4" t="s">
        <v>16</v>
      </c>
      <c r="C3" s="4" t="s">
        <v>18</v>
      </c>
      <c r="D3" s="4" t="s">
        <v>19</v>
      </c>
      <c r="E3" s="4" t="s">
        <v>1</v>
      </c>
      <c r="F3" s="4" t="s">
        <v>5</v>
      </c>
      <c r="G3" s="4" t="s">
        <v>7</v>
      </c>
      <c r="H3" s="4" t="s">
        <v>21</v>
      </c>
      <c r="I3" s="4" t="s">
        <v>9</v>
      </c>
      <c r="J3" s="4" t="s">
        <v>12</v>
      </c>
      <c r="K3" s="4" t="s">
        <v>2</v>
      </c>
      <c r="L3" s="4" t="s">
        <v>24</v>
      </c>
      <c r="M3" s="4" t="s">
        <v>27</v>
      </c>
    </row>
    <row r="4" spans="1:13" ht="14.25" customHeight="1" x14ac:dyDescent="0.15">
      <c r="A4" s="5" t="s">
        <v>50</v>
      </c>
      <c r="B4" s="7" t="s">
        <v>17</v>
      </c>
      <c r="C4" s="7" t="s">
        <v>29</v>
      </c>
      <c r="D4" s="7" t="s">
        <v>10</v>
      </c>
      <c r="E4" s="7" t="s">
        <v>8</v>
      </c>
      <c r="F4" s="7" t="s">
        <v>10</v>
      </c>
      <c r="G4" s="7" t="s">
        <v>11</v>
      </c>
      <c r="H4" s="7">
        <v>0</v>
      </c>
      <c r="I4" s="7">
        <v>0</v>
      </c>
      <c r="J4" s="7">
        <v>5472.5</v>
      </c>
      <c r="K4" s="7">
        <v>1</v>
      </c>
      <c r="L4" s="7">
        <f>J4*K4</f>
        <v>5472.5</v>
      </c>
      <c r="M4" s="5" t="s">
        <v>49</v>
      </c>
    </row>
    <row r="5" spans="1:13" ht="14.25" customHeight="1" x14ac:dyDescent="0.15">
      <c r="A5" s="8" t="s">
        <v>28</v>
      </c>
      <c r="B5" s="9" t="s">
        <v>17</v>
      </c>
      <c r="C5" s="9" t="s">
        <v>29</v>
      </c>
      <c r="D5" s="9" t="s">
        <v>10</v>
      </c>
      <c r="E5" s="9" t="s">
        <v>8</v>
      </c>
      <c r="F5" s="9" t="s">
        <v>10</v>
      </c>
      <c r="G5" s="9" t="s">
        <v>26</v>
      </c>
      <c r="H5" s="9">
        <v>0</v>
      </c>
      <c r="I5" s="9">
        <v>0</v>
      </c>
      <c r="J5" s="9">
        <v>979.2</v>
      </c>
      <c r="K5" s="9">
        <v>1</v>
      </c>
      <c r="L5" s="9">
        <f>J5*K5</f>
        <v>979.2</v>
      </c>
      <c r="M5" s="10" t="s">
        <v>31</v>
      </c>
    </row>
    <row r="6" spans="1:13" x14ac:dyDescent="0.15">
      <c r="A6" s="6" t="s">
        <v>22</v>
      </c>
      <c r="B6" s="7" t="s">
        <v>17</v>
      </c>
      <c r="C6" s="7" t="s">
        <v>29</v>
      </c>
      <c r="D6" s="7" t="s">
        <v>20</v>
      </c>
      <c r="E6" s="7" t="s">
        <v>14</v>
      </c>
      <c r="F6" s="7" t="s">
        <v>58</v>
      </c>
      <c r="G6" s="7" t="s">
        <v>30</v>
      </c>
      <c r="H6" s="9" t="s">
        <v>53</v>
      </c>
      <c r="I6" s="7" t="s">
        <v>54</v>
      </c>
      <c r="J6" s="7">
        <v>614.54999999999995</v>
      </c>
      <c r="K6" s="7">
        <v>1</v>
      </c>
      <c r="L6" s="7">
        <f>J6*K6</f>
        <v>614.54999999999995</v>
      </c>
      <c r="M6" s="5"/>
    </row>
    <row r="7" spans="1:13" x14ac:dyDescent="0.15">
      <c r="A7" s="8" t="s">
        <v>32</v>
      </c>
      <c r="B7" s="9" t="s">
        <v>33</v>
      </c>
      <c r="C7" s="9" t="s">
        <v>35</v>
      </c>
      <c r="D7" s="9" t="s">
        <v>37</v>
      </c>
      <c r="E7" s="9" t="s">
        <v>38</v>
      </c>
      <c r="F7" s="9" t="s">
        <v>39</v>
      </c>
      <c r="G7" s="9" t="s">
        <v>62</v>
      </c>
      <c r="H7" s="9" t="s">
        <v>59</v>
      </c>
      <c r="I7" s="9">
        <v>0</v>
      </c>
      <c r="J7" s="9">
        <v>1558.05</v>
      </c>
      <c r="K7" s="9">
        <v>1</v>
      </c>
      <c r="L7" s="9">
        <f>J7*K7</f>
        <v>1558.05</v>
      </c>
      <c r="M7" s="10" t="s">
        <v>61</v>
      </c>
    </row>
    <row r="8" spans="1:13" x14ac:dyDescent="0.15">
      <c r="A8" s="11" t="s">
        <v>40</v>
      </c>
      <c r="B8" s="9" t="s">
        <v>41</v>
      </c>
      <c r="C8" s="9" t="s">
        <v>34</v>
      </c>
      <c r="D8" s="9" t="s">
        <v>36</v>
      </c>
      <c r="E8" s="9" t="s">
        <v>14</v>
      </c>
      <c r="F8" s="9" t="s">
        <v>23</v>
      </c>
      <c r="G8" s="9" t="s">
        <v>30</v>
      </c>
      <c r="H8" s="9" t="s">
        <v>56</v>
      </c>
      <c r="I8" s="9">
        <v>0</v>
      </c>
      <c r="J8" s="9">
        <v>1099.56</v>
      </c>
      <c r="K8" s="9">
        <v>1</v>
      </c>
      <c r="L8" s="9">
        <f t="shared" ref="L8:L9" si="0">J8*K8</f>
        <v>1099.56</v>
      </c>
      <c r="M8" s="10" t="s">
        <v>60</v>
      </c>
    </row>
    <row r="9" spans="1:13" x14ac:dyDescent="0.15">
      <c r="A9" s="11" t="s">
        <v>42</v>
      </c>
      <c r="B9" s="9" t="s">
        <v>43</v>
      </c>
      <c r="C9" s="9" t="s">
        <v>44</v>
      </c>
      <c r="D9" s="9" t="s">
        <v>45</v>
      </c>
      <c r="E9" s="9" t="s">
        <v>46</v>
      </c>
      <c r="F9" s="9" t="s">
        <v>47</v>
      </c>
      <c r="G9" s="9" t="s">
        <v>48</v>
      </c>
      <c r="H9" s="9" t="s">
        <v>56</v>
      </c>
      <c r="I9" s="9">
        <v>0</v>
      </c>
      <c r="J9" s="9">
        <v>1099.56</v>
      </c>
      <c r="K9" s="9">
        <v>1</v>
      </c>
      <c r="L9" s="9">
        <f t="shared" si="0"/>
        <v>1099.56</v>
      </c>
      <c r="M9" s="10" t="s">
        <v>60</v>
      </c>
    </row>
    <row r="10" spans="1:13" x14ac:dyDescent="0.15">
      <c r="A10" s="6" t="s">
        <v>51</v>
      </c>
      <c r="B10" s="7" t="s">
        <v>17</v>
      </c>
      <c r="C10" s="7" t="s">
        <v>29</v>
      </c>
      <c r="D10" s="7" t="s">
        <v>20</v>
      </c>
      <c r="E10" s="7" t="s">
        <v>4</v>
      </c>
      <c r="F10" s="7" t="s">
        <v>6</v>
      </c>
      <c r="G10" s="7" t="s">
        <v>30</v>
      </c>
      <c r="H10" s="9" t="s">
        <v>56</v>
      </c>
      <c r="I10" s="7" t="s">
        <v>52</v>
      </c>
      <c r="J10" s="7">
        <v>5259.12</v>
      </c>
      <c r="K10" s="7">
        <v>1</v>
      </c>
      <c r="L10" s="7">
        <f t="shared" ref="L10:L14" si="1">J10*K10</f>
        <v>5259.12</v>
      </c>
      <c r="M10" s="5"/>
    </row>
    <row r="11" spans="1:13" x14ac:dyDescent="0.15">
      <c r="A11" s="6" t="s">
        <v>15</v>
      </c>
      <c r="B11" s="7" t="s">
        <v>17</v>
      </c>
      <c r="C11" s="7" t="s">
        <v>29</v>
      </c>
      <c r="D11" s="7" t="s">
        <v>20</v>
      </c>
      <c r="E11" s="7" t="s">
        <v>4</v>
      </c>
      <c r="F11" s="7" t="s">
        <v>6</v>
      </c>
      <c r="G11" s="7" t="s">
        <v>30</v>
      </c>
      <c r="H11" s="9" t="s">
        <v>56</v>
      </c>
      <c r="I11" s="7" t="s">
        <v>55</v>
      </c>
      <c r="J11" s="7">
        <v>6279.12</v>
      </c>
      <c r="K11" s="7">
        <v>1</v>
      </c>
      <c r="L11" s="7">
        <f>J11*K11</f>
        <v>6279.12</v>
      </c>
      <c r="M11" s="5" t="s">
        <v>63</v>
      </c>
    </row>
    <row r="12" spans="1:13" s="3" customFormat="1" ht="14.25" customHeight="1" x14ac:dyDescent="0.15">
      <c r="A12" s="5" t="s">
        <v>3</v>
      </c>
      <c r="B12" s="7" t="s">
        <v>17</v>
      </c>
      <c r="C12" s="7" t="s">
        <v>29</v>
      </c>
      <c r="D12" s="7" t="s">
        <v>20</v>
      </c>
      <c r="E12" s="7" t="s">
        <v>4</v>
      </c>
      <c r="F12" s="7" t="s">
        <v>6</v>
      </c>
      <c r="G12" s="7" t="s">
        <v>30</v>
      </c>
      <c r="H12" s="9" t="s">
        <v>56</v>
      </c>
      <c r="I12" s="7" t="s">
        <v>52</v>
      </c>
      <c r="J12" s="7">
        <v>5259.12</v>
      </c>
      <c r="K12" s="7">
        <v>1</v>
      </c>
      <c r="L12" s="7">
        <f t="shared" si="1"/>
        <v>5259.12</v>
      </c>
      <c r="M12" s="5"/>
    </row>
    <row r="13" spans="1:13" x14ac:dyDescent="0.15">
      <c r="A13" s="11" t="s">
        <v>13</v>
      </c>
      <c r="B13" s="9" t="s">
        <v>17</v>
      </c>
      <c r="C13" s="9" t="s">
        <v>29</v>
      </c>
      <c r="D13" s="9" t="s">
        <v>20</v>
      </c>
      <c r="E13" s="9" t="s">
        <v>14</v>
      </c>
      <c r="F13" s="9" t="s">
        <v>57</v>
      </c>
      <c r="G13" s="9" t="s">
        <v>30</v>
      </c>
      <c r="H13" s="9" t="s">
        <v>53</v>
      </c>
      <c r="I13" s="9" t="s">
        <v>53</v>
      </c>
      <c r="J13" s="9">
        <v>3692.4</v>
      </c>
      <c r="K13" s="9">
        <v>2</v>
      </c>
      <c r="L13" s="9">
        <f t="shared" si="1"/>
        <v>7384.8</v>
      </c>
      <c r="M13" s="10"/>
    </row>
    <row r="14" spans="1:13" x14ac:dyDescent="0.15">
      <c r="A14" s="8" t="s">
        <v>64</v>
      </c>
      <c r="B14" s="9" t="s">
        <v>17</v>
      </c>
      <c r="C14" s="9" t="s">
        <v>29</v>
      </c>
      <c r="D14" s="9" t="s">
        <v>10</v>
      </c>
      <c r="E14" s="9" t="s">
        <v>8</v>
      </c>
      <c r="F14" s="9" t="s">
        <v>10</v>
      </c>
      <c r="G14" s="9" t="s">
        <v>65</v>
      </c>
      <c r="H14" s="9">
        <v>0</v>
      </c>
      <c r="I14" s="9">
        <v>0</v>
      </c>
      <c r="J14" s="9">
        <v>9180</v>
      </c>
      <c r="K14" s="9">
        <v>1</v>
      </c>
      <c r="L14" s="9">
        <f t="shared" si="1"/>
        <v>9180</v>
      </c>
      <c r="M14" s="10"/>
    </row>
    <row r="15" spans="1:13" x14ac:dyDescent="0.15">
      <c r="A15" s="14" t="s">
        <v>25</v>
      </c>
      <c r="B15" s="14"/>
      <c r="C15" s="14"/>
      <c r="D15" s="14"/>
      <c r="E15" s="14"/>
      <c r="F15" s="14"/>
      <c r="G15" s="14"/>
      <c r="H15" s="14"/>
      <c r="I15" s="14"/>
      <c r="J15" s="14"/>
      <c r="K15" s="15">
        <f>SUM(K4:K14)</f>
        <v>12</v>
      </c>
      <c r="L15" s="15">
        <f>SUM(L4:L14)</f>
        <v>44185.579999999994</v>
      </c>
      <c r="M15" s="5"/>
    </row>
    <row r="16" spans="1:13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5"/>
      <c r="L16" s="15"/>
      <c r="M16" s="5"/>
    </row>
    <row r="17" spans="1:13" x14ac:dyDescent="0.15">
      <c r="A17" s="13" t="s">
        <v>67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15">
      <c r="A19" s="12" t="s">
        <v>0</v>
      </c>
      <c r="B19" s="12" t="s">
        <v>16</v>
      </c>
      <c r="C19" s="12" t="s">
        <v>18</v>
      </c>
      <c r="D19" s="12" t="s">
        <v>19</v>
      </c>
      <c r="E19" s="12" t="s">
        <v>1</v>
      </c>
      <c r="F19" s="12" t="s">
        <v>5</v>
      </c>
      <c r="G19" s="12" t="s">
        <v>7</v>
      </c>
      <c r="H19" s="12" t="s">
        <v>21</v>
      </c>
      <c r="I19" s="12" t="s">
        <v>9</v>
      </c>
      <c r="J19" s="12" t="s">
        <v>12</v>
      </c>
      <c r="K19" s="12" t="s">
        <v>2</v>
      </c>
      <c r="L19" s="12" t="s">
        <v>24</v>
      </c>
      <c r="M19" s="12" t="s">
        <v>27</v>
      </c>
    </row>
    <row r="20" spans="1:13" x14ac:dyDescent="0.15">
      <c r="A20" s="5" t="s">
        <v>50</v>
      </c>
      <c r="B20" s="12" t="s">
        <v>17</v>
      </c>
      <c r="C20" s="12" t="s">
        <v>29</v>
      </c>
      <c r="D20" s="12" t="s">
        <v>10</v>
      </c>
      <c r="E20" s="12" t="s">
        <v>8</v>
      </c>
      <c r="F20" s="12" t="s">
        <v>10</v>
      </c>
      <c r="G20" s="12" t="s">
        <v>11</v>
      </c>
      <c r="H20" s="12">
        <v>0</v>
      </c>
      <c r="I20" s="12">
        <v>0</v>
      </c>
      <c r="J20" s="12">
        <v>5472.5</v>
      </c>
      <c r="K20" s="12">
        <v>0</v>
      </c>
      <c r="L20" s="12">
        <v>0</v>
      </c>
      <c r="M20" s="16" t="s">
        <v>68</v>
      </c>
    </row>
    <row r="21" spans="1:13" x14ac:dyDescent="0.15">
      <c r="A21" s="8" t="s">
        <v>28</v>
      </c>
      <c r="B21" s="9" t="s">
        <v>17</v>
      </c>
      <c r="C21" s="9" t="s">
        <v>29</v>
      </c>
      <c r="D21" s="9" t="s">
        <v>10</v>
      </c>
      <c r="E21" s="9" t="s">
        <v>8</v>
      </c>
      <c r="F21" s="9" t="s">
        <v>10</v>
      </c>
      <c r="G21" s="9" t="s">
        <v>26</v>
      </c>
      <c r="H21" s="9">
        <v>0</v>
      </c>
      <c r="I21" s="9">
        <v>0</v>
      </c>
      <c r="J21" s="9">
        <v>979.2</v>
      </c>
      <c r="K21" s="12">
        <v>0</v>
      </c>
      <c r="L21" s="12">
        <v>0</v>
      </c>
      <c r="M21" s="17"/>
    </row>
    <row r="22" spans="1:13" x14ac:dyDescent="0.15">
      <c r="A22" s="6" t="s">
        <v>22</v>
      </c>
      <c r="B22" s="12" t="s">
        <v>17</v>
      </c>
      <c r="C22" s="12" t="s">
        <v>29</v>
      </c>
      <c r="D22" s="12" t="s">
        <v>20</v>
      </c>
      <c r="E22" s="12" t="s">
        <v>14</v>
      </c>
      <c r="F22" s="12" t="s">
        <v>39</v>
      </c>
      <c r="G22" s="12" t="s">
        <v>30</v>
      </c>
      <c r="H22" s="9" t="s">
        <v>53</v>
      </c>
      <c r="I22" s="12" t="s">
        <v>54</v>
      </c>
      <c r="J22" s="12">
        <v>614.54999999999995</v>
      </c>
      <c r="K22" s="12">
        <v>0</v>
      </c>
      <c r="L22" s="12">
        <v>0</v>
      </c>
      <c r="M22" s="17"/>
    </row>
    <row r="23" spans="1:13" x14ac:dyDescent="0.15">
      <c r="A23" s="8" t="s">
        <v>32</v>
      </c>
      <c r="B23" s="9" t="s">
        <v>17</v>
      </c>
      <c r="C23" s="9" t="s">
        <v>29</v>
      </c>
      <c r="D23" s="9" t="s">
        <v>20</v>
      </c>
      <c r="E23" s="9" t="s">
        <v>14</v>
      </c>
      <c r="F23" s="9" t="s">
        <v>39</v>
      </c>
      <c r="G23" s="9" t="s">
        <v>26</v>
      </c>
      <c r="H23" s="9" t="s">
        <v>59</v>
      </c>
      <c r="I23" s="9">
        <v>0</v>
      </c>
      <c r="J23" s="9">
        <v>1558.05</v>
      </c>
      <c r="K23" s="12">
        <v>0</v>
      </c>
      <c r="L23" s="12">
        <v>0</v>
      </c>
      <c r="M23" s="17"/>
    </row>
    <row r="24" spans="1:13" x14ac:dyDescent="0.15">
      <c r="A24" s="11" t="s">
        <v>40</v>
      </c>
      <c r="B24" s="9" t="s">
        <v>17</v>
      </c>
      <c r="C24" s="9" t="s">
        <v>29</v>
      </c>
      <c r="D24" s="9" t="s">
        <v>20</v>
      </c>
      <c r="E24" s="9" t="s">
        <v>14</v>
      </c>
      <c r="F24" s="9" t="s">
        <v>23</v>
      </c>
      <c r="G24" s="9" t="s">
        <v>30</v>
      </c>
      <c r="H24" s="9" t="s">
        <v>56</v>
      </c>
      <c r="I24" s="9">
        <v>0</v>
      </c>
      <c r="J24" s="9">
        <v>1099.56</v>
      </c>
      <c r="K24" s="12">
        <v>0</v>
      </c>
      <c r="L24" s="12">
        <v>0</v>
      </c>
      <c r="M24" s="17"/>
    </row>
    <row r="25" spans="1:13" x14ac:dyDescent="0.15">
      <c r="A25" s="11" t="s">
        <v>42</v>
      </c>
      <c r="B25" s="9" t="s">
        <v>17</v>
      </c>
      <c r="C25" s="9" t="s">
        <v>29</v>
      </c>
      <c r="D25" s="9" t="s">
        <v>20</v>
      </c>
      <c r="E25" s="9" t="s">
        <v>14</v>
      </c>
      <c r="F25" s="9" t="s">
        <v>23</v>
      </c>
      <c r="G25" s="9" t="s">
        <v>30</v>
      </c>
      <c r="H25" s="9" t="s">
        <v>56</v>
      </c>
      <c r="I25" s="9">
        <v>0</v>
      </c>
      <c r="J25" s="9">
        <v>1099.56</v>
      </c>
      <c r="K25" s="12">
        <v>0</v>
      </c>
      <c r="L25" s="12">
        <v>0</v>
      </c>
      <c r="M25" s="17"/>
    </row>
    <row r="26" spans="1:13" x14ac:dyDescent="0.15">
      <c r="A26" s="6" t="s">
        <v>51</v>
      </c>
      <c r="B26" s="12" t="s">
        <v>17</v>
      </c>
      <c r="C26" s="12" t="s">
        <v>29</v>
      </c>
      <c r="D26" s="12" t="s">
        <v>20</v>
      </c>
      <c r="E26" s="12" t="s">
        <v>4</v>
      </c>
      <c r="F26" s="12" t="s">
        <v>6</v>
      </c>
      <c r="G26" s="12" t="s">
        <v>30</v>
      </c>
      <c r="H26" s="9" t="s">
        <v>56</v>
      </c>
      <c r="I26" s="12" t="s">
        <v>52</v>
      </c>
      <c r="J26" s="12">
        <v>5259.12</v>
      </c>
      <c r="K26" s="12">
        <v>1</v>
      </c>
      <c r="L26" s="12">
        <f t="shared" ref="L26" si="2">J26*K26</f>
        <v>5259.12</v>
      </c>
      <c r="M26" s="5"/>
    </row>
    <row r="27" spans="1:13" x14ac:dyDescent="0.15">
      <c r="A27" s="6" t="s">
        <v>15</v>
      </c>
      <c r="B27" s="12" t="s">
        <v>17</v>
      </c>
      <c r="C27" s="12" t="s">
        <v>29</v>
      </c>
      <c r="D27" s="12" t="s">
        <v>20</v>
      </c>
      <c r="E27" s="12" t="s">
        <v>4</v>
      </c>
      <c r="F27" s="12" t="s">
        <v>6</v>
      </c>
      <c r="G27" s="12" t="s">
        <v>30</v>
      </c>
      <c r="H27" s="9" t="s">
        <v>56</v>
      </c>
      <c r="I27" s="12" t="s">
        <v>52</v>
      </c>
      <c r="J27" s="12">
        <v>5259.12</v>
      </c>
      <c r="K27" s="12">
        <v>1</v>
      </c>
      <c r="L27" s="12">
        <f>J27*K27</f>
        <v>5259.12</v>
      </c>
      <c r="M27" s="5" t="s">
        <v>63</v>
      </c>
    </row>
    <row r="28" spans="1:13" x14ac:dyDescent="0.15">
      <c r="A28" s="5" t="s">
        <v>3</v>
      </c>
      <c r="B28" s="12" t="s">
        <v>17</v>
      </c>
      <c r="C28" s="12" t="s">
        <v>29</v>
      </c>
      <c r="D28" s="12" t="s">
        <v>20</v>
      </c>
      <c r="E28" s="12" t="s">
        <v>4</v>
      </c>
      <c r="F28" s="12" t="s">
        <v>6</v>
      </c>
      <c r="G28" s="12" t="s">
        <v>30</v>
      </c>
      <c r="H28" s="9" t="s">
        <v>56</v>
      </c>
      <c r="I28" s="12" t="s">
        <v>52</v>
      </c>
      <c r="J28" s="12">
        <v>5259.12</v>
      </c>
      <c r="K28" s="12">
        <v>1</v>
      </c>
      <c r="L28" s="12">
        <f t="shared" ref="L28:L30" si="3">J28*K28</f>
        <v>5259.12</v>
      </c>
      <c r="M28" s="5"/>
    </row>
    <row r="29" spans="1:13" x14ac:dyDescent="0.15">
      <c r="A29" s="11" t="s">
        <v>13</v>
      </c>
      <c r="B29" s="9" t="s">
        <v>17</v>
      </c>
      <c r="C29" s="9" t="s">
        <v>29</v>
      </c>
      <c r="D29" s="9" t="s">
        <v>20</v>
      </c>
      <c r="E29" s="9" t="s">
        <v>14</v>
      </c>
      <c r="F29" s="9" t="s">
        <v>57</v>
      </c>
      <c r="G29" s="9" t="s">
        <v>30</v>
      </c>
      <c r="H29" s="9" t="s">
        <v>53</v>
      </c>
      <c r="I29" s="9" t="s">
        <v>53</v>
      </c>
      <c r="J29" s="9">
        <v>3692.4</v>
      </c>
      <c r="K29" s="9">
        <v>2</v>
      </c>
      <c r="L29" s="9">
        <f t="shared" si="3"/>
        <v>7384.8</v>
      </c>
      <c r="M29" s="10"/>
    </row>
    <row r="30" spans="1:13" x14ac:dyDescent="0.15">
      <c r="A30" s="8" t="s">
        <v>64</v>
      </c>
      <c r="B30" s="9" t="s">
        <v>17</v>
      </c>
      <c r="C30" s="9" t="s">
        <v>29</v>
      </c>
      <c r="D30" s="9" t="s">
        <v>10</v>
      </c>
      <c r="E30" s="9" t="s">
        <v>8</v>
      </c>
      <c r="F30" s="9" t="s">
        <v>10</v>
      </c>
      <c r="G30" s="9" t="s">
        <v>65</v>
      </c>
      <c r="H30" s="9">
        <v>0</v>
      </c>
      <c r="I30" s="9">
        <v>0</v>
      </c>
      <c r="J30" s="9">
        <v>9180</v>
      </c>
      <c r="K30" s="9">
        <v>1</v>
      </c>
      <c r="L30" s="9">
        <f t="shared" si="3"/>
        <v>9180</v>
      </c>
      <c r="M30" s="10"/>
    </row>
    <row r="31" spans="1:13" x14ac:dyDescent="0.15">
      <c r="A31" s="14" t="s">
        <v>25</v>
      </c>
      <c r="B31" s="14"/>
      <c r="C31" s="14"/>
      <c r="D31" s="14"/>
      <c r="E31" s="14"/>
      <c r="F31" s="14"/>
      <c r="G31" s="14"/>
      <c r="H31" s="14"/>
      <c r="I31" s="14"/>
      <c r="J31" s="14"/>
      <c r="K31" s="15">
        <f>SUM(K20:K30)</f>
        <v>6</v>
      </c>
      <c r="L31" s="15">
        <f>SUM(L20:L30)</f>
        <v>32342.16</v>
      </c>
      <c r="M31" s="5"/>
    </row>
    <row r="32" spans="1:13" x14ac:dyDescent="0.1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5"/>
      <c r="L32" s="15"/>
      <c r="M32" s="5"/>
    </row>
  </sheetData>
  <mergeCells count="9">
    <mergeCell ref="A15:J16"/>
    <mergeCell ref="K15:K16"/>
    <mergeCell ref="L15:L16"/>
    <mergeCell ref="A1:M2"/>
    <mergeCell ref="A17:M18"/>
    <mergeCell ref="A31:J32"/>
    <mergeCell ref="K31:K32"/>
    <mergeCell ref="L31:L32"/>
    <mergeCell ref="M20:M25"/>
  </mergeCells>
  <phoneticPr fontId="1" type="noConversion"/>
  <pageMargins left="0.7" right="0.7" top="0.75" bottom="0.75" header="0.3" footer="0.3"/>
  <pageSetup paperSize="9" orientation="portrait" horizontalDpi="300" verticalDpi="0" r:id="rId1"/>
  <drawing r:id="rId2"/>
  <legacyDrawing r:id="rId3"/>
  <oleObjects>
    <mc:AlternateContent xmlns:mc="http://schemas.openxmlformats.org/markup-compatibility/2006">
      <mc:Choice Requires="x14">
        <oleObject progId="Visio.Drawing.15" shapeId="1027" r:id="rId4">
          <objectPr defaultSize="0" r:id="rId5">
            <anchor moveWithCells="1">
              <from>
                <xdr:col>0</xdr:col>
                <xdr:colOff>66675</xdr:colOff>
                <xdr:row>32</xdr:row>
                <xdr:rowOff>57150</xdr:rowOff>
              </from>
              <to>
                <xdr:col>7</xdr:col>
                <xdr:colOff>704850</xdr:colOff>
                <xdr:row>69</xdr:row>
                <xdr:rowOff>123825</xdr:rowOff>
              </to>
            </anchor>
          </objectPr>
        </oleObject>
      </mc:Choice>
      <mc:Fallback>
        <oleObject progId="Visio.Drawing.15" shapeId="102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2017-06-28T08:56:19Z</dcterms:modified>
</cp:coreProperties>
</file>